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0CC574D-B6E8-486A-A1AB-1ACDEE019073}" xr6:coauthVersionLast="47" xr6:coauthVersionMax="47" xr10:uidLastSave="{00000000-0000-0000-0000-000000000000}"/>
  <bookViews>
    <workbookView xWindow="-120" yWindow="-120" windowWidth="24240" windowHeight="13020" xr2:uid="{FFD99A76-0BBE-42B8-80BF-2A5D174341FE}"/>
  </bookViews>
  <sheets>
    <sheet name="IMDB_Movies" sheetId="1" r:id="rId1"/>
    <sheet name="movie_genre" sheetId="3" r:id="rId2"/>
    <sheet name=" Movie Duration Analysis" sheetId="4" r:id="rId3"/>
    <sheet name="Language Analysis" sheetId="5" r:id="rId4"/>
    <sheet name="Director Analysis" sheetId="6" r:id="rId5"/>
    <sheet name="Budget Analysis" sheetId="8" r:id="rId6"/>
  </sheets>
  <calcPr calcId="0"/>
  <pivotCaches>
    <pivotCache cacheId="14" r:id="rId7"/>
  </pivotCaches>
</workbook>
</file>

<file path=xl/calcChain.xml><?xml version="1.0" encoding="utf-8"?>
<calcChain xmlns="http://schemas.openxmlformats.org/spreadsheetml/2006/main">
  <c r="H6" i="8" l="1"/>
  <c r="I13" i="3" a="1"/>
  <c r="I13" i="3" s="1"/>
  <c r="I23" i="3" a="1"/>
  <c r="I23" i="3" s="1"/>
  <c r="I10" i="3" a="1"/>
  <c r="I10" i="3" s="1"/>
  <c r="K19" i="3" a="1"/>
  <c r="K19" i="3" s="1"/>
  <c r="K7" i="3" a="1"/>
  <c r="K7" i="3" s="1"/>
  <c r="K15" i="3" a="1"/>
  <c r="K15" i="3" s="1"/>
  <c r="K14" i="3" a="1"/>
  <c r="K14" i="3" s="1"/>
  <c r="K3" i="3" a="1"/>
  <c r="K3" i="3" s="1"/>
  <c r="K8" i="3" a="1"/>
  <c r="K8" i="3" s="1"/>
  <c r="K21" i="3" a="1"/>
  <c r="K21" i="3" s="1"/>
  <c r="K2" i="3" a="1"/>
  <c r="K2" i="3" s="1"/>
  <c r="K11" i="3" a="1"/>
  <c r="K11" i="3" s="1"/>
  <c r="K9" i="3" a="1"/>
  <c r="K9" i="3" s="1"/>
  <c r="K24" i="3" a="1"/>
  <c r="K24" i="3" s="1"/>
  <c r="K18" i="3" a="1"/>
  <c r="K18" i="3" s="1"/>
  <c r="K12" i="3" a="1"/>
  <c r="K12" i="3" s="1"/>
  <c r="K16" i="3" a="1"/>
  <c r="K16" i="3" s="1"/>
  <c r="K20" i="3" a="1"/>
  <c r="K20" i="3" s="1"/>
  <c r="K13" i="3" a="1"/>
  <c r="K13" i="3" s="1"/>
  <c r="K6" i="3" a="1"/>
  <c r="K6" i="3" s="1"/>
  <c r="K10" i="3" a="1"/>
  <c r="K10" i="3" s="1"/>
  <c r="K23" i="3" a="1"/>
  <c r="K23" i="3" s="1"/>
  <c r="K4" i="3" a="1"/>
  <c r="K4" i="3" s="1"/>
  <c r="K17" i="3" a="1"/>
  <c r="K17" i="3" s="1"/>
  <c r="K22" i="3" a="1"/>
  <c r="K22" i="3" s="1"/>
  <c r="K5" i="3" a="1"/>
  <c r="K5" i="3" s="1"/>
  <c r="J5" i="3" a="1"/>
  <c r="J5" i="3" s="1"/>
  <c r="J7" i="3" a="1"/>
  <c r="J7" i="3" s="1"/>
  <c r="J15" i="3" a="1"/>
  <c r="J15" i="3" s="1"/>
  <c r="J14" i="3" a="1"/>
  <c r="J14" i="3" s="1"/>
  <c r="J3" i="3" a="1"/>
  <c r="J3" i="3" s="1"/>
  <c r="J8" i="3" a="1"/>
  <c r="J8" i="3" s="1"/>
  <c r="J21" i="3" a="1"/>
  <c r="J21" i="3" s="1"/>
  <c r="J2" i="3" a="1"/>
  <c r="J2" i="3" s="1"/>
  <c r="J11" i="3" a="1"/>
  <c r="J11" i="3" s="1"/>
  <c r="J9" i="3" a="1"/>
  <c r="J9" i="3" s="1"/>
  <c r="J24" i="3" a="1"/>
  <c r="J24" i="3" s="1"/>
  <c r="J18" i="3" a="1"/>
  <c r="J18" i="3" s="1"/>
  <c r="J12" i="3" a="1"/>
  <c r="J12" i="3" s="1"/>
  <c r="J16" i="3" a="1"/>
  <c r="J16" i="3" s="1"/>
  <c r="J20" i="3" a="1"/>
  <c r="J20" i="3" s="1"/>
  <c r="J13" i="3" a="1"/>
  <c r="J13" i="3" s="1"/>
  <c r="J6" i="3" a="1"/>
  <c r="J6" i="3" s="1"/>
  <c r="J10" i="3" a="1"/>
  <c r="J10" i="3" s="1"/>
  <c r="J23" i="3" a="1"/>
  <c r="J23" i="3" s="1"/>
  <c r="J19" i="3" a="1"/>
  <c r="J19" i="3" s="1"/>
  <c r="J4" i="3" a="1"/>
  <c r="J4" i="3" s="1"/>
  <c r="J17" i="3" a="1"/>
  <c r="J17" i="3" s="1"/>
  <c r="J22" i="3" a="1"/>
  <c r="J22" i="3" s="1"/>
  <c r="H5" i="3" a="1"/>
  <c r="H5" i="3" s="1"/>
  <c r="H7" i="3" a="1"/>
  <c r="H7" i="3" s="1"/>
  <c r="H15" i="3" a="1"/>
  <c r="H15" i="3" s="1"/>
  <c r="H14" i="3" a="1"/>
  <c r="H14" i="3" s="1"/>
  <c r="H3" i="3" a="1"/>
  <c r="H3" i="3" s="1"/>
  <c r="H8" i="3" a="1"/>
  <c r="H8" i="3" s="1"/>
  <c r="H21" i="3" a="1"/>
  <c r="H21" i="3" s="1"/>
  <c r="H2" i="3" a="1"/>
  <c r="H2" i="3" s="1"/>
  <c r="H11" i="3" a="1"/>
  <c r="H11" i="3" s="1"/>
  <c r="H9" i="3" a="1"/>
  <c r="H9" i="3" s="1"/>
  <c r="H18" i="3" a="1"/>
  <c r="H18" i="3" s="1"/>
  <c r="H12" i="3" a="1"/>
  <c r="H12" i="3" s="1"/>
  <c r="H16" i="3" a="1"/>
  <c r="H16" i="3" s="1"/>
  <c r="H20" i="3" a="1"/>
  <c r="H20" i="3" s="1"/>
  <c r="H13" i="3" a="1"/>
  <c r="H13" i="3" s="1"/>
  <c r="H6" i="3" a="1"/>
  <c r="H6" i="3" s="1"/>
  <c r="H10" i="3" a="1"/>
  <c r="H10" i="3" s="1"/>
  <c r="H23" i="3" a="1"/>
  <c r="H23" i="3" s="1"/>
  <c r="H19" i="3" a="1"/>
  <c r="H19" i="3" s="1"/>
  <c r="H4" i="3" a="1"/>
  <c r="H4" i="3" s="1"/>
  <c r="H17" i="3" a="1"/>
  <c r="H17" i="3" s="1"/>
  <c r="H22" i="3" a="1"/>
  <c r="H22" i="3" s="1"/>
  <c r="H24" i="3" a="1"/>
  <c r="H24" i="3" s="1"/>
  <c r="I7" i="3" a="1"/>
  <c r="I7" i="3" s="1"/>
  <c r="I15" i="3" a="1"/>
  <c r="I15" i="3" s="1"/>
  <c r="I14" i="3" a="1"/>
  <c r="I14" i="3" s="1"/>
  <c r="I3" i="3" a="1"/>
  <c r="I3" i="3" s="1"/>
  <c r="I8" i="3" a="1"/>
  <c r="I8" i="3" s="1"/>
  <c r="I21" i="3" a="1"/>
  <c r="I21" i="3" s="1"/>
  <c r="I2" i="3" a="1"/>
  <c r="I2" i="3" s="1"/>
  <c r="I11" i="3" a="1"/>
  <c r="I11" i="3" s="1"/>
  <c r="I9" i="3" a="1"/>
  <c r="I9" i="3" s="1"/>
  <c r="I24" i="3" a="1"/>
  <c r="I24" i="3" s="1"/>
  <c r="I18" i="3" a="1"/>
  <c r="I18" i="3" s="1"/>
  <c r="I12" i="3" a="1"/>
  <c r="I12" i="3" s="1"/>
  <c r="I16" i="3" a="1"/>
  <c r="I16" i="3" s="1"/>
  <c r="I20" i="3" a="1"/>
  <c r="I20" i="3" s="1"/>
  <c r="I6" i="3" a="1"/>
  <c r="I6" i="3" s="1"/>
  <c r="I19" i="3" a="1"/>
  <c r="I19" i="3" s="1"/>
  <c r="I4" i="3" a="1"/>
  <c r="I4" i="3" s="1"/>
  <c r="I17" i="3" a="1"/>
  <c r="I17" i="3" s="1"/>
  <c r="I22" i="3" a="1"/>
  <c r="I22" i="3" s="1"/>
  <c r="I5" i="3" a="1"/>
  <c r="I5" i="3" s="1"/>
  <c r="G7" i="3" a="1"/>
  <c r="G7" i="3" s="1"/>
  <c r="G15" i="3" a="1"/>
  <c r="G15" i="3" s="1"/>
  <c r="G14" i="3" a="1"/>
  <c r="G14" i="3" s="1"/>
  <c r="G3" i="3" a="1"/>
  <c r="G3" i="3" s="1"/>
  <c r="G8" i="3" a="1"/>
  <c r="G8" i="3" s="1"/>
  <c r="G21" i="3" a="1"/>
  <c r="G21" i="3" s="1"/>
  <c r="G2" i="3" a="1"/>
  <c r="G2" i="3" s="1"/>
  <c r="G11" i="3" a="1"/>
  <c r="G11" i="3" s="1"/>
  <c r="G9" i="3" a="1"/>
  <c r="G9" i="3" s="1"/>
  <c r="G24" i="3" a="1"/>
  <c r="G24" i="3" s="1"/>
  <c r="G18" i="3" a="1"/>
  <c r="G18" i="3" s="1"/>
  <c r="G12" i="3" a="1"/>
  <c r="G12" i="3" s="1"/>
  <c r="G16" i="3" a="1"/>
  <c r="G16" i="3" s="1"/>
  <c r="G20" i="3" a="1"/>
  <c r="G20" i="3" s="1"/>
  <c r="G13" i="3" a="1"/>
  <c r="G13" i="3" s="1"/>
  <c r="G6" i="3" a="1"/>
  <c r="G6" i="3" s="1"/>
  <c r="G10" i="3" a="1"/>
  <c r="G10" i="3" s="1"/>
  <c r="G23" i="3" a="1"/>
  <c r="G23" i="3" s="1"/>
  <c r="G19" i="3" a="1"/>
  <c r="G19" i="3" s="1"/>
  <c r="G4" i="3" a="1"/>
  <c r="G4" i="3" s="1"/>
  <c r="G17" i="3" a="1"/>
  <c r="G17" i="3" s="1"/>
  <c r="G22" i="3" a="1"/>
  <c r="G22" i="3" s="1"/>
  <c r="G5" i="3" a="1"/>
  <c r="G5" i="3" s="1"/>
  <c r="F7" i="3"/>
  <c r="F15" i="3"/>
  <c r="F14" i="3"/>
  <c r="F3" i="3"/>
  <c r="F8" i="3"/>
  <c r="F21" i="3"/>
  <c r="F2" i="3"/>
  <c r="F11" i="3"/>
  <c r="F9" i="3"/>
  <c r="F24" i="3"/>
  <c r="F18" i="3"/>
  <c r="F12" i="3"/>
  <c r="F16" i="3"/>
  <c r="F20" i="3"/>
  <c r="F13" i="3"/>
  <c r="F6" i="3"/>
  <c r="F10" i="3"/>
  <c r="F23" i="3"/>
  <c r="F19" i="3"/>
  <c r="F4" i="3"/>
  <c r="F17" i="3"/>
  <c r="F22" i="3"/>
  <c r="F5" i="3"/>
  <c r="I15" i="8"/>
  <c r="I18" i="8"/>
  <c r="I16" i="8"/>
  <c r="I14" i="8"/>
  <c r="I20" i="8"/>
  <c r="I12" i="8"/>
  <c r="I13" i="8"/>
  <c r="I19" i="8"/>
  <c r="I17" i="8"/>
  <c r="I21" i="8"/>
  <c r="G8" i="8"/>
  <c r="D1437" i="8"/>
  <c r="D3602" i="8"/>
  <c r="D50" i="8"/>
  <c r="D3774" i="8"/>
  <c r="D306" i="8"/>
  <c r="D3673" i="8"/>
  <c r="D46" i="8"/>
  <c r="D487" i="8"/>
  <c r="D293" i="8"/>
  <c r="D2751" i="8"/>
  <c r="D3473" i="8"/>
  <c r="D51" i="8"/>
  <c r="D3763" i="8"/>
  <c r="D374" i="8"/>
  <c r="D3726" i="8"/>
  <c r="D8" i="8"/>
  <c r="D2753" i="8"/>
  <c r="D3611" i="8"/>
  <c r="D1623" i="8"/>
  <c r="D784" i="8"/>
  <c r="D3745" i="8"/>
  <c r="D752" i="8"/>
  <c r="D3758" i="8"/>
  <c r="D1375" i="8"/>
  <c r="D5" i="8"/>
  <c r="D90" i="8"/>
  <c r="D3769" i="8"/>
  <c r="D4" i="8"/>
  <c r="D205" i="8"/>
  <c r="D70" i="8"/>
  <c r="D45" i="8"/>
  <c r="D128" i="8"/>
  <c r="D947" i="8"/>
  <c r="D362" i="8"/>
  <c r="D48" i="8"/>
  <c r="D717" i="8"/>
  <c r="D1078" i="8"/>
  <c r="D1743" i="8"/>
  <c r="D1811" i="8"/>
  <c r="D2733" i="8"/>
  <c r="D3727" i="8"/>
  <c r="D43" i="8"/>
  <c r="D3711" i="8"/>
  <c r="D87" i="8"/>
  <c r="D1332" i="8"/>
  <c r="D741" i="8"/>
  <c r="D665" i="8"/>
  <c r="D3766" i="8"/>
  <c r="D649" i="8"/>
  <c r="D3757" i="8"/>
  <c r="D3737" i="8"/>
  <c r="D88" i="8"/>
  <c r="D133" i="8"/>
  <c r="D480" i="8"/>
  <c r="D3659" i="8"/>
  <c r="D600" i="8"/>
  <c r="D1976" i="8"/>
  <c r="D3509" i="8"/>
  <c r="D3687" i="8"/>
  <c r="D3765" i="8"/>
  <c r="D3665" i="8"/>
  <c r="D179" i="8"/>
  <c r="D3299" i="8"/>
  <c r="D11" i="8"/>
  <c r="D155" i="8"/>
  <c r="D975" i="8"/>
  <c r="D65" i="8"/>
  <c r="D3747" i="8"/>
  <c r="D3667" i="8"/>
  <c r="D3590" i="8"/>
  <c r="D3018" i="8"/>
  <c r="D3712" i="8"/>
  <c r="D3720" i="8"/>
  <c r="D3732" i="8"/>
  <c r="D3350" i="8"/>
  <c r="D64" i="8"/>
  <c r="D61" i="8"/>
  <c r="D177" i="8"/>
  <c r="D3072" i="8"/>
  <c r="D404" i="8"/>
  <c r="D668" i="8"/>
  <c r="D3767" i="8"/>
  <c r="D250" i="8"/>
  <c r="D343" i="8"/>
  <c r="D3749" i="8"/>
  <c r="D427" i="8"/>
  <c r="D942" i="8"/>
  <c r="D3772" i="8"/>
  <c r="D3690" i="8"/>
  <c r="D478" i="8"/>
  <c r="D3635" i="8"/>
  <c r="D79" i="8"/>
  <c r="D981" i="8"/>
  <c r="D131" i="8"/>
  <c r="D146" i="8"/>
  <c r="D200" i="8"/>
  <c r="D3284" i="8"/>
  <c r="D3007" i="8"/>
  <c r="D148" i="8"/>
  <c r="D3733" i="8"/>
  <c r="D3751" i="8"/>
  <c r="D3743" i="8"/>
  <c r="D85" i="8"/>
  <c r="D3760" i="8"/>
  <c r="D3698" i="8"/>
  <c r="D3645" i="8"/>
  <c r="D419" i="8"/>
  <c r="D74" i="8"/>
  <c r="D3762" i="8"/>
  <c r="D113" i="8"/>
  <c r="D119" i="8"/>
  <c r="D311" i="8"/>
  <c r="D202" i="8"/>
  <c r="D434" i="8"/>
  <c r="D436" i="8"/>
  <c r="D446" i="8"/>
  <c r="D833" i="8"/>
  <c r="D886" i="8"/>
  <c r="D836" i="8"/>
  <c r="D2874" i="8"/>
  <c r="D30" i="8"/>
  <c r="D135" i="8"/>
  <c r="D702" i="8"/>
  <c r="D1695" i="8"/>
  <c r="D3123" i="8"/>
  <c r="D807" i="8"/>
  <c r="D3526" i="8"/>
  <c r="D3462" i="8"/>
  <c r="D3699" i="8"/>
  <c r="D3235" i="8"/>
  <c r="D583" i="8"/>
  <c r="D3736" i="8"/>
  <c r="D3307" i="8"/>
  <c r="D1229" i="8"/>
  <c r="D3176" i="8"/>
  <c r="D3122" i="8"/>
  <c r="D3718" i="8"/>
  <c r="D3764" i="8"/>
  <c r="D3729" i="8"/>
  <c r="D3761" i="8"/>
  <c r="D3501" i="8"/>
  <c r="D3583" i="8"/>
  <c r="D348" i="8"/>
  <c r="D1128" i="8"/>
  <c r="D3378" i="8"/>
  <c r="D401" i="8"/>
  <c r="D506" i="8"/>
  <c r="D3702" i="8"/>
  <c r="D2218" i="8"/>
  <c r="D386" i="8"/>
  <c r="D3582" i="8"/>
  <c r="D1404" i="8"/>
  <c r="D3425" i="8"/>
  <c r="D3714" i="8"/>
  <c r="D193" i="8"/>
  <c r="D26" i="8"/>
  <c r="D786" i="8"/>
  <c r="D3756" i="8"/>
  <c r="D3754" i="8"/>
  <c r="D3282" i="8"/>
  <c r="D2849" i="8"/>
  <c r="D2506" i="8"/>
  <c r="D2669" i="8"/>
  <c r="D3684" i="8"/>
  <c r="D3755" i="8"/>
  <c r="D692" i="8"/>
  <c r="D2708" i="8"/>
  <c r="D3666" i="8"/>
  <c r="D72" i="8"/>
  <c r="D3709" i="8"/>
  <c r="D3092" i="8"/>
  <c r="D3735" i="8"/>
  <c r="D525" i="8"/>
  <c r="D3651" i="8"/>
  <c r="D2927" i="8"/>
  <c r="D3629" i="8"/>
  <c r="D160" i="8"/>
  <c r="D269" i="8"/>
  <c r="D513" i="8"/>
  <c r="D14" i="8"/>
  <c r="D618" i="8"/>
  <c r="D209" i="8"/>
  <c r="D1481" i="8"/>
  <c r="D1097" i="8"/>
  <c r="D1484" i="8"/>
  <c r="D3319" i="8"/>
  <c r="D3671" i="8"/>
  <c r="D151" i="8"/>
  <c r="D3723" i="8"/>
  <c r="D3705" i="8"/>
  <c r="D1406" i="8"/>
  <c r="D2991" i="8"/>
  <c r="D1124" i="8"/>
  <c r="D58" i="8"/>
  <c r="D3748" i="8"/>
  <c r="D77" i="8"/>
  <c r="D44" i="8"/>
  <c r="D242" i="8"/>
  <c r="D855" i="8"/>
  <c r="D204" i="8"/>
  <c r="D272" i="8"/>
  <c r="D396" i="8"/>
  <c r="D672" i="8"/>
  <c r="D457" i="8"/>
  <c r="D3653" i="8"/>
  <c r="D2930" i="8"/>
  <c r="D3156" i="8"/>
  <c r="D123" i="8"/>
  <c r="D400" i="8"/>
  <c r="D249" i="8"/>
  <c r="D611" i="8"/>
  <c r="D1819" i="8"/>
  <c r="D1632" i="8"/>
  <c r="D1592" i="8"/>
  <c r="D2910" i="8"/>
  <c r="D3205" i="8"/>
  <c r="D2400" i="8"/>
  <c r="D3662" i="8"/>
  <c r="D3275" i="8"/>
  <c r="D3618" i="8"/>
  <c r="D3577" i="8"/>
  <c r="D3716" i="8"/>
  <c r="D3739" i="8"/>
  <c r="D3571" i="8"/>
  <c r="D3468" i="8"/>
  <c r="D25" i="8"/>
  <c r="D54" i="8"/>
  <c r="D67" i="8"/>
  <c r="D1323" i="8"/>
  <c r="D10" i="8"/>
  <c r="D483" i="8"/>
  <c r="D3710" i="8"/>
  <c r="D3701" i="8"/>
  <c r="D376" i="8"/>
  <c r="D69" i="8"/>
  <c r="D3632" i="8"/>
  <c r="D3657" i="8"/>
  <c r="D3692" i="8"/>
  <c r="D116" i="8"/>
  <c r="D580" i="8"/>
  <c r="D1225" i="8"/>
  <c r="D1710" i="8"/>
  <c r="D1215" i="8"/>
  <c r="D372" i="8"/>
  <c r="D1076" i="8"/>
  <c r="D2661" i="8"/>
  <c r="D3703" i="8"/>
  <c r="D3257" i="8"/>
  <c r="D2408" i="8"/>
  <c r="D769" i="8"/>
  <c r="D3678" i="8"/>
  <c r="D3598" i="8"/>
  <c r="D3336" i="8"/>
  <c r="D3510" i="8"/>
  <c r="D3759" i="8"/>
  <c r="D3628" i="8"/>
  <c r="D941" i="8"/>
  <c r="D40" i="8"/>
  <c r="D3731" i="8"/>
  <c r="D3631" i="8"/>
  <c r="D2734" i="8"/>
  <c r="D936" i="8"/>
  <c r="D3724" i="8"/>
  <c r="D1545" i="8"/>
  <c r="D2093" i="8"/>
  <c r="D149" i="8"/>
  <c r="D3741" i="8"/>
  <c r="D3725" i="8"/>
  <c r="D1351" i="8"/>
  <c r="D274" i="8"/>
  <c r="D830" i="8"/>
  <c r="D81" i="8"/>
  <c r="D1163" i="8"/>
  <c r="D294" i="8"/>
  <c r="D208" i="8"/>
  <c r="D2354" i="8"/>
  <c r="D827" i="8"/>
  <c r="D799" i="8"/>
  <c r="D3515" i="8"/>
  <c r="D528" i="8"/>
  <c r="D1099" i="8"/>
  <c r="D1857" i="8"/>
  <c r="D390" i="8"/>
  <c r="D1971" i="8"/>
  <c r="D2872" i="8"/>
  <c r="D2641" i="8"/>
  <c r="D344" i="8"/>
  <c r="D3361" i="8"/>
  <c r="D3295" i="8"/>
  <c r="D1524" i="8"/>
  <c r="D3486" i="8"/>
  <c r="D3111" i="8"/>
  <c r="D3588" i="8"/>
  <c r="D1169" i="8"/>
  <c r="D276" i="8"/>
  <c r="D3643" i="8"/>
  <c r="D3713" i="8"/>
  <c r="D3334" i="8"/>
  <c r="D3677" i="8"/>
  <c r="D3397" i="8"/>
  <c r="D3752" i="8"/>
  <c r="D3644" i="8"/>
  <c r="D3646" i="8"/>
  <c r="D3717" i="8"/>
  <c r="D3700" i="8"/>
  <c r="D3715" i="8"/>
  <c r="D3746" i="8"/>
  <c r="D3697" i="8"/>
  <c r="D803" i="8"/>
  <c r="D1961" i="8"/>
  <c r="D206" i="8"/>
  <c r="D3277" i="8"/>
  <c r="D3744" i="8"/>
  <c r="D3576" i="8"/>
  <c r="D3460" i="8"/>
  <c r="D1173" i="8"/>
  <c r="D2710" i="8"/>
  <c r="D3438" i="8"/>
  <c r="D2493" i="8"/>
  <c r="D3599" i="8"/>
  <c r="D373" i="8"/>
  <c r="D203" i="8"/>
  <c r="D3253" i="8"/>
  <c r="D18" i="8"/>
  <c r="D20" i="8"/>
  <c r="D33" i="8"/>
  <c r="D3721" i="8"/>
  <c r="D1192" i="8"/>
  <c r="D3719" i="8"/>
  <c r="D255" i="8"/>
  <c r="D277" i="8"/>
  <c r="D3189" i="8"/>
  <c r="D3340" i="8"/>
  <c r="D3730" i="8"/>
  <c r="D73" i="8"/>
  <c r="D3734" i="8"/>
  <c r="D2588" i="8"/>
  <c r="D86" i="8"/>
  <c r="D94" i="8"/>
  <c r="D3177" i="8"/>
  <c r="D126" i="8"/>
  <c r="D445" i="8"/>
  <c r="D932" i="8"/>
  <c r="D199" i="8"/>
  <c r="D3476" i="8"/>
  <c r="D755" i="8"/>
  <c r="D615" i="8"/>
  <c r="D816" i="8"/>
  <c r="D1121" i="8"/>
  <c r="D1324" i="8"/>
  <c r="D1418" i="8"/>
  <c r="D152" i="8"/>
  <c r="D3527" i="8"/>
  <c r="D2454" i="8"/>
  <c r="D1497" i="8"/>
  <c r="D1417" i="8"/>
  <c r="D2778" i="8"/>
  <c r="D3258" i="8"/>
  <c r="D3036" i="8"/>
  <c r="D1384" i="8"/>
  <c r="D3270" i="8"/>
  <c r="D2668" i="8"/>
  <c r="D3259" i="8"/>
  <c r="D3435" i="8"/>
  <c r="D3368" i="8"/>
  <c r="D2614" i="8"/>
  <c r="D3742" i="8"/>
  <c r="D3433" i="8"/>
  <c r="D466" i="8"/>
  <c r="D3584" i="8"/>
  <c r="D3587" i="8"/>
  <c r="D3592" i="8"/>
  <c r="D3694" i="8"/>
  <c r="D1147" i="8"/>
  <c r="D3386" i="8"/>
  <c r="D3740" i="8"/>
  <c r="D758" i="8"/>
  <c r="D104" i="8"/>
  <c r="D111" i="8"/>
  <c r="D227" i="8"/>
  <c r="D215" i="8"/>
  <c r="D258" i="8"/>
  <c r="D226" i="8"/>
  <c r="D3660" i="8"/>
  <c r="D388" i="8"/>
  <c r="D609" i="8"/>
  <c r="D632" i="8"/>
  <c r="D3166" i="8"/>
  <c r="D1731" i="8"/>
  <c r="D3269" i="8"/>
  <c r="D1024" i="8"/>
  <c r="D872" i="8"/>
  <c r="D781" i="8"/>
  <c r="D2105" i="8"/>
  <c r="D377" i="8"/>
  <c r="D3121" i="8"/>
  <c r="D3540" i="8"/>
  <c r="D3229" i="8"/>
  <c r="D3409" i="8"/>
  <c r="D3283" i="8"/>
  <c r="D3658" i="8"/>
  <c r="D3605" i="8"/>
  <c r="D3603" i="8"/>
  <c r="D3233" i="8"/>
  <c r="D3419" i="8"/>
  <c r="D3424" i="8"/>
  <c r="D423" i="8"/>
  <c r="D355" i="8"/>
  <c r="D3266" i="8"/>
  <c r="D368" i="8"/>
  <c r="D3579" i="8"/>
  <c r="D2500" i="8"/>
  <c r="D2777" i="8"/>
  <c r="D3477" i="8"/>
  <c r="D3619" i="8"/>
  <c r="D84" i="8"/>
  <c r="D982" i="8"/>
  <c r="D216" i="8"/>
  <c r="D12" i="8"/>
  <c r="D68" i="8"/>
  <c r="D283" i="8"/>
  <c r="D333" i="8"/>
  <c r="D378" i="8"/>
  <c r="D380" i="8"/>
  <c r="D3465" i="8"/>
  <c r="D324" i="8"/>
  <c r="D425" i="8"/>
  <c r="D464" i="8"/>
  <c r="D510" i="8"/>
  <c r="D591" i="8"/>
  <c r="D535" i="8"/>
  <c r="D645" i="8"/>
  <c r="D474" i="8"/>
  <c r="D778" i="8"/>
  <c r="D832" i="8"/>
  <c r="D955" i="8"/>
  <c r="D978" i="8"/>
  <c r="D909" i="8"/>
  <c r="D1038" i="8"/>
  <c r="D1174" i="8"/>
  <c r="D1246" i="8"/>
  <c r="D1309" i="8"/>
  <c r="D1369" i="8"/>
  <c r="D1395" i="8"/>
  <c r="D1157" i="8"/>
  <c r="D2095" i="8"/>
  <c r="D1871" i="8"/>
  <c r="D1144" i="8"/>
  <c r="D1661" i="8"/>
  <c r="D1068" i="8"/>
  <c r="D2621" i="8"/>
  <c r="D1934" i="8"/>
  <c r="D2884" i="8"/>
  <c r="D3029" i="8"/>
  <c r="D252" i="8"/>
  <c r="D3210" i="8"/>
  <c r="D3303" i="8"/>
  <c r="D3557" i="8"/>
  <c r="D2845" i="8"/>
  <c r="D3446" i="8"/>
  <c r="D3447" i="8"/>
  <c r="D3570" i="8"/>
  <c r="D3639" i="8"/>
  <c r="D3484" i="8"/>
  <c r="D3580" i="8"/>
  <c r="D3606" i="8"/>
  <c r="D3616" i="8"/>
  <c r="D3597" i="8"/>
  <c r="D3287" i="8"/>
  <c r="D3672" i="8"/>
  <c r="D3680" i="8"/>
  <c r="D3682" i="8"/>
  <c r="D3688" i="8"/>
  <c r="D3686" i="8"/>
  <c r="D3689" i="8"/>
  <c r="D3655" i="8"/>
  <c r="D3708" i="8"/>
  <c r="D3241" i="8"/>
  <c r="D3640" i="8"/>
  <c r="D3670" i="8"/>
  <c r="D175" i="8"/>
  <c r="D9" i="8"/>
  <c r="D934" i="8"/>
  <c r="D624" i="8"/>
  <c r="D1243" i="8"/>
  <c r="D3490" i="8"/>
  <c r="D2501" i="8"/>
  <c r="D497" i="8"/>
  <c r="D3722" i="8"/>
  <c r="D3696" i="8"/>
  <c r="D3638" i="8"/>
  <c r="D31" i="8"/>
  <c r="D2917" i="8"/>
  <c r="D16" i="8"/>
  <c r="D37" i="8"/>
  <c r="D92" i="8"/>
  <c r="D154" i="8"/>
  <c r="D3573" i="8"/>
  <c r="D286" i="8"/>
  <c r="D413" i="8"/>
  <c r="D417" i="8"/>
  <c r="D165" i="8"/>
  <c r="D570" i="8"/>
  <c r="D599" i="8"/>
  <c r="D2718" i="8"/>
  <c r="D997" i="8"/>
  <c r="D610" i="8"/>
  <c r="D288" i="8"/>
  <c r="D1161" i="8"/>
  <c r="D674" i="8"/>
  <c r="D2606" i="8"/>
  <c r="D2726" i="8"/>
  <c r="D265" i="8"/>
  <c r="D753" i="8"/>
  <c r="D1750" i="8"/>
  <c r="D3290" i="8"/>
  <c r="D3387" i="8"/>
  <c r="D3410" i="8"/>
  <c r="D3443" i="8"/>
  <c r="D3545" i="8"/>
  <c r="D2197" i="8"/>
  <c r="D3549" i="8"/>
  <c r="D3147" i="8"/>
  <c r="D3525" i="8"/>
  <c r="D1476" i="8"/>
  <c r="D3145" i="8"/>
  <c r="D3652" i="8"/>
  <c r="D3604" i="8"/>
  <c r="D3681" i="8"/>
  <c r="D3706" i="8"/>
  <c r="D3325" i="8"/>
  <c r="D1075" i="8"/>
  <c r="D27" i="8"/>
  <c r="D3609" i="8"/>
  <c r="D2999" i="8"/>
  <c r="D3546" i="8"/>
  <c r="D734" i="8"/>
  <c r="D1956" i="8"/>
  <c r="D3302" i="8"/>
  <c r="D3288" i="8"/>
  <c r="D332" i="8"/>
  <c r="D636" i="8"/>
  <c r="D1697" i="8"/>
  <c r="D2659" i="8"/>
  <c r="D191" i="8"/>
  <c r="D3600" i="8"/>
  <c r="D3558" i="8"/>
  <c r="D3572" i="8"/>
  <c r="D459" i="8"/>
  <c r="D345" i="8"/>
  <c r="D93" i="8"/>
  <c r="D19" i="8"/>
  <c r="D143" i="8"/>
  <c r="D287" i="8"/>
  <c r="D350" i="8"/>
  <c r="D254" i="8"/>
  <c r="D435" i="8"/>
  <c r="D575" i="8"/>
  <c r="D514" i="8"/>
  <c r="D540" i="8"/>
  <c r="D691" i="8"/>
  <c r="D768" i="8"/>
  <c r="D3404" i="8"/>
  <c r="D1066" i="8"/>
  <c r="D110" i="8"/>
  <c r="D1725" i="8"/>
  <c r="D847" i="8"/>
  <c r="D1337" i="8"/>
  <c r="D1286" i="8"/>
  <c r="D2416" i="8"/>
  <c r="D2518" i="8"/>
  <c r="D1275" i="8"/>
  <c r="D1502" i="8"/>
  <c r="D3088" i="8"/>
  <c r="D3151" i="8"/>
  <c r="D3030" i="8"/>
  <c r="D3429" i="8"/>
  <c r="D3474" i="8"/>
  <c r="D3480" i="8"/>
  <c r="D3265" i="8"/>
  <c r="D3562" i="8"/>
  <c r="D3478" i="8"/>
  <c r="D3536" i="8"/>
  <c r="D2676" i="8"/>
  <c r="D3532" i="8"/>
  <c r="D3575" i="8"/>
  <c r="D2819" i="8"/>
  <c r="D3648" i="8"/>
  <c r="D3664" i="8"/>
  <c r="D3641" i="8"/>
  <c r="D3668" i="8"/>
  <c r="D3685" i="8"/>
  <c r="D3691" i="8"/>
  <c r="D3483" i="8"/>
  <c r="D3693" i="8"/>
  <c r="D3355" i="8"/>
  <c r="D3649" i="8"/>
  <c r="D505" i="8"/>
  <c r="D36" i="8"/>
  <c r="D1728" i="8"/>
  <c r="D63" i="8"/>
  <c r="D3489" i="8"/>
  <c r="D1295" i="8"/>
  <c r="D3704" i="8"/>
  <c r="D3522" i="8"/>
  <c r="D1453" i="8"/>
  <c r="D3553" i="8"/>
  <c r="D3463" i="8"/>
  <c r="D3471" i="8"/>
  <c r="D1018" i="8"/>
  <c r="D1139" i="8"/>
  <c r="D3430" i="8"/>
  <c r="D107" i="8"/>
  <c r="D3280" i="8"/>
  <c r="D174" i="8"/>
  <c r="D157" i="8"/>
  <c r="D3513" i="8"/>
  <c r="D159" i="8"/>
  <c r="D190" i="8"/>
  <c r="D186" i="8"/>
  <c r="D302" i="8"/>
  <c r="D257" i="8"/>
  <c r="D502" i="8"/>
  <c r="D713" i="8"/>
  <c r="D850" i="8"/>
  <c r="D715" i="8"/>
  <c r="D504" i="8"/>
  <c r="D922" i="8"/>
  <c r="D1268" i="8"/>
  <c r="D1061" i="8"/>
  <c r="D1430" i="8"/>
  <c r="D1532" i="8"/>
  <c r="D2189" i="8"/>
  <c r="D2540" i="8"/>
  <c r="D2784" i="8"/>
  <c r="D1047" i="8"/>
  <c r="D1691" i="8"/>
  <c r="D2846" i="8"/>
  <c r="D2967" i="8"/>
  <c r="D3382" i="8"/>
  <c r="D3291" i="8"/>
  <c r="D2752" i="8"/>
  <c r="D3475" i="8"/>
  <c r="D3487" i="8"/>
  <c r="D3537" i="8"/>
  <c r="D3379" i="8"/>
  <c r="D3261" i="8"/>
  <c r="D3656" i="8"/>
  <c r="D3661" i="8"/>
  <c r="D3610" i="8"/>
  <c r="D3625" i="8"/>
  <c r="D3181" i="8"/>
  <c r="D3650" i="8"/>
  <c r="D3494" i="8"/>
  <c r="D2925" i="8"/>
  <c r="D3622" i="8"/>
  <c r="D103" i="8"/>
  <c r="D3607" i="8"/>
  <c r="D15" i="8"/>
  <c r="D3544" i="8"/>
  <c r="D410" i="8"/>
  <c r="D3695" i="8"/>
  <c r="D2557" i="8"/>
  <c r="D1237" i="8"/>
  <c r="D1733" i="8"/>
  <c r="D3449" i="8"/>
  <c r="D3385" i="8"/>
  <c r="D1413" i="8"/>
  <c r="D429" i="8"/>
  <c r="D582" i="8"/>
  <c r="D108" i="8"/>
  <c r="D49" i="8"/>
  <c r="D280" i="8"/>
  <c r="D319" i="8"/>
  <c r="D3056" i="8"/>
  <c r="D197" i="8"/>
  <c r="D402" i="8"/>
  <c r="D524" i="8"/>
  <c r="D1514" i="8"/>
  <c r="D379" i="8"/>
  <c r="D801" i="8"/>
  <c r="D595" i="8"/>
  <c r="D1249" i="8"/>
  <c r="D751" i="8"/>
  <c r="D564" i="8"/>
  <c r="D754" i="8"/>
  <c r="D3049" i="8"/>
  <c r="D518" i="8"/>
  <c r="D989" i="8"/>
  <c r="D992" i="8"/>
  <c r="D1054" i="8"/>
  <c r="D1056" i="8"/>
  <c r="D1205" i="8"/>
  <c r="D774" i="8"/>
  <c r="D1059" i="8"/>
  <c r="D1223" i="8"/>
  <c r="D726" i="8"/>
  <c r="D820" i="8"/>
  <c r="D1086" i="8"/>
  <c r="D1073" i="8"/>
  <c r="D1283" i="8"/>
  <c r="D1345" i="8"/>
  <c r="D1209" i="8"/>
  <c r="D1559" i="8"/>
  <c r="D1227" i="8"/>
  <c r="D1180" i="8"/>
  <c r="D1511" i="8"/>
  <c r="D1373" i="8"/>
  <c r="D863" i="8"/>
  <c r="D1916" i="8"/>
  <c r="D2638" i="8"/>
  <c r="D2379" i="8"/>
  <c r="D2445" i="8"/>
  <c r="D2523" i="8"/>
  <c r="D2587" i="8"/>
  <c r="D2756" i="8"/>
  <c r="D2774" i="8"/>
  <c r="D2813" i="8"/>
  <c r="D2822" i="8"/>
  <c r="D2791" i="8"/>
  <c r="D2401" i="8"/>
  <c r="D1781" i="8"/>
  <c r="D3395" i="8"/>
  <c r="D3028" i="8"/>
  <c r="D2775" i="8"/>
  <c r="D2204" i="8"/>
  <c r="D52" i="8"/>
  <c r="D1702" i="8"/>
  <c r="D3134" i="8"/>
  <c r="D3026" i="8"/>
  <c r="D3124" i="8"/>
  <c r="D3285" i="8"/>
  <c r="D3208" i="8"/>
  <c r="D3413" i="8"/>
  <c r="D3316" i="8"/>
  <c r="D3405" i="8"/>
  <c r="D3132" i="8"/>
  <c r="D3357" i="8"/>
  <c r="D3534" i="8"/>
  <c r="D2578" i="8"/>
  <c r="D3407" i="8"/>
  <c r="D3227" i="8"/>
  <c r="D3393" i="8"/>
  <c r="D3414" i="8"/>
  <c r="D3434" i="8"/>
  <c r="D3399" i="8"/>
  <c r="D3683" i="8"/>
  <c r="D3466" i="8"/>
  <c r="D3503" i="8"/>
  <c r="D3500" i="8"/>
  <c r="D3450" i="8"/>
  <c r="D3400" i="8"/>
  <c r="D3615" i="8"/>
  <c r="D3585" i="8"/>
  <c r="D3647" i="8"/>
  <c r="D3679" i="8"/>
  <c r="D3423" i="8"/>
  <c r="D3626" i="8"/>
  <c r="D2482" i="8"/>
  <c r="D3488" i="8"/>
  <c r="D3589" i="8"/>
  <c r="D3567" i="8"/>
  <c r="D3654" i="8"/>
  <c r="D3663" i="8"/>
  <c r="D3461" i="8"/>
  <c r="D3707" i="8"/>
  <c r="D13" i="8"/>
  <c r="D3624" i="8"/>
  <c r="D17" i="8"/>
  <c r="D1008" i="8"/>
  <c r="D2806" i="8"/>
  <c r="D3347" i="8"/>
  <c r="D2781" i="8"/>
  <c r="D3390" i="8"/>
  <c r="D3417" i="8"/>
  <c r="D2994" i="8"/>
  <c r="D1969" i="8"/>
  <c r="D2712" i="8"/>
  <c r="D1678" i="8"/>
  <c r="D3497" i="8"/>
  <c r="D2553" i="8"/>
  <c r="D3448" i="8"/>
  <c r="D2532" i="8"/>
  <c r="D3469" i="8"/>
  <c r="D430" i="8"/>
  <c r="D2837" i="8"/>
  <c r="D22" i="8"/>
  <c r="D89" i="8"/>
  <c r="D180" i="8"/>
  <c r="D263" i="8"/>
  <c r="D303" i="8"/>
  <c r="D335" i="8"/>
  <c r="D196" i="8"/>
  <c r="D512" i="8"/>
  <c r="D516" i="8"/>
  <c r="D485" i="8"/>
  <c r="D601" i="8"/>
  <c r="D509" i="8"/>
  <c r="D556" i="8"/>
  <c r="D662" i="8"/>
  <c r="D670" i="8"/>
  <c r="D195" i="8"/>
  <c r="D729" i="8"/>
  <c r="D866" i="8"/>
  <c r="D965" i="8"/>
  <c r="D646" i="8"/>
  <c r="D1368" i="8"/>
  <c r="D704" i="8"/>
  <c r="D1479" i="8"/>
  <c r="D1704" i="8"/>
  <c r="D1818" i="8"/>
  <c r="D1277" i="8"/>
  <c r="D1299" i="8"/>
  <c r="D3451" i="8"/>
  <c r="D1898" i="8"/>
  <c r="D1609" i="8"/>
  <c r="D2521" i="8"/>
  <c r="D2997" i="8"/>
  <c r="D3116" i="8"/>
  <c r="D1036" i="8"/>
  <c r="D3502" i="8"/>
  <c r="D3244" i="8"/>
  <c r="D3247" i="8"/>
  <c r="D3256" i="8"/>
  <c r="D3263" i="8"/>
  <c r="D3321" i="8"/>
  <c r="D3204" i="8"/>
  <c r="D3437" i="8"/>
  <c r="D3529" i="8"/>
  <c r="D3185" i="8"/>
  <c r="D3550" i="8"/>
  <c r="D3528" i="8"/>
  <c r="D3593" i="8"/>
  <c r="D3675" i="8"/>
  <c r="D3551" i="8"/>
  <c r="D1862" i="8"/>
  <c r="D3642" i="8"/>
  <c r="D3094" i="8"/>
  <c r="D3574" i="8"/>
  <c r="D877" i="8"/>
  <c r="D1242" i="8"/>
  <c r="D3608" i="8"/>
  <c r="D1316" i="8"/>
  <c r="D3452" i="8"/>
  <c r="D1021" i="8"/>
  <c r="D458" i="8"/>
  <c r="D3627" i="8"/>
  <c r="D3621" i="8"/>
  <c r="D949" i="8"/>
  <c r="D1485" i="8"/>
  <c r="D1636" i="8"/>
  <c r="D2685" i="8"/>
  <c r="D1431" i="8"/>
  <c r="D3669" i="8"/>
  <c r="D972" i="8"/>
  <c r="D3408" i="8"/>
  <c r="D3482" i="8"/>
  <c r="D3633" i="8"/>
  <c r="D176" i="8"/>
  <c r="D442" i="8"/>
  <c r="D371" i="8"/>
  <c r="D244" i="8"/>
  <c r="D420" i="8"/>
  <c r="D823" i="8"/>
  <c r="D3097" i="8"/>
  <c r="D3075" i="8"/>
  <c r="D3149" i="8"/>
  <c r="D2800" i="8"/>
  <c r="D3421" i="8"/>
  <c r="D3427" i="8"/>
  <c r="D652" i="8"/>
  <c r="D1022" i="8"/>
  <c r="D32" i="8"/>
  <c r="D47" i="8"/>
  <c r="D1336" i="8"/>
  <c r="D156" i="8"/>
  <c r="D207" i="8"/>
  <c r="D75" i="8"/>
  <c r="D228" i="8"/>
  <c r="D271" i="8"/>
  <c r="D3623" i="8"/>
  <c r="D323" i="8"/>
  <c r="D317" i="8"/>
  <c r="D342" i="8"/>
  <c r="D440" i="8"/>
  <c r="D114" i="8"/>
  <c r="D578" i="8"/>
  <c r="D875" i="8"/>
  <c r="D326" i="8"/>
  <c r="D634" i="8"/>
  <c r="D218" i="8"/>
  <c r="D310" i="8"/>
  <c r="D603" i="8"/>
  <c r="D792" i="8"/>
  <c r="D806" i="8"/>
  <c r="D835" i="8"/>
  <c r="D667" i="8"/>
  <c r="D733" i="8"/>
  <c r="D641" i="8"/>
  <c r="D1279" i="8"/>
  <c r="D919" i="8"/>
  <c r="D1141" i="8"/>
  <c r="D628" i="8"/>
  <c r="D1805" i="8"/>
  <c r="D1183" i="8"/>
  <c r="D1394" i="8"/>
  <c r="D1483" i="8"/>
  <c r="D1196" i="8"/>
  <c r="D1630" i="8"/>
  <c r="D1599" i="8"/>
  <c r="D1753" i="8"/>
  <c r="D2508" i="8"/>
  <c r="D1889" i="8"/>
  <c r="D1747" i="8"/>
  <c r="D1967" i="8"/>
  <c r="D2184" i="8"/>
  <c r="D1988" i="8"/>
  <c r="D2252" i="8"/>
  <c r="D2242" i="8"/>
  <c r="D2362" i="8"/>
  <c r="D2537" i="8"/>
  <c r="D1560" i="8"/>
  <c r="D2547" i="8"/>
  <c r="D2312" i="8"/>
  <c r="D2960" i="8"/>
  <c r="D2732" i="8"/>
  <c r="D2348" i="8"/>
  <c r="D2744" i="8"/>
  <c r="D1596" i="8"/>
  <c r="D1959" i="8"/>
  <c r="D2768" i="8"/>
  <c r="D2905" i="8"/>
  <c r="D2879" i="8"/>
  <c r="D2844" i="8"/>
  <c r="D2963" i="8"/>
  <c r="D2257" i="8"/>
  <c r="D3067" i="8"/>
  <c r="D2650" i="8"/>
  <c r="D3113" i="8"/>
  <c r="D3141" i="8"/>
  <c r="D3168" i="8"/>
  <c r="D3218" i="8"/>
  <c r="D3279" i="8"/>
  <c r="D3297" i="8"/>
  <c r="D2996" i="8"/>
  <c r="D3310" i="8"/>
  <c r="D3317" i="8"/>
  <c r="D3337" i="8"/>
  <c r="D3338" i="8"/>
  <c r="D3614" i="8"/>
  <c r="D3380" i="8"/>
  <c r="D3445" i="8"/>
  <c r="D3456" i="8"/>
  <c r="D3246" i="8"/>
  <c r="D3312" i="8"/>
  <c r="D2690" i="8"/>
  <c r="D3472" i="8"/>
  <c r="D3776" i="8"/>
  <c r="D3415" i="8"/>
  <c r="D3504" i="8"/>
  <c r="D3559" i="8"/>
  <c r="D3499" i="8"/>
  <c r="D3561" i="8"/>
  <c r="D2962" i="8"/>
  <c r="D3563" i="8"/>
  <c r="D3566" i="8"/>
  <c r="D3442" i="8"/>
  <c r="D3569" i="8"/>
  <c r="D3613" i="8"/>
  <c r="D3255" i="8"/>
  <c r="D3594" i="8"/>
  <c r="D3595" i="8"/>
  <c r="D3554" i="8"/>
  <c r="D2779" i="8"/>
  <c r="D2524" i="8"/>
  <c r="D3180" i="8"/>
  <c r="D325" i="8"/>
  <c r="D105" i="8"/>
  <c r="D3150" i="8"/>
  <c r="D1120" i="8"/>
  <c r="D543" i="8"/>
  <c r="D1320" i="8"/>
  <c r="D3630" i="8"/>
  <c r="D1474" i="8"/>
  <c r="D1800" i="8"/>
  <c r="D2140" i="8"/>
  <c r="D2836" i="8"/>
  <c r="D3481" i="8"/>
  <c r="D2211" i="8"/>
  <c r="D630" i="8"/>
  <c r="D2867" i="8"/>
  <c r="D1300" i="8"/>
  <c r="D1692" i="8"/>
  <c r="D1031" i="8"/>
  <c r="D3169" i="8"/>
  <c r="D3470" i="8"/>
  <c r="D3578" i="8"/>
  <c r="D291" i="8"/>
  <c r="D574" i="8"/>
  <c r="D1034" i="8"/>
  <c r="D548" i="8"/>
  <c r="D3531" i="8"/>
  <c r="D1310" i="8"/>
  <c r="D125" i="8"/>
  <c r="D2834" i="8"/>
  <c r="D268" i="8"/>
  <c r="D238" i="8"/>
  <c r="D395" i="8"/>
  <c r="D397" i="8"/>
  <c r="D433" i="8"/>
  <c r="D449" i="8"/>
  <c r="D441" i="8"/>
  <c r="D546" i="8"/>
  <c r="D527" i="8"/>
  <c r="D671" i="8"/>
  <c r="D984" i="8"/>
  <c r="D1241" i="8"/>
  <c r="D800" i="8"/>
  <c r="D903" i="8"/>
  <c r="D906" i="8"/>
  <c r="D602" i="8"/>
  <c r="D929" i="8"/>
  <c r="D684" i="8"/>
  <c r="D1015" i="8"/>
  <c r="D1058" i="8"/>
  <c r="D1203" i="8"/>
  <c r="D1255" i="8"/>
  <c r="D607" i="8"/>
  <c r="D2389" i="8"/>
  <c r="D1331" i="8"/>
  <c r="D1460" i="8"/>
  <c r="D1519" i="8"/>
  <c r="D1875" i="8"/>
  <c r="D1006" i="8"/>
  <c r="D1602" i="8"/>
  <c r="D1572" i="8"/>
  <c r="D2612" i="8"/>
  <c r="D1823" i="8"/>
  <c r="D2785" i="8"/>
  <c r="D1789" i="8"/>
  <c r="D1546" i="8"/>
  <c r="D2642" i="8"/>
  <c r="D3271" i="8"/>
  <c r="D2966" i="8"/>
  <c r="D3242" i="8"/>
  <c r="D2951" i="8"/>
  <c r="D3082" i="8"/>
  <c r="D3620" i="8"/>
  <c r="D3339" i="8"/>
  <c r="D3356" i="8"/>
  <c r="D3222" i="8"/>
  <c r="D3367" i="8"/>
  <c r="D3372" i="8"/>
  <c r="D3402" i="8"/>
  <c r="D3581" i="8"/>
  <c r="D3530" i="8"/>
  <c r="D3440" i="8"/>
  <c r="D3506" i="8"/>
  <c r="D3538" i="8"/>
  <c r="D3548" i="8"/>
  <c r="D3344" i="8"/>
  <c r="D3491" i="8"/>
  <c r="D3568" i="8"/>
  <c r="D3591" i="8"/>
  <c r="D3535" i="8"/>
  <c r="D245" i="8"/>
  <c r="D120" i="8"/>
  <c r="D888" i="8"/>
  <c r="D1441" i="8"/>
  <c r="D201" i="8"/>
  <c r="D1886" i="8"/>
  <c r="D290" i="8"/>
  <c r="D3586" i="8"/>
  <c r="D1334" i="8"/>
  <c r="D3512" i="8"/>
  <c r="D1466" i="8"/>
  <c r="D2569" i="8"/>
  <c r="D3238" i="8"/>
  <c r="D3179" i="8"/>
  <c r="D163" i="8"/>
  <c r="D2977" i="8"/>
  <c r="D2881" i="8"/>
  <c r="D233" i="8"/>
  <c r="D340" i="8"/>
  <c r="D399" i="8"/>
  <c r="D568" i="8"/>
  <c r="D828" i="8"/>
  <c r="D162" i="8"/>
  <c r="D899" i="8"/>
  <c r="D1715" i="8"/>
  <c r="D2062" i="8"/>
  <c r="D2115" i="8"/>
  <c r="D1719" i="8"/>
  <c r="D1134" i="8"/>
  <c r="D1760" i="8"/>
  <c r="D2472" i="8"/>
  <c r="D3152" i="8"/>
  <c r="D3254" i="8"/>
  <c r="D3377" i="8"/>
  <c r="D3467" i="8"/>
  <c r="D3008" i="8"/>
  <c r="D3543" i="8"/>
  <c r="D3555" i="8"/>
  <c r="D3375" i="8"/>
  <c r="D328" i="8"/>
  <c r="D2750" i="8"/>
  <c r="D3190" i="8"/>
  <c r="D28" i="8"/>
  <c r="D3306" i="8"/>
  <c r="D3505" i="8"/>
  <c r="D284" i="8"/>
  <c r="D185" i="8"/>
  <c r="D144" i="8"/>
  <c r="D553" i="8"/>
  <c r="D307" i="8"/>
  <c r="D264" i="8"/>
  <c r="D140" i="8"/>
  <c r="D341" i="8"/>
  <c r="D359" i="8"/>
  <c r="D225" i="8"/>
  <c r="D270" i="8"/>
  <c r="D367" i="8"/>
  <c r="D394" i="8"/>
  <c r="D431" i="8"/>
  <c r="D462" i="8"/>
  <c r="D571" i="8"/>
  <c r="D519" i="8"/>
  <c r="D538" i="8"/>
  <c r="D508" i="8"/>
  <c r="D613" i="8"/>
  <c r="D460" i="8"/>
  <c r="D453" i="8"/>
  <c r="D629" i="8"/>
  <c r="D496" i="8"/>
  <c r="D625" i="8"/>
  <c r="D643" i="8"/>
  <c r="D501" i="8"/>
  <c r="D773" i="8"/>
  <c r="D718" i="8"/>
  <c r="D737" i="8"/>
  <c r="D776" i="8"/>
  <c r="D798" i="8"/>
  <c r="D812" i="8"/>
  <c r="D819" i="8"/>
  <c r="D826" i="8"/>
  <c r="D766" i="8"/>
  <c r="D594" i="8"/>
  <c r="D598" i="8"/>
  <c r="D902" i="8"/>
  <c r="D775" i="8"/>
  <c r="D1108" i="8"/>
  <c r="D1509" i="8"/>
  <c r="D1273" i="8"/>
  <c r="D1239" i="8"/>
  <c r="D1098" i="8"/>
  <c r="D1135" i="8"/>
  <c r="D805" i="8"/>
  <c r="D1302" i="8"/>
  <c r="D1326" i="8"/>
  <c r="D1162" i="8"/>
  <c r="D1382" i="8"/>
  <c r="D1035" i="8"/>
  <c r="D1343" i="8"/>
  <c r="D1425" i="8"/>
  <c r="D1512" i="8"/>
  <c r="D1333" i="8"/>
  <c r="D1640" i="8"/>
  <c r="D892" i="8"/>
  <c r="D1580" i="8"/>
  <c r="D1543" i="8"/>
  <c r="D1591" i="8"/>
  <c r="D1085" i="8"/>
  <c r="D1490" i="8"/>
  <c r="D1608" i="8"/>
  <c r="D1824" i="8"/>
  <c r="D2261" i="8"/>
  <c r="D2290" i="8"/>
  <c r="D2329" i="8"/>
  <c r="D2350" i="8"/>
  <c r="D2250" i="8"/>
  <c r="D2413" i="8"/>
  <c r="D2344" i="8"/>
  <c r="D2214" i="8"/>
  <c r="D3323" i="8"/>
  <c r="D1766" i="8"/>
  <c r="D2581" i="8"/>
  <c r="D2605" i="8"/>
  <c r="D1338" i="8"/>
  <c r="D2649" i="8"/>
  <c r="D1761" i="8"/>
  <c r="D1541" i="8"/>
  <c r="D2714" i="8"/>
  <c r="D2764" i="8"/>
  <c r="D2766" i="8"/>
  <c r="D2812" i="8"/>
  <c r="D2887" i="8"/>
  <c r="D2863" i="8"/>
  <c r="D2909" i="8"/>
  <c r="D2958" i="8"/>
  <c r="D2981" i="8"/>
  <c r="D2717" i="8"/>
  <c r="D3066" i="8"/>
  <c r="D3070" i="8"/>
  <c r="D2063" i="8"/>
  <c r="D3099" i="8"/>
  <c r="D2382" i="8"/>
  <c r="D3142" i="8"/>
  <c r="D3541" i="8"/>
  <c r="D3542" i="8"/>
  <c r="D3188" i="8"/>
  <c r="D3220" i="8"/>
  <c r="D3342" i="8"/>
  <c r="D3327" i="8"/>
  <c r="D3366" i="8"/>
  <c r="D3365" i="8"/>
  <c r="D3381" i="8"/>
  <c r="D3533" i="8"/>
  <c r="D3195" i="8"/>
  <c r="D3371" i="8"/>
  <c r="D3373" i="8"/>
  <c r="D3596" i="8"/>
  <c r="D3104" i="8"/>
  <c r="D3612" i="8"/>
  <c r="D3226" i="8"/>
  <c r="D3388" i="8"/>
  <c r="D3422" i="8"/>
  <c r="D3384" i="8"/>
  <c r="D3454" i="8"/>
  <c r="D3428" i="8"/>
  <c r="D3003" i="8"/>
  <c r="D3292" i="8"/>
  <c r="D3508" i="8"/>
  <c r="D3520" i="8"/>
  <c r="D3521" i="8"/>
  <c r="D3278" i="8"/>
  <c r="D3264" i="8"/>
  <c r="D3560" i="8"/>
  <c r="D3436" i="8"/>
  <c r="D3556" i="8"/>
  <c r="D409" i="8"/>
  <c r="D2961" i="8"/>
  <c r="D3329" i="8"/>
  <c r="D3394" i="8"/>
  <c r="D3564" i="8"/>
  <c r="D3358" i="8"/>
  <c r="D3516" i="8"/>
  <c r="D874" i="8"/>
  <c r="D2915" i="8"/>
  <c r="D943" i="8"/>
  <c r="D2411" i="8"/>
  <c r="D3058" i="8"/>
  <c r="D3498" i="8"/>
  <c r="D1043" i="8"/>
  <c r="D2841" i="8"/>
  <c r="D3778" i="8"/>
  <c r="D253" i="8"/>
  <c r="D500" i="8"/>
  <c r="D2737" i="8"/>
  <c r="D539" i="8"/>
  <c r="D638" i="8"/>
  <c r="D3479" i="8"/>
  <c r="D1051" i="8"/>
  <c r="D1319" i="8"/>
  <c r="D1863" i="8"/>
  <c r="D1614" i="8"/>
  <c r="D633" i="8"/>
  <c r="D3022" i="8"/>
  <c r="D3087" i="8"/>
  <c r="D3207" i="8"/>
  <c r="D3243" i="8"/>
  <c r="D3565" i="8"/>
  <c r="D680" i="8"/>
  <c r="D3403" i="8"/>
  <c r="D2179" i="8"/>
  <c r="D1677" i="8"/>
  <c r="D3459" i="8"/>
  <c r="D3539" i="8"/>
  <c r="D3617" i="8"/>
  <c r="D3098" i="8"/>
  <c r="D3457" i="8"/>
  <c r="D2365" i="8"/>
  <c r="D336" i="8"/>
  <c r="D448" i="8"/>
  <c r="D1869" i="8"/>
  <c r="D973" i="8"/>
  <c r="D1378" i="8"/>
  <c r="D2895" i="8"/>
  <c r="D3053" i="8"/>
  <c r="D1510" i="8"/>
  <c r="D1464" i="8"/>
  <c r="D719" i="8"/>
  <c r="D98" i="8"/>
  <c r="D723" i="8"/>
  <c r="D1720" i="8"/>
  <c r="D170" i="8"/>
  <c r="D1262" i="8"/>
  <c r="D1088" i="8"/>
  <c r="D1258" i="8"/>
  <c r="D1579" i="8"/>
  <c r="D2864" i="8"/>
  <c r="D2814" i="8"/>
  <c r="D3108" i="8"/>
  <c r="D3298" i="8"/>
  <c r="D3267" i="8"/>
  <c r="D2439" i="8"/>
  <c r="D3314" i="8"/>
  <c r="D3496" i="8"/>
  <c r="D2630" i="8"/>
  <c r="D1764" i="8"/>
  <c r="D34" i="8"/>
  <c r="D3507" i="8"/>
  <c r="D71" i="8"/>
  <c r="D42" i="8"/>
  <c r="D3518" i="8"/>
  <c r="D187" i="8"/>
  <c r="D38" i="8"/>
  <c r="D313" i="8"/>
  <c r="D285" i="8"/>
  <c r="D129" i="8"/>
  <c r="D251" i="8"/>
  <c r="D544" i="8"/>
  <c r="D222" i="8"/>
  <c r="D597" i="8"/>
  <c r="D562" i="8"/>
  <c r="D334" i="8"/>
  <c r="D760" i="8"/>
  <c r="D489" i="8"/>
  <c r="D839" i="8"/>
  <c r="D846" i="8"/>
  <c r="D849" i="8"/>
  <c r="D928" i="8"/>
  <c r="D938" i="8"/>
  <c r="D862" i="8"/>
  <c r="D1011" i="8"/>
  <c r="D939" i="8"/>
  <c r="D1069" i="8"/>
  <c r="D1153" i="8"/>
  <c r="D1049" i="8"/>
  <c r="D1065" i="8"/>
  <c r="D529" i="8"/>
  <c r="D1233" i="8"/>
  <c r="D770" i="8"/>
  <c r="D1252" i="8"/>
  <c r="D1385" i="8"/>
  <c r="D1465" i="8"/>
  <c r="D940" i="8"/>
  <c r="D1274" i="8"/>
  <c r="D1551" i="8"/>
  <c r="D1566" i="8"/>
  <c r="D375" i="8"/>
  <c r="D1648" i="8"/>
  <c r="D1598" i="8"/>
  <c r="D2311" i="8"/>
  <c r="D1776" i="8"/>
  <c r="D1676" i="8"/>
  <c r="D3118" i="8"/>
  <c r="D2232" i="8"/>
  <c r="D2316" i="8"/>
  <c r="D1516" i="8"/>
  <c r="D1812" i="8"/>
  <c r="D1549" i="8"/>
  <c r="D1790" i="8"/>
  <c r="D2468" i="8"/>
  <c r="D2495" i="8"/>
  <c r="D2470" i="8"/>
  <c r="D2590" i="8"/>
  <c r="D2731" i="8"/>
  <c r="D2807" i="8"/>
  <c r="D2773" i="8"/>
  <c r="D2510" i="8"/>
  <c r="D2574" i="8"/>
  <c r="D2873" i="8"/>
  <c r="D2767" i="8"/>
  <c r="D2949" i="8"/>
  <c r="D2065" i="8"/>
  <c r="D2634" i="8"/>
  <c r="D3093" i="8"/>
  <c r="D3523" i="8"/>
  <c r="D2771" i="8"/>
  <c r="D3089" i="8"/>
  <c r="D3101" i="8"/>
  <c r="D3062" i="8"/>
  <c r="D2072" i="8"/>
  <c r="D3127" i="8"/>
  <c r="D3146" i="8"/>
  <c r="D3034" i="8"/>
  <c r="D3148" i="8"/>
  <c r="D3231" i="8"/>
  <c r="D3237" i="8"/>
  <c r="D3126" i="8"/>
  <c r="D3313" i="8"/>
  <c r="D3268" i="8"/>
  <c r="D3326" i="8"/>
  <c r="D3345" i="8"/>
  <c r="D3182" i="8"/>
  <c r="D3359" i="8"/>
  <c r="D3335" i="8"/>
  <c r="D3453" i="8"/>
  <c r="D3392" i="8"/>
  <c r="D3305" i="8"/>
  <c r="D3352" i="8"/>
  <c r="D3420" i="8"/>
  <c r="D3401" i="8"/>
  <c r="D3455" i="8"/>
  <c r="D3458" i="8"/>
  <c r="D3492" i="8"/>
  <c r="D3416" i="8"/>
  <c r="D3514" i="8"/>
  <c r="D363" i="8"/>
  <c r="D3348" i="8"/>
  <c r="D1814" i="8"/>
  <c r="D3351" i="8"/>
  <c r="D3294" i="8"/>
  <c r="D3517" i="8"/>
  <c r="D3192" i="8"/>
  <c r="D1703" i="8"/>
  <c r="D3304" i="8"/>
  <c r="D3398" i="8"/>
  <c r="D3273" i="8"/>
  <c r="D3389" i="8"/>
  <c r="D214" i="8"/>
  <c r="D1114" i="8"/>
  <c r="D259" i="8"/>
  <c r="D3511" i="8"/>
  <c r="D2735" i="8"/>
  <c r="D1810" i="8"/>
  <c r="D1876" i="8"/>
  <c r="D2450" i="8"/>
  <c r="D1904" i="8"/>
  <c r="D2555" i="8"/>
  <c r="D2978" i="8"/>
  <c r="D3444" i="8"/>
  <c r="D21" i="8"/>
  <c r="D3198" i="8"/>
  <c r="D1799" i="8"/>
  <c r="D118" i="8"/>
  <c r="D346" i="8"/>
  <c r="D563" i="8"/>
  <c r="D861" i="8"/>
  <c r="D531" i="8"/>
  <c r="D124" i="8"/>
  <c r="D353" i="8"/>
  <c r="D1042" i="8"/>
  <c r="D1170" i="8"/>
  <c r="D676" i="8"/>
  <c r="D2989" i="8"/>
  <c r="D1589" i="8"/>
  <c r="D987" i="8"/>
  <c r="D1645" i="8"/>
  <c r="D1729" i="8"/>
  <c r="D3493" i="8"/>
  <c r="D1902" i="8"/>
  <c r="D2075" i="8"/>
  <c r="D1374" i="8"/>
  <c r="D2995" i="8"/>
  <c r="D2839" i="8"/>
  <c r="D3547" i="8"/>
  <c r="D3170" i="8"/>
  <c r="D3328" i="8"/>
  <c r="D3374" i="8"/>
  <c r="D2667" i="8"/>
  <c r="D3418" i="8"/>
  <c r="D3431" i="8"/>
  <c r="D3464" i="8"/>
  <c r="D545" i="8"/>
  <c r="D3037" i="8"/>
  <c r="D327" i="8"/>
  <c r="D3140" i="8"/>
  <c r="D438" i="8"/>
  <c r="D391" i="8"/>
  <c r="D853" i="8"/>
  <c r="D738" i="8"/>
  <c r="D2627" i="8"/>
  <c r="D1003" i="8"/>
  <c r="D1272" i="8"/>
  <c r="D869" i="8"/>
  <c r="D623" i="8"/>
  <c r="D141" i="8"/>
  <c r="D136" i="8"/>
  <c r="D166" i="8"/>
  <c r="D82" i="8"/>
  <c r="D236" i="8"/>
  <c r="D237" i="8"/>
  <c r="D3202" i="8"/>
  <c r="D266" i="8"/>
  <c r="D243" i="8"/>
  <c r="D262" i="8"/>
  <c r="D239" i="8"/>
  <c r="D329" i="8"/>
  <c r="D308" i="8"/>
  <c r="D349" i="8"/>
  <c r="D300" i="8"/>
  <c r="D369" i="8"/>
  <c r="D267" i="8"/>
  <c r="D444" i="8"/>
  <c r="D384" i="8"/>
  <c r="D351" i="8"/>
  <c r="D321" i="8"/>
  <c r="D3426" i="8"/>
  <c r="D552" i="8"/>
  <c r="D515" i="8"/>
  <c r="D557" i="8"/>
  <c r="D587" i="8"/>
  <c r="D695" i="8"/>
  <c r="D418" i="8"/>
  <c r="D724" i="8"/>
  <c r="D796" i="8"/>
  <c r="D697" i="8"/>
  <c r="D736" i="8"/>
  <c r="D693" i="8"/>
  <c r="D749" i="8"/>
  <c r="D763" i="8"/>
  <c r="D841" i="8"/>
  <c r="D824" i="8"/>
  <c r="D829" i="8"/>
  <c r="D852" i="8"/>
  <c r="D658" i="8"/>
  <c r="D1110" i="8"/>
  <c r="D648" i="8"/>
  <c r="D1001" i="8"/>
  <c r="D983" i="8"/>
  <c r="D2286" i="8"/>
  <c r="D883" i="8"/>
  <c r="D1029" i="8"/>
  <c r="D1039" i="8"/>
  <c r="D1064" i="8"/>
  <c r="D910" i="8"/>
  <c r="D966" i="8"/>
  <c r="D1046" i="8"/>
  <c r="D979" i="8"/>
  <c r="D1208" i="8"/>
  <c r="D1291" i="8"/>
  <c r="D1167" i="8"/>
  <c r="D996" i="8"/>
  <c r="D1339" i="8"/>
  <c r="D1148" i="8"/>
  <c r="D1365" i="8"/>
  <c r="D1328" i="8"/>
  <c r="D1412" i="8"/>
  <c r="D1804" i="8"/>
  <c r="D1520" i="8"/>
  <c r="D1341" i="8"/>
  <c r="D1488" i="8"/>
  <c r="D1478" i="8"/>
  <c r="D1372" i="8"/>
  <c r="D1278" i="8"/>
  <c r="D1407" i="8"/>
  <c r="D1586" i="8"/>
  <c r="D1607" i="8"/>
  <c r="D1616" i="8"/>
  <c r="D1647" i="8"/>
  <c r="D1477" i="8"/>
  <c r="D2979" i="8"/>
  <c r="D1826" i="8"/>
  <c r="D1803" i="8"/>
  <c r="D2381" i="8"/>
  <c r="D1540" i="8"/>
  <c r="D2397" i="8"/>
  <c r="D1923" i="8"/>
  <c r="D2624" i="8"/>
  <c r="D2566" i="8"/>
  <c r="D2666" i="8"/>
  <c r="D1922" i="8"/>
  <c r="D2633" i="8"/>
  <c r="D3054" i="8"/>
  <c r="D2200" i="8"/>
  <c r="D2720" i="8"/>
  <c r="D3015" i="8"/>
  <c r="D2912" i="8"/>
  <c r="D1998" i="8"/>
  <c r="D2894" i="8"/>
  <c r="D2693" i="8"/>
  <c r="D2973" i="8"/>
  <c r="D1785" i="8"/>
  <c r="D2986" i="8"/>
  <c r="D3125" i="8"/>
  <c r="D3315" i="8"/>
  <c r="D2763" i="8"/>
  <c r="D3183" i="8"/>
  <c r="D3042" i="8"/>
  <c r="D3081" i="8"/>
  <c r="D3103" i="8"/>
  <c r="D3138" i="8"/>
  <c r="D2922" i="8"/>
  <c r="D3143" i="8"/>
  <c r="D3175" i="8"/>
  <c r="D3167" i="8"/>
  <c r="D3524" i="8"/>
  <c r="D3495" i="8"/>
  <c r="D2868" i="8"/>
  <c r="D2878" i="8"/>
  <c r="D3223" i="8"/>
  <c r="D3260" i="8"/>
  <c r="D3485" i="8"/>
  <c r="D2871" i="8"/>
  <c r="D3196" i="8"/>
  <c r="D1461" i="8"/>
  <c r="D3343" i="8"/>
  <c r="D3201" i="8"/>
  <c r="D3039" i="8"/>
  <c r="D3262" i="8"/>
  <c r="D3391" i="8"/>
  <c r="D3674" i="8"/>
  <c r="D3239" i="8"/>
  <c r="D3383" i="8"/>
  <c r="D3161" i="8"/>
  <c r="D3439" i="8"/>
  <c r="D99" i="8"/>
  <c r="D246" i="8"/>
  <c r="D1542" i="8"/>
  <c r="D2613" i="8"/>
  <c r="D3115" i="8"/>
  <c r="D2948" i="8"/>
  <c r="D739" i="8"/>
  <c r="D3300" i="8"/>
  <c r="D3308" i="8"/>
  <c r="D1626" i="8"/>
  <c r="D3293" i="8"/>
  <c r="D60" i="8"/>
  <c r="D130" i="8"/>
  <c r="D102" i="8"/>
  <c r="D322" i="8"/>
  <c r="D1266" i="8"/>
  <c r="D893" i="8"/>
  <c r="D469" i="8"/>
  <c r="D656" i="8"/>
  <c r="D619" i="8"/>
  <c r="D3289" i="8"/>
  <c r="D700" i="8"/>
  <c r="D762" i="8"/>
  <c r="D923" i="8"/>
  <c r="D797" i="8"/>
  <c r="D1026" i="8"/>
  <c r="D710" i="8"/>
  <c r="D732" i="8"/>
  <c r="D1009" i="8"/>
  <c r="D1149" i="8"/>
  <c r="D1158" i="8"/>
  <c r="D605" i="8"/>
  <c r="D1359" i="8"/>
  <c r="D1236" i="8"/>
  <c r="D1132" i="8"/>
  <c r="D1452" i="8"/>
  <c r="D1629" i="8"/>
  <c r="D660" i="8"/>
  <c r="D1400" i="8"/>
  <c r="D2157" i="8"/>
  <c r="D1698" i="8"/>
  <c r="D1759" i="8"/>
  <c r="D1521" i="8"/>
  <c r="D2900" i="8"/>
  <c r="D3770" i="8"/>
  <c r="D2870" i="8"/>
  <c r="D3200" i="8"/>
  <c r="D2415" i="8"/>
  <c r="D3225" i="8"/>
  <c r="D3213" i="8"/>
  <c r="D3252" i="8"/>
  <c r="D3137" i="8"/>
  <c r="D3281" i="8"/>
  <c r="D3332" i="8"/>
  <c r="D1896" i="8"/>
  <c r="D2681" i="8"/>
  <c r="D640" i="8"/>
  <c r="D153" i="8"/>
  <c r="D1101" i="8"/>
  <c r="D1538" i="8"/>
  <c r="D1397" i="8"/>
  <c r="D1773" i="8"/>
  <c r="D3159" i="8"/>
  <c r="D584" i="8"/>
  <c r="D612" i="8"/>
  <c r="D750" i="8"/>
  <c r="D887" i="8"/>
  <c r="D1587" i="8"/>
  <c r="D1389" i="8"/>
  <c r="D1643" i="8"/>
  <c r="D2478" i="8"/>
  <c r="D2546" i="8"/>
  <c r="D3370" i="8"/>
  <c r="D2969" i="8"/>
  <c r="D1940" i="8"/>
  <c r="D3128" i="8"/>
  <c r="D3013" i="8"/>
  <c r="D3171" i="8"/>
  <c r="D3211" i="8"/>
  <c r="D1358" i="8"/>
  <c r="D1271" i="8"/>
  <c r="D3296" i="8"/>
  <c r="D2861" i="8"/>
  <c r="D3286" i="8"/>
  <c r="D3320" i="8"/>
  <c r="D3276" i="8"/>
  <c r="D2530" i="8"/>
  <c r="D275" i="8"/>
  <c r="D279" i="8"/>
  <c r="D331" i="8"/>
  <c r="D2276" i="8"/>
  <c r="D381" i="8"/>
  <c r="D405" i="8"/>
  <c r="D650" i="8"/>
  <c r="D703" i="8"/>
  <c r="D712" i="8"/>
  <c r="D935" i="8"/>
  <c r="D788" i="8"/>
  <c r="D1060" i="8"/>
  <c r="D1087" i="8"/>
  <c r="D1261" i="8"/>
  <c r="D961" i="8"/>
  <c r="D1090" i="8"/>
  <c r="D1379" i="8"/>
  <c r="D1535" i="8"/>
  <c r="D1774" i="8"/>
  <c r="D2338" i="8"/>
  <c r="D2216" i="8"/>
  <c r="D3376" i="8"/>
  <c r="D2828" i="8"/>
  <c r="D2916" i="8"/>
  <c r="D2953" i="8"/>
  <c r="D3248" i="8"/>
  <c r="D3178" i="8"/>
  <c r="D2545" i="8"/>
  <c r="D3011" i="8"/>
  <c r="D1118" i="8"/>
  <c r="D3441" i="8"/>
  <c r="D57" i="8"/>
  <c r="D106" i="8"/>
  <c r="D167" i="8"/>
  <c r="D1931" i="8"/>
  <c r="D150" i="8"/>
  <c r="D1895" i="8"/>
  <c r="D231" i="8"/>
  <c r="D339" i="8"/>
  <c r="D109" i="8"/>
  <c r="D3346" i="8"/>
  <c r="D1670" i="8"/>
  <c r="D484" i="8"/>
  <c r="D499" i="8"/>
  <c r="D451" i="8"/>
  <c r="D465" i="8"/>
  <c r="D494" i="8"/>
  <c r="D517" i="8"/>
  <c r="D188" i="8"/>
  <c r="D576" i="8"/>
  <c r="D559" i="8"/>
  <c r="D586" i="8"/>
  <c r="D481" i="8"/>
  <c r="D572" i="8"/>
  <c r="D793" i="8"/>
  <c r="D810" i="8"/>
  <c r="D844" i="8"/>
  <c r="D716" i="8"/>
  <c r="D383" i="8"/>
  <c r="D897" i="8"/>
  <c r="D879" i="8"/>
  <c r="D901" i="8"/>
  <c r="D1040" i="8"/>
  <c r="D424" i="8"/>
  <c r="D1014" i="8"/>
  <c r="D1033" i="8"/>
  <c r="D1004" i="8"/>
  <c r="D1082" i="8"/>
  <c r="D1091" i="8"/>
  <c r="D1044" i="8"/>
  <c r="D627" i="8"/>
  <c r="D1194" i="8"/>
  <c r="D1231" i="8"/>
  <c r="D1244" i="8"/>
  <c r="D1254" i="8"/>
  <c r="D1298" i="8"/>
  <c r="D1270" i="8"/>
  <c r="D1347" i="8"/>
  <c r="D976" i="8"/>
  <c r="D1363" i="8"/>
  <c r="D1070" i="8"/>
  <c r="D1198" i="8"/>
  <c r="D1130" i="8"/>
  <c r="D1419" i="8"/>
  <c r="D1653" i="8"/>
  <c r="D1176" i="8"/>
  <c r="D1281" i="8"/>
  <c r="D1522" i="8"/>
  <c r="D1567" i="8"/>
  <c r="D3369" i="8"/>
  <c r="D1833" i="8"/>
  <c r="D1627" i="8"/>
  <c r="D1530" i="8"/>
  <c r="D2860" i="8"/>
  <c r="D1667" i="8"/>
  <c r="D1910" i="8"/>
  <c r="D1708" i="8"/>
  <c r="D1658" i="8"/>
  <c r="D2278" i="8"/>
  <c r="D1473" i="8"/>
  <c r="D1312" i="8"/>
  <c r="D2715" i="8"/>
  <c r="D2652" i="8"/>
  <c r="D2392" i="8"/>
  <c r="D2343" i="8"/>
  <c r="D452" i="8"/>
  <c r="D2217" i="8"/>
  <c r="D2149" i="8"/>
  <c r="D2320" i="8"/>
  <c r="D2651" i="8"/>
  <c r="D2656" i="8"/>
  <c r="D1784" i="8"/>
  <c r="D2783" i="8"/>
  <c r="D2748" i="8"/>
  <c r="D2820" i="8"/>
  <c r="D2148" i="8"/>
  <c r="D1436" i="8"/>
  <c r="D2832" i="8"/>
  <c r="D2853" i="8"/>
  <c r="D2855" i="8"/>
  <c r="D2886" i="8"/>
  <c r="D2893" i="8"/>
  <c r="D3411" i="8"/>
  <c r="D2582" i="8"/>
  <c r="D2940" i="8"/>
  <c r="D1685" i="8"/>
  <c r="D3001" i="8"/>
  <c r="D3024" i="8"/>
  <c r="D3014" i="8"/>
  <c r="D3017" i="8"/>
  <c r="D2902" i="8"/>
  <c r="D3135" i="8"/>
  <c r="D3038" i="8"/>
  <c r="D3032" i="8"/>
  <c r="D3041" i="8"/>
  <c r="D3071" i="8"/>
  <c r="D722" i="8"/>
  <c r="D3074" i="8"/>
  <c r="D3060" i="8"/>
  <c r="D3160" i="8"/>
  <c r="D2680" i="8"/>
  <c r="D3360" i="8"/>
  <c r="D3206" i="8"/>
  <c r="D3209" i="8"/>
  <c r="D3224" i="8"/>
  <c r="D3249" i="8"/>
  <c r="D2890" i="8"/>
  <c r="D3274" i="8"/>
  <c r="D3309" i="8"/>
  <c r="D3330" i="8"/>
  <c r="D3331" i="8"/>
  <c r="D3318" i="8"/>
  <c r="D2998" i="8"/>
  <c r="D3172" i="8"/>
  <c r="D3349" i="8"/>
  <c r="D3353" i="8"/>
  <c r="D2705" i="8"/>
  <c r="D3354" i="8"/>
  <c r="D1052" i="8"/>
  <c r="D3333" i="8"/>
  <c r="D273" i="8"/>
  <c r="D560" i="8"/>
  <c r="D314" i="8"/>
  <c r="D3311" i="8"/>
  <c r="D631" i="8"/>
  <c r="D756" i="8"/>
  <c r="D347" i="8"/>
  <c r="D503" i="8"/>
  <c r="D1138" i="8"/>
  <c r="D1199" i="8"/>
  <c r="D1471" i="8"/>
  <c r="D1526" i="8"/>
  <c r="D1864" i="8"/>
  <c r="D1527" i="8"/>
  <c r="D3324" i="8"/>
  <c r="D1637" i="8"/>
  <c r="D2643" i="8"/>
  <c r="D2679" i="8"/>
  <c r="D2891" i="8"/>
  <c r="D2918" i="8"/>
  <c r="D3096" i="8"/>
  <c r="D3050" i="8"/>
  <c r="D1877" i="8"/>
  <c r="D3130" i="8"/>
  <c r="D3217" i="8"/>
  <c r="D3396" i="8"/>
  <c r="D3322" i="8"/>
  <c r="D2118" i="8"/>
  <c r="D3203" i="8"/>
  <c r="D486" i="8"/>
  <c r="D115" i="8"/>
  <c r="D23" i="8"/>
  <c r="D551" i="8"/>
  <c r="D387" i="8"/>
  <c r="D822" i="8"/>
  <c r="D857" i="8"/>
  <c r="D1189" i="8"/>
  <c r="D1660" i="8"/>
  <c r="D1770" i="8"/>
  <c r="D2158" i="8"/>
  <c r="D3364" i="8"/>
  <c r="D2471" i="8"/>
  <c r="D2825" i="8"/>
  <c r="D2449" i="8"/>
  <c r="D2289" i="8"/>
  <c r="D2842" i="8"/>
  <c r="D2911" i="8"/>
  <c r="D2959" i="8"/>
  <c r="D3095" i="8"/>
  <c r="D2993" i="8"/>
  <c r="D3236" i="8"/>
  <c r="D2629" i="8"/>
  <c r="D549" i="8"/>
  <c r="D1220" i="8"/>
  <c r="D3173" i="8"/>
  <c r="D55" i="8"/>
  <c r="D101" i="8"/>
  <c r="D147" i="8"/>
  <c r="D443" i="8"/>
  <c r="D360" i="8"/>
  <c r="D709" i="8"/>
  <c r="D743" i="8"/>
  <c r="D777" i="8"/>
  <c r="D851" i="8"/>
  <c r="D1127" i="8"/>
  <c r="D677" i="8"/>
  <c r="D842" i="8"/>
  <c r="D1269" i="8"/>
  <c r="D1335" i="8"/>
  <c r="D1684" i="8"/>
  <c r="D1949" i="8"/>
  <c r="D1649" i="8"/>
  <c r="D2330" i="8"/>
  <c r="D890" i="8"/>
  <c r="D2334" i="8"/>
  <c r="D1499" i="8"/>
  <c r="D2946" i="8"/>
  <c r="D1505" i="8"/>
  <c r="D2683" i="8"/>
  <c r="D2287" i="8"/>
  <c r="D2730" i="8"/>
  <c r="D2776" i="8"/>
  <c r="D2976" i="8"/>
  <c r="D3109" i="8"/>
  <c r="D3230" i="8"/>
  <c r="D2957" i="8"/>
  <c r="D2758" i="8"/>
  <c r="D3120" i="8"/>
  <c r="D3250" i="8"/>
  <c r="D1349" i="8"/>
  <c r="D2194" i="8"/>
  <c r="D3197" i="8"/>
  <c r="D3234" i="8"/>
  <c r="D3090" i="8"/>
  <c r="D2869" i="8"/>
  <c r="D958" i="8"/>
  <c r="D1893" i="8"/>
  <c r="D1741" i="8"/>
  <c r="D2043" i="8"/>
  <c r="D915" i="8"/>
  <c r="D808" i="8"/>
  <c r="D2057" i="8"/>
  <c r="D918" i="8"/>
  <c r="D1100" i="8"/>
  <c r="D182" i="8"/>
  <c r="D1213" i="8"/>
  <c r="D1664" i="8"/>
  <c r="D1638" i="8"/>
  <c r="D2374" i="8"/>
  <c r="D2671" i="8"/>
  <c r="D2497" i="8"/>
  <c r="D3035" i="8"/>
  <c r="D1672" i="8"/>
  <c r="D3251" i="8"/>
  <c r="D3232" i="8"/>
  <c r="D730" i="8"/>
  <c r="D3412" i="8"/>
  <c r="D39" i="8"/>
  <c r="D95" i="8"/>
  <c r="D189" i="8"/>
  <c r="D1950" i="8"/>
  <c r="D142" i="8"/>
  <c r="D221" i="8"/>
  <c r="D178" i="8"/>
  <c r="D211" i="8"/>
  <c r="D229" i="8"/>
  <c r="D282" i="8"/>
  <c r="D337" i="8"/>
  <c r="D158" i="8"/>
  <c r="D511" i="8"/>
  <c r="D385" i="8"/>
  <c r="D561" i="8"/>
  <c r="D479" i="8"/>
  <c r="D780" i="8"/>
  <c r="D392" i="8"/>
  <c r="D542" i="8"/>
  <c r="D606" i="8"/>
  <c r="D690" i="8"/>
  <c r="D698" i="8"/>
  <c r="D647" i="8"/>
  <c r="D701" i="8"/>
  <c r="D705" i="8"/>
  <c r="D573" i="8"/>
  <c r="D714" i="8"/>
  <c r="D854" i="8"/>
  <c r="D858" i="8"/>
  <c r="D783" i="8"/>
  <c r="D868" i="8"/>
  <c r="D905" i="8"/>
  <c r="D870" i="8"/>
  <c r="D1214" i="8"/>
  <c r="D991" i="8"/>
  <c r="D1081" i="8"/>
  <c r="D930" i="8"/>
  <c r="D1155" i="8"/>
  <c r="D1104" i="8"/>
  <c r="D1145" i="8"/>
  <c r="D1133" i="8"/>
  <c r="D1150" i="8"/>
  <c r="D1212" i="8"/>
  <c r="D1219" i="8"/>
  <c r="D1172" i="8"/>
  <c r="D1442" i="8"/>
  <c r="D1251" i="8"/>
  <c r="D1290" i="8"/>
  <c r="D1751" i="8"/>
  <c r="D974" i="8"/>
  <c r="D1340" i="8"/>
  <c r="D1342" i="8"/>
  <c r="D1346" i="8"/>
  <c r="D1168" i="8"/>
  <c r="D2509" i="8"/>
  <c r="D1195" i="8"/>
  <c r="D1429" i="8"/>
  <c r="D1371" i="8"/>
  <c r="D1531" i="8"/>
  <c r="D2019" i="8"/>
  <c r="D759" i="8"/>
  <c r="D1416" i="8"/>
  <c r="D1263" i="8"/>
  <c r="D1600" i="8"/>
  <c r="D1569" i="8"/>
  <c r="D1581" i="8"/>
  <c r="D1604" i="8"/>
  <c r="D1421" i="8"/>
  <c r="D1355" i="8"/>
  <c r="D1721" i="8"/>
  <c r="D1265" i="8"/>
  <c r="D1848" i="8"/>
  <c r="D1624" i="8"/>
  <c r="D1714" i="8"/>
  <c r="D3199" i="8"/>
  <c r="D1860" i="8"/>
  <c r="D1459" i="8"/>
  <c r="D1954" i="8"/>
  <c r="D802" i="8"/>
  <c r="D3245" i="8"/>
  <c r="D1705" i="8"/>
  <c r="D2166" i="8"/>
  <c r="D2913" i="8"/>
  <c r="D2924" i="8"/>
  <c r="D2045" i="8"/>
  <c r="D1707" i="8"/>
  <c r="D2284" i="8"/>
  <c r="D2315" i="8"/>
  <c r="D1558" i="8"/>
  <c r="D2262" i="8"/>
  <c r="D2317" i="8"/>
  <c r="D2349" i="8"/>
  <c r="D3165" i="8"/>
  <c r="D2460" i="8"/>
  <c r="D2417" i="8"/>
  <c r="D2466" i="8"/>
  <c r="D2487" i="8"/>
  <c r="D2483" i="8"/>
  <c r="D2943" i="8"/>
  <c r="D2880" i="8"/>
  <c r="D2892" i="8"/>
  <c r="D2585" i="8"/>
  <c r="D2575" i="8"/>
  <c r="D2554" i="8"/>
  <c r="D3406" i="8"/>
  <c r="D2594" i="8"/>
  <c r="D2609" i="8"/>
  <c r="D2608" i="8"/>
  <c r="D3136" i="8"/>
  <c r="D2797" i="8"/>
  <c r="D2672" i="8"/>
  <c r="D2622" i="8"/>
  <c r="D2808" i="8"/>
  <c r="D2687" i="8"/>
  <c r="D2721" i="8"/>
  <c r="D2746" i="8"/>
  <c r="D2757" i="8"/>
  <c r="D2660" i="8"/>
  <c r="D2788" i="8"/>
  <c r="D2792" i="8"/>
  <c r="D2591" i="8"/>
  <c r="D2790" i="8"/>
  <c r="D2851" i="8"/>
  <c r="D2857" i="8"/>
  <c r="D2952" i="8"/>
  <c r="D2882" i="8"/>
  <c r="D3341" i="8"/>
  <c r="D2936" i="8"/>
  <c r="D2939" i="8"/>
  <c r="D2937" i="8"/>
  <c r="D2968" i="8"/>
  <c r="D2896" i="8"/>
  <c r="D2520" i="8"/>
  <c r="D2972" i="8"/>
  <c r="D3083" i="8"/>
  <c r="D3000" i="8"/>
  <c r="D2424" i="8"/>
  <c r="D3005" i="8"/>
  <c r="D2782" i="8"/>
  <c r="D2372" i="8"/>
  <c r="D3025" i="8"/>
  <c r="D3069" i="8"/>
  <c r="D3063" i="8"/>
  <c r="D3079" i="8"/>
  <c r="D3040" i="8"/>
  <c r="D3102" i="8"/>
  <c r="D3107" i="8"/>
  <c r="D3112" i="8"/>
  <c r="D3117" i="8"/>
  <c r="D3162" i="8"/>
  <c r="D3785" i="8"/>
  <c r="D3153" i="8"/>
  <c r="D3164" i="8"/>
  <c r="D2014" i="8"/>
  <c r="D3158" i="8"/>
  <c r="D3174" i="8"/>
  <c r="D3186" i="8"/>
  <c r="D3552" i="8"/>
  <c r="D3301" i="8"/>
  <c r="D3193" i="8"/>
  <c r="D2793" i="8"/>
  <c r="D3784" i="8"/>
  <c r="D3215" i="8"/>
  <c r="D3219" i="8"/>
  <c r="D3768" i="8"/>
  <c r="D3187" i="8"/>
  <c r="D3272" i="8"/>
  <c r="D3221" i="8"/>
  <c r="D2903" i="8"/>
  <c r="D3212" i="8"/>
  <c r="D80" i="8"/>
  <c r="D292" i="8"/>
  <c r="D651" i="8"/>
  <c r="D794" i="8"/>
  <c r="D256" i="8"/>
  <c r="D1012" i="8"/>
  <c r="D59" i="8"/>
  <c r="D1013" i="8"/>
  <c r="D666" i="8"/>
  <c r="D1467" i="8"/>
  <c r="D673" i="8"/>
  <c r="D3009" i="8"/>
  <c r="D2366" i="8"/>
  <c r="D1106" i="8"/>
  <c r="D2755" i="8"/>
  <c r="D3114" i="8"/>
  <c r="D1775" i="8"/>
  <c r="D2862" i="8"/>
  <c r="D3194" i="8"/>
  <c r="D3110" i="8"/>
  <c r="D3131" i="8"/>
  <c r="D3155" i="8"/>
  <c r="D579" i="8"/>
  <c r="D1717" i="8"/>
  <c r="D1611" i="8"/>
  <c r="D2696" i="8"/>
  <c r="D2007" i="8"/>
  <c r="D132" i="8"/>
  <c r="D210" i="8"/>
  <c r="D230" i="8"/>
  <c r="D184" i="8"/>
  <c r="D316" i="8"/>
  <c r="D415" i="8"/>
  <c r="D450" i="8"/>
  <c r="D526" i="8"/>
  <c r="D2274" i="8"/>
  <c r="D2888" i="8"/>
  <c r="D550" i="8"/>
  <c r="D621" i="8"/>
  <c r="D689" i="8"/>
  <c r="D626" i="8"/>
  <c r="D791" i="8"/>
  <c r="D588" i="8"/>
  <c r="D745" i="8"/>
  <c r="D963" i="8"/>
  <c r="D356" i="8"/>
  <c r="D920" i="8"/>
  <c r="D1025" i="8"/>
  <c r="D971" i="8"/>
  <c r="D948" i="8"/>
  <c r="D1221" i="8"/>
  <c r="D1185" i="8"/>
  <c r="D1618" i="8"/>
  <c r="D1458" i="8"/>
  <c r="D1062" i="8"/>
  <c r="D912" i="8"/>
  <c r="D1583" i="8"/>
  <c r="D1480" i="8"/>
  <c r="D3163" i="8"/>
  <c r="D1633" i="8"/>
  <c r="D3012" i="8"/>
  <c r="D1657" i="8"/>
  <c r="D1938" i="8"/>
  <c r="D2144" i="8"/>
  <c r="D2128" i="8"/>
  <c r="D1444" i="8"/>
  <c r="D2188" i="8"/>
  <c r="D2310" i="8"/>
  <c r="D2955" i="8"/>
  <c r="D2371" i="8"/>
  <c r="D2335" i="8"/>
  <c r="D2831" i="8"/>
  <c r="D2480" i="8"/>
  <c r="D2670" i="8"/>
  <c r="D2840" i="8"/>
  <c r="D2345" i="8"/>
  <c r="D2794" i="8"/>
  <c r="D2847" i="8"/>
  <c r="D2848" i="8"/>
  <c r="D2944" i="8"/>
  <c r="D2595" i="8"/>
  <c r="D2950" i="8"/>
  <c r="D2489" i="8"/>
  <c r="D3044" i="8"/>
  <c r="D2956" i="8"/>
  <c r="D3059" i="8"/>
  <c r="D3006" i="8"/>
  <c r="D3043" i="8"/>
  <c r="D3064" i="8"/>
  <c r="D3002" i="8"/>
  <c r="D2810" i="8"/>
  <c r="D1892" i="8"/>
  <c r="D3144" i="8"/>
  <c r="D2897" i="8"/>
  <c r="D3020" i="8"/>
  <c r="D213" i="8"/>
  <c r="D725" i="8"/>
  <c r="D748" i="8"/>
  <c r="D1584" i="8"/>
  <c r="D1207" i="8"/>
  <c r="D2858" i="8"/>
  <c r="D3139" i="8"/>
  <c r="D298" i="8"/>
  <c r="D370" i="8"/>
  <c r="D454" i="8"/>
  <c r="D447" i="8"/>
  <c r="D382" i="8"/>
  <c r="D414" i="8"/>
  <c r="D1829" i="8"/>
  <c r="D554" i="8"/>
  <c r="D1057" i="8"/>
  <c r="D468" i="8"/>
  <c r="D1116" i="8"/>
  <c r="D917" i="8"/>
  <c r="D1045" i="8"/>
  <c r="D1292" i="8"/>
  <c r="D1383" i="8"/>
  <c r="D894" i="8"/>
  <c r="D1597" i="8"/>
  <c r="D881" i="8"/>
  <c r="D534" i="8"/>
  <c r="D3045" i="8"/>
  <c r="D2100" i="8"/>
  <c r="D2467" i="8"/>
  <c r="D1350" i="8"/>
  <c r="D2539" i="8"/>
  <c r="D1409" i="8"/>
  <c r="D685" i="8"/>
  <c r="D2724" i="8"/>
  <c r="D2931" i="8"/>
  <c r="D2192" i="8"/>
  <c r="D2838" i="8"/>
  <c r="D3061" i="8"/>
  <c r="D962" i="8"/>
  <c r="D3080" i="8"/>
  <c r="D3091" i="8"/>
  <c r="D3133" i="8"/>
  <c r="D3129" i="8"/>
  <c r="D2947" i="8"/>
  <c r="D604" i="8"/>
  <c r="D3119" i="8"/>
  <c r="D848" i="8"/>
  <c r="D907" i="8"/>
  <c r="D1802" i="8"/>
  <c r="D2499" i="8"/>
  <c r="D2271" i="8"/>
  <c r="D299" i="8"/>
  <c r="D181" i="8"/>
  <c r="D318" i="8"/>
  <c r="D675" i="8"/>
  <c r="D475" i="8"/>
  <c r="D688" i="8"/>
  <c r="D838" i="8"/>
  <c r="D898" i="8"/>
  <c r="D840" i="8"/>
  <c r="D970" i="8"/>
  <c r="D2945" i="8"/>
  <c r="D946" i="8"/>
  <c r="D953" i="8"/>
  <c r="D2236" i="8"/>
  <c r="D1313" i="8"/>
  <c r="D1032" i="8"/>
  <c r="D1438" i="8"/>
  <c r="D1235" i="8"/>
  <c r="D1210" i="8"/>
  <c r="D1398" i="8"/>
  <c r="D1513" i="8"/>
  <c r="D1652" i="8"/>
  <c r="D1937" i="8"/>
  <c r="D1958" i="8"/>
  <c r="D2087" i="8"/>
  <c r="D2177" i="8"/>
  <c r="D1730" i="8"/>
  <c r="D2256" i="8"/>
  <c r="D2583" i="8"/>
  <c r="D493" i="8"/>
  <c r="D2074" i="8"/>
  <c r="D2850" i="8"/>
  <c r="D2899" i="8"/>
  <c r="D2877" i="8"/>
  <c r="D2835" i="8"/>
  <c r="D2987" i="8"/>
  <c r="D3046" i="8"/>
  <c r="D3027" i="8"/>
  <c r="D3048" i="8"/>
  <c r="D3154" i="8"/>
  <c r="D2279" i="8"/>
  <c r="D3077" i="8"/>
  <c r="D2970" i="8"/>
  <c r="D3105" i="8"/>
  <c r="D3004" i="8"/>
  <c r="D2277" i="8"/>
  <c r="D3047" i="8"/>
  <c r="D3086" i="8"/>
  <c r="D2682" i="8"/>
  <c r="D41" i="8"/>
  <c r="D24" i="8"/>
  <c r="D91" i="8"/>
  <c r="D96" i="8"/>
  <c r="D83" i="8"/>
  <c r="D172" i="8"/>
  <c r="D168" i="8"/>
  <c r="D145" i="8"/>
  <c r="D232" i="8"/>
  <c r="D3084" i="8"/>
  <c r="D304" i="8"/>
  <c r="D315" i="8"/>
  <c r="D412" i="8"/>
  <c r="D520" i="8"/>
  <c r="D491" i="8"/>
  <c r="D558" i="8"/>
  <c r="D260" i="8"/>
  <c r="D555" i="8"/>
  <c r="D422" i="8"/>
  <c r="D644" i="8"/>
  <c r="D727" i="8"/>
  <c r="D682" i="8"/>
  <c r="D764" i="8"/>
  <c r="D765" i="8"/>
  <c r="D865" i="8"/>
  <c r="D916" i="8"/>
  <c r="D867" i="8"/>
  <c r="D878" i="8"/>
  <c r="D927" i="8"/>
  <c r="D728" i="8"/>
  <c r="D1010" i="8"/>
  <c r="D740" i="8"/>
  <c r="D1074" i="8"/>
  <c r="D1048" i="8"/>
  <c r="D1125" i="8"/>
  <c r="D1113" i="8"/>
  <c r="D2762" i="8"/>
  <c r="D1123" i="8"/>
  <c r="D985" i="8"/>
  <c r="D1143" i="8"/>
  <c r="D1177" i="8"/>
  <c r="D1228" i="8"/>
  <c r="D1245" i="8"/>
  <c r="D1230" i="8"/>
  <c r="D1072" i="8"/>
  <c r="D1256" i="8"/>
  <c r="D1264" i="8"/>
  <c r="D1284" i="8"/>
  <c r="D1234" i="8"/>
  <c r="D1115" i="8"/>
  <c r="D1325" i="8"/>
  <c r="D1305" i="8"/>
  <c r="D1112" i="8"/>
  <c r="D1364" i="8"/>
  <c r="D1423" i="8"/>
  <c r="D1495" i="8"/>
  <c r="D1370" i="8"/>
  <c r="D1362" i="8"/>
  <c r="D1366" i="8"/>
  <c r="D1537" i="8"/>
  <c r="D1582" i="8"/>
  <c r="D1593" i="8"/>
  <c r="D1525" i="8"/>
  <c r="D1671" i="8"/>
  <c r="D2170" i="8"/>
  <c r="D1606" i="8"/>
  <c r="D1619" i="8"/>
  <c r="D1779" i="8"/>
  <c r="D1570" i="8"/>
  <c r="D1420" i="8"/>
  <c r="D1845" i="8"/>
  <c r="D1903" i="8"/>
  <c r="D1974" i="8"/>
  <c r="D2008" i="8"/>
  <c r="D1795" i="8"/>
  <c r="D2116" i="8"/>
  <c r="D2296" i="8"/>
  <c r="D2285" i="8"/>
  <c r="D2313" i="8"/>
  <c r="D2182" i="8"/>
  <c r="D2268" i="8"/>
  <c r="D2340" i="8"/>
  <c r="D2386" i="8"/>
  <c r="D2615" i="8"/>
  <c r="D2463" i="8"/>
  <c r="D2428" i="8"/>
  <c r="D1913" i="8"/>
  <c r="D2484" i="8"/>
  <c r="D2479" i="8"/>
  <c r="D2522" i="8"/>
  <c r="D2486" i="8"/>
  <c r="D1777" i="8"/>
  <c r="D2550" i="8"/>
  <c r="D2564" i="8"/>
  <c r="D2628" i="8"/>
  <c r="D2589" i="8"/>
  <c r="D2907" i="8"/>
  <c r="D2611" i="8"/>
  <c r="D2631" i="8"/>
  <c r="D2654" i="8"/>
  <c r="D2561" i="8"/>
  <c r="D2736" i="8"/>
  <c r="D2738" i="8"/>
  <c r="D2663" i="8"/>
  <c r="D2804" i="8"/>
  <c r="D2811" i="8"/>
  <c r="D2823" i="8"/>
  <c r="D2833" i="8"/>
  <c r="D2875" i="8"/>
  <c r="D3106" i="8"/>
  <c r="D2684" i="8"/>
  <c r="D3184" i="8"/>
  <c r="D2964" i="8"/>
  <c r="D2975" i="8"/>
  <c r="D2985" i="8"/>
  <c r="D2984" i="8"/>
  <c r="D3010" i="8"/>
  <c r="D2570" i="8"/>
  <c r="D2876" i="8"/>
  <c r="D2604" i="8"/>
  <c r="D3051" i="8"/>
  <c r="D3057" i="8"/>
  <c r="D3775" i="8"/>
  <c r="D3073" i="8"/>
  <c r="D3076" i="8"/>
  <c r="D3362" i="8"/>
  <c r="D3078" i="8"/>
  <c r="D437" i="8"/>
  <c r="D495" i="8"/>
  <c r="D789" i="8"/>
  <c r="D2297" i="8"/>
  <c r="D261" i="8"/>
  <c r="D3033" i="8"/>
  <c r="D139" i="8"/>
  <c r="D112" i="8"/>
  <c r="D78" i="8"/>
  <c r="D241" i="8"/>
  <c r="D439" i="8"/>
  <c r="D463" i="8"/>
  <c r="D696" i="8"/>
  <c r="D541" i="8"/>
  <c r="D767" i="8"/>
  <c r="D956" i="8"/>
  <c r="D1050" i="8"/>
  <c r="D1175" i="8"/>
  <c r="D1166" i="8"/>
  <c r="D1356" i="8"/>
  <c r="D1288" i="8"/>
  <c r="D1360" i="8"/>
  <c r="D2015" i="8"/>
  <c r="D1791" i="8"/>
  <c r="D1840" i="8"/>
  <c r="D1844" i="8"/>
  <c r="D1573" i="8"/>
  <c r="D1873" i="8"/>
  <c r="D1787" i="8"/>
  <c r="D1562" i="8"/>
  <c r="D2049" i="8"/>
  <c r="D1837" i="8"/>
  <c r="D2341" i="8"/>
  <c r="D2404" i="8"/>
  <c r="D2488" i="8"/>
  <c r="D3240" i="8"/>
  <c r="D3191" i="8"/>
  <c r="D2780" i="8"/>
  <c r="D2805" i="8"/>
  <c r="D2885" i="8"/>
  <c r="D2914" i="8"/>
  <c r="D2983" i="8"/>
  <c r="D2464" i="8"/>
  <c r="D3753" i="8"/>
  <c r="D3065" i="8"/>
  <c r="D3021" i="8"/>
  <c r="D2954" i="8"/>
  <c r="D357" i="8"/>
  <c r="D590" i="8"/>
  <c r="D1786" i="8"/>
  <c r="D2240" i="8"/>
  <c r="D2601" i="8"/>
  <c r="D1993" i="8"/>
  <c r="D2703" i="8"/>
  <c r="D2694" i="8"/>
  <c r="D183" i="8"/>
  <c r="D2990" i="8"/>
  <c r="D411" i="8"/>
  <c r="D240" i="8"/>
  <c r="D592" i="8"/>
  <c r="D309" i="8"/>
  <c r="D616" i="8"/>
  <c r="D523" i="8"/>
  <c r="D744" i="8"/>
  <c r="D790" i="8"/>
  <c r="D804" i="8"/>
  <c r="D706" i="8"/>
  <c r="D1002" i="8"/>
  <c r="D1200" i="8"/>
  <c r="D1080" i="8"/>
  <c r="D683" i="8"/>
  <c r="D2982" i="8"/>
  <c r="D547" i="8"/>
  <c r="D707" i="8"/>
  <c r="D1448" i="8"/>
  <c r="D1267" i="8"/>
  <c r="D1287" i="8"/>
  <c r="D1217" i="8"/>
  <c r="D655" i="8"/>
  <c r="D1518" i="8"/>
  <c r="D1396" i="8"/>
  <c r="D1424" i="8"/>
  <c r="D1188" i="8"/>
  <c r="D911" i="8"/>
  <c r="D1735" i="8"/>
  <c r="D2535" i="8"/>
  <c r="D2275" i="8"/>
  <c r="D2515" i="8"/>
  <c r="D1830" i="8"/>
  <c r="D2364" i="8"/>
  <c r="D2526" i="8"/>
  <c r="D2618" i="8"/>
  <c r="D2648" i="8"/>
  <c r="D1699" i="8"/>
  <c r="D2702" i="8"/>
  <c r="D2709" i="8"/>
  <c r="D1317" i="8"/>
  <c r="D2713" i="8"/>
  <c r="D2815" i="8"/>
  <c r="D1628" i="8"/>
  <c r="D3750" i="8"/>
  <c r="D2695" i="8"/>
  <c r="D2883" i="8"/>
  <c r="D2929" i="8"/>
  <c r="D1644" i="8"/>
  <c r="D2245" i="8"/>
  <c r="D2932" i="8"/>
  <c r="D3214" i="8"/>
  <c r="D2620" i="8"/>
  <c r="D2941" i="8"/>
  <c r="D2971" i="8"/>
  <c r="D661" i="8"/>
  <c r="D2965" i="8"/>
  <c r="D1222" i="8"/>
  <c r="D2889" i="8"/>
  <c r="D1475" i="8"/>
  <c r="D1839" i="8"/>
  <c r="D2110" i="8"/>
  <c r="D2243" i="8"/>
  <c r="D2974" i="8"/>
  <c r="D2447" i="8"/>
  <c r="D2577" i="8"/>
  <c r="D2395" i="8"/>
  <c r="D2739" i="8"/>
  <c r="D3052" i="8"/>
  <c r="D2901" i="8"/>
  <c r="D2865" i="8"/>
  <c r="D1193" i="8"/>
  <c r="D3023" i="8"/>
  <c r="D711" i="8"/>
  <c r="D2921" i="8"/>
  <c r="D2906" i="8"/>
  <c r="D53" i="8"/>
  <c r="D29" i="8"/>
  <c r="D248" i="8"/>
  <c r="D2796" i="8"/>
  <c r="D455" i="8"/>
  <c r="D297" i="8"/>
  <c r="D389" i="8"/>
  <c r="D364" i="8"/>
  <c r="D407" i="8"/>
  <c r="D366" i="8"/>
  <c r="D467" i="8"/>
  <c r="D426" i="8"/>
  <c r="D473" i="8"/>
  <c r="D498" i="8"/>
  <c r="D876" i="8"/>
  <c r="D908" i="8"/>
  <c r="D476" i="8"/>
  <c r="D1122" i="8"/>
  <c r="D681" i="8"/>
  <c r="D925" i="8"/>
  <c r="D608" i="8"/>
  <c r="D1084" i="8"/>
  <c r="D1083" i="8"/>
  <c r="D1093" i="8"/>
  <c r="D1102" i="8"/>
  <c r="D1103" i="8"/>
  <c r="D1226" i="8"/>
  <c r="D1276" i="8"/>
  <c r="D1297" i="8"/>
  <c r="D173" i="8"/>
  <c r="D1381" i="8"/>
  <c r="D1294" i="8"/>
  <c r="D1449" i="8"/>
  <c r="D914" i="8"/>
  <c r="D1428" i="8"/>
  <c r="D1564" i="8"/>
  <c r="D1077" i="8"/>
  <c r="D1603" i="8"/>
  <c r="D1496" i="8"/>
  <c r="D1615" i="8"/>
  <c r="D1663" i="8"/>
  <c r="D1201" i="8"/>
  <c r="D1882" i="8"/>
  <c r="D2324" i="8"/>
  <c r="D2246" i="8"/>
  <c r="D1713" i="8"/>
  <c r="D3738" i="8"/>
  <c r="D2452" i="8"/>
  <c r="D1405" i="8"/>
  <c r="D2430" i="8"/>
  <c r="D2361" i="8"/>
  <c r="D2185" i="8"/>
  <c r="D2602" i="8"/>
  <c r="D2639" i="8"/>
  <c r="D2534" i="8"/>
  <c r="D2644" i="8"/>
  <c r="D2645" i="8"/>
  <c r="D2657" i="8"/>
  <c r="D2747" i="8"/>
  <c r="D2802" i="8"/>
  <c r="D2821" i="8"/>
  <c r="D2706" i="8"/>
  <c r="D2593" i="8"/>
  <c r="D2843" i="8"/>
  <c r="D2852" i="8"/>
  <c r="D2923" i="8"/>
  <c r="D2859" i="8"/>
  <c r="D2898" i="8"/>
  <c r="D2908" i="8"/>
  <c r="D2799" i="8"/>
  <c r="D2920" i="8"/>
  <c r="D2934" i="8"/>
  <c r="D2677" i="8"/>
  <c r="D2926" i="8"/>
  <c r="D3786" i="8"/>
  <c r="D2928" i="8"/>
  <c r="D2935" i="8"/>
  <c r="D3228" i="8"/>
  <c r="D2942" i="8"/>
  <c r="D301" i="8"/>
  <c r="D954" i="8"/>
  <c r="D565" i="8"/>
  <c r="D2933" i="8"/>
  <c r="D122" i="8"/>
  <c r="D6" i="8"/>
  <c r="D957" i="8"/>
  <c r="D217" i="8"/>
  <c r="D296" i="8"/>
  <c r="D361" i="8"/>
  <c r="D622" i="8"/>
  <c r="D653" i="8"/>
  <c r="D663" i="8"/>
  <c r="D747" i="8"/>
  <c r="D825" i="8"/>
  <c r="D864" i="8"/>
  <c r="D873" i="8"/>
  <c r="D1171" i="8"/>
  <c r="D895" i="8"/>
  <c r="D1308" i="8"/>
  <c r="D1439" i="8"/>
  <c r="D2646" i="8"/>
  <c r="D884" i="8"/>
  <c r="D1737" i="8"/>
  <c r="D1763" i="8"/>
  <c r="D1529" i="8"/>
  <c r="D1769" i="8"/>
  <c r="D1807" i="8"/>
  <c r="D998" i="8"/>
  <c r="D2120" i="8"/>
  <c r="D2222" i="8"/>
  <c r="D2584" i="8"/>
  <c r="D2251" i="8"/>
  <c r="D2980" i="8"/>
  <c r="D2655" i="8"/>
  <c r="D2700" i="8"/>
  <c r="D2716" i="8"/>
  <c r="D1797" i="8"/>
  <c r="D1377" i="8"/>
  <c r="D2719" i="8"/>
  <c r="D2866" i="8"/>
  <c r="D566" i="8"/>
  <c r="D3055" i="8"/>
  <c r="D3780" i="8"/>
  <c r="D1654" i="8"/>
  <c r="D2640" i="8"/>
  <c r="D1357" i="8"/>
  <c r="D589" i="8"/>
  <c r="D7" i="8"/>
  <c r="D1874" i="8"/>
  <c r="D2854" i="8"/>
  <c r="D2529" i="8"/>
  <c r="D138" i="8"/>
  <c r="D352" i="8"/>
  <c r="D330" i="8"/>
  <c r="D421" i="8"/>
  <c r="D358" i="8"/>
  <c r="D470" i="8"/>
  <c r="D472" i="8"/>
  <c r="D567" i="8"/>
  <c r="D428" i="8"/>
  <c r="D669" i="8"/>
  <c r="D637" i="8"/>
  <c r="D219" i="8"/>
  <c r="D900" i="8"/>
  <c r="D880" i="8"/>
  <c r="D818" i="8"/>
  <c r="D1556" i="8"/>
  <c r="D699" i="8"/>
  <c r="D1280" i="8"/>
  <c r="D960" i="8"/>
  <c r="D913" i="8"/>
  <c r="D968" i="8"/>
  <c r="D1307" i="8"/>
  <c r="D620" i="8"/>
  <c r="D980" i="8"/>
  <c r="D1007" i="8"/>
  <c r="D995" i="8"/>
  <c r="D1055" i="8"/>
  <c r="D1063" i="8"/>
  <c r="D1089" i="8"/>
  <c r="D1304" i="8"/>
  <c r="D1094" i="8"/>
  <c r="D1071" i="8"/>
  <c r="D1186" i="8"/>
  <c r="D1224" i="8"/>
  <c r="D1211" i="8"/>
  <c r="D1142" i="8"/>
  <c r="D1528" i="8"/>
  <c r="D1399" i="8"/>
  <c r="D1218" i="8"/>
  <c r="D1403" i="8"/>
  <c r="D1486" i="8"/>
  <c r="D1494" i="8"/>
  <c r="D1367" i="8"/>
  <c r="D977" i="8"/>
  <c r="D1515" i="8"/>
  <c r="D2745" i="8"/>
  <c r="D1575" i="8"/>
  <c r="D1577" i="8"/>
  <c r="D1601" i="8"/>
  <c r="D1748" i="8"/>
  <c r="D3068" i="8"/>
  <c r="D1354" i="8"/>
  <c r="D1402" i="8"/>
  <c r="D1111" i="8"/>
  <c r="D1388" i="8"/>
  <c r="D1489" i="8"/>
  <c r="D1768" i="8"/>
  <c r="D1772" i="8"/>
  <c r="D664" i="8"/>
  <c r="D1828" i="8"/>
  <c r="D2856" i="8"/>
  <c r="D1888" i="8"/>
  <c r="D1917" i="8"/>
  <c r="D1656" i="8"/>
  <c r="D2027" i="8"/>
  <c r="D2263" i="8"/>
  <c r="D2226" i="8"/>
  <c r="D2255" i="8"/>
  <c r="D1746" i="8"/>
  <c r="D2309" i="8"/>
  <c r="D2385" i="8"/>
  <c r="D2122" i="8"/>
  <c r="D2368" i="8"/>
  <c r="D2398" i="8"/>
  <c r="D2079" i="8"/>
  <c r="D2425" i="8"/>
  <c r="D2438" i="8"/>
  <c r="D2288" i="8"/>
  <c r="D1322" i="8"/>
  <c r="D2919" i="8"/>
  <c r="D2481" i="8"/>
  <c r="D2490" i="8"/>
  <c r="D2558" i="8"/>
  <c r="D2519" i="8"/>
  <c r="D2616" i="8"/>
  <c r="D2722" i="8"/>
  <c r="D2559" i="8"/>
  <c r="D533" i="8"/>
  <c r="D2637" i="8"/>
  <c r="D2635" i="8"/>
  <c r="D2754" i="8"/>
  <c r="D2675" i="8"/>
  <c r="D2686" i="8"/>
  <c r="D1178" i="8"/>
  <c r="D2988" i="8"/>
  <c r="D2306" i="8"/>
  <c r="D2723" i="8"/>
  <c r="D2592" i="8"/>
  <c r="D2727" i="8"/>
  <c r="D2742" i="8"/>
  <c r="D2707" i="8"/>
  <c r="D2743" i="8"/>
  <c r="D2765" i="8"/>
  <c r="D2399" i="8"/>
  <c r="D2760" i="8"/>
  <c r="D2769" i="8"/>
  <c r="D2772" i="8"/>
  <c r="D2786" i="8"/>
  <c r="D2787" i="8"/>
  <c r="D2795" i="8"/>
  <c r="D2801" i="8"/>
  <c r="D3676" i="8"/>
  <c r="D2259" i="8"/>
  <c r="D2418" i="8"/>
  <c r="D2809" i="8"/>
  <c r="D2504" i="8"/>
  <c r="D2817" i="8"/>
  <c r="D2579" i="8"/>
  <c r="D2816" i="8"/>
  <c r="D2826" i="8"/>
  <c r="D2824" i="8"/>
  <c r="D2692" i="8"/>
  <c r="D2507" i="8"/>
  <c r="D2829" i="8"/>
  <c r="D2830" i="8"/>
  <c r="D2598" i="8"/>
  <c r="D2827" i="8"/>
  <c r="D2818" i="8"/>
  <c r="D2647" i="8"/>
  <c r="D537" i="8"/>
  <c r="D746" i="8"/>
  <c r="D2741" i="8"/>
  <c r="D1696" i="8"/>
  <c r="D687" i="8"/>
  <c r="D2388" i="8"/>
  <c r="D3779" i="8"/>
  <c r="D2473" i="8"/>
  <c r="D2459" i="8"/>
  <c r="D365" i="8"/>
  <c r="D814" i="8"/>
  <c r="D2597" i="8"/>
  <c r="D635" i="8"/>
  <c r="D456" i="8"/>
  <c r="D889" i="8"/>
  <c r="D926" i="8"/>
  <c r="D951" i="8"/>
  <c r="D1216" i="8"/>
  <c r="D393" i="8"/>
  <c r="D1376" i="8"/>
  <c r="D1447" i="8"/>
  <c r="D2283" i="8"/>
  <c r="D1457" i="8"/>
  <c r="D1533" i="8"/>
  <c r="D1865" i="8"/>
  <c r="D2314" i="8"/>
  <c r="D2469" i="8"/>
  <c r="D2409" i="8"/>
  <c r="D2576" i="8"/>
  <c r="D2665" i="8"/>
  <c r="D2455" i="8"/>
  <c r="D1742" i="8"/>
  <c r="D3777" i="8"/>
  <c r="D2740" i="8"/>
  <c r="D2749" i="8"/>
  <c r="D2711" i="8"/>
  <c r="D2904" i="8"/>
  <c r="D3601" i="8"/>
  <c r="D2699" i="8"/>
  <c r="D76" i="8"/>
  <c r="D1595" i="8"/>
  <c r="D2761" i="8"/>
  <c r="D772" i="8"/>
  <c r="D1053" i="8"/>
  <c r="D1303" i="8"/>
  <c r="D1552" i="8"/>
  <c r="D921" i="8"/>
  <c r="D3157" i="8"/>
  <c r="D2448" i="8"/>
  <c r="D2701" i="8"/>
  <c r="D2337" i="8"/>
  <c r="D2573" i="8"/>
  <c r="D2725" i="8"/>
  <c r="D220" i="8"/>
  <c r="D964" i="8"/>
  <c r="D2402" i="8"/>
  <c r="D97" i="8"/>
  <c r="D398" i="8"/>
  <c r="D488" i="8"/>
  <c r="D593" i="8"/>
  <c r="D686" i="8"/>
  <c r="D782" i="8"/>
  <c r="D856" i="8"/>
  <c r="D1095" i="8"/>
  <c r="D896" i="8"/>
  <c r="D891" i="8"/>
  <c r="D1137" i="8"/>
  <c r="D1131" i="8"/>
  <c r="D1250" i="8"/>
  <c r="D1202" i="8"/>
  <c r="D1414" i="8"/>
  <c r="D1426" i="8"/>
  <c r="D1445" i="8"/>
  <c r="D1468" i="8"/>
  <c r="D1500" i="8"/>
  <c r="D1455" i="8"/>
  <c r="D1793" i="8"/>
  <c r="D1433" i="8"/>
  <c r="D507" i="8"/>
  <c r="D1947" i="8"/>
  <c r="D1806" i="8"/>
  <c r="D2380" i="8"/>
  <c r="D2358" i="8"/>
  <c r="D2485" i="8"/>
  <c r="D2625" i="8"/>
  <c r="D2511" i="8"/>
  <c r="D2556" i="8"/>
  <c r="D2586" i="8"/>
  <c r="D2238" i="8"/>
  <c r="D2580" i="8"/>
  <c r="D2632" i="8"/>
  <c r="D2664" i="8"/>
  <c r="D2560" i="8"/>
  <c r="D1491" i="8"/>
  <c r="D2662" i="8"/>
  <c r="D2673" i="8"/>
  <c r="D2674" i="8"/>
  <c r="D2678" i="8"/>
  <c r="D2688" i="8"/>
  <c r="D2689" i="8"/>
  <c r="D2691" i="8"/>
  <c r="D2697" i="8"/>
  <c r="D3637" i="8"/>
  <c r="D2698" i="8"/>
  <c r="D3783" i="8"/>
  <c r="D2653" i="8"/>
  <c r="D2770" i="8"/>
  <c r="D223" i="8"/>
  <c r="D708" i="8"/>
  <c r="D933" i="8"/>
  <c r="D1126" i="8"/>
  <c r="D1523" i="8"/>
  <c r="D1498" i="8"/>
  <c r="D2301" i="8"/>
  <c r="D1734" i="8"/>
  <c r="D2375" i="8"/>
  <c r="D2383" i="8"/>
  <c r="D2456" i="8"/>
  <c r="D1749" i="8"/>
  <c r="D3636" i="8"/>
  <c r="D2658" i="8"/>
  <c r="D2517" i="8"/>
  <c r="D2527" i="8"/>
  <c r="D2346" i="8"/>
  <c r="D2552" i="8"/>
  <c r="D2544" i="8"/>
  <c r="D1622" i="8"/>
  <c r="D127" i="8"/>
  <c r="D694" i="8"/>
  <c r="D137" i="8"/>
  <c r="D247" i="8"/>
  <c r="D931" i="8"/>
  <c r="D757" i="8"/>
  <c r="D198" i="8"/>
  <c r="D1037" i="8"/>
  <c r="D859" i="8"/>
  <c r="D843" i="8"/>
  <c r="D815" i="8"/>
  <c r="D959" i="8"/>
  <c r="D1017" i="8"/>
  <c r="D1117" i="8"/>
  <c r="D1197" i="8"/>
  <c r="D1504" i="8"/>
  <c r="D1296" i="8"/>
  <c r="D993" i="8"/>
  <c r="D1463" i="8"/>
  <c r="D1508" i="8"/>
  <c r="D1422" i="8"/>
  <c r="D1393" i="8"/>
  <c r="D1547" i="8"/>
  <c r="D1605" i="8"/>
  <c r="D1798" i="8"/>
  <c r="D1831" i="8"/>
  <c r="D1808" i="8"/>
  <c r="D1517" i="8"/>
  <c r="D1801" i="8"/>
  <c r="D1850" i="8"/>
  <c r="D1946" i="8"/>
  <c r="D2052" i="8"/>
  <c r="D1966" i="8"/>
  <c r="D2191" i="8"/>
  <c r="D2229" i="8"/>
  <c r="D2292" i="8"/>
  <c r="D2451" i="8"/>
  <c r="D2492" i="8"/>
  <c r="D1928" i="8"/>
  <c r="D2502" i="8"/>
  <c r="D2513" i="8"/>
  <c r="D2538" i="8"/>
  <c r="D2536" i="8"/>
  <c r="D2525" i="8"/>
  <c r="D2412" i="8"/>
  <c r="D2704" i="8"/>
  <c r="D3634" i="8"/>
  <c r="D2533" i="8"/>
  <c r="D2803" i="8"/>
  <c r="D2610" i="8"/>
  <c r="D2376" i="8"/>
  <c r="D2626" i="8"/>
  <c r="D2603" i="8"/>
  <c r="D2607" i="8"/>
  <c r="D2636" i="8"/>
  <c r="D2619" i="8"/>
  <c r="D731" i="8"/>
  <c r="D1870" i="8"/>
  <c r="D3031" i="8"/>
  <c r="D2617" i="8"/>
  <c r="D2623" i="8"/>
  <c r="D937" i="8"/>
  <c r="D1981" i="8"/>
  <c r="D2498" i="8"/>
  <c r="D2443" i="8"/>
  <c r="D312" i="8"/>
  <c r="D2596" i="8"/>
  <c r="D492" i="8"/>
  <c r="D536" i="8"/>
  <c r="D924" i="8"/>
  <c r="D1146" i="8"/>
  <c r="D1401" i="8"/>
  <c r="D1554" i="8"/>
  <c r="D1694" i="8"/>
  <c r="D2129" i="8"/>
  <c r="D2319" i="8"/>
  <c r="D2239" i="8"/>
  <c r="D2475" i="8"/>
  <c r="D2462" i="8"/>
  <c r="D2542" i="8"/>
  <c r="D2600" i="8"/>
  <c r="D2599" i="8"/>
  <c r="D2407" i="8"/>
  <c r="D787" i="8"/>
  <c r="D2113" i="8"/>
  <c r="D2798" i="8"/>
  <c r="D2431" i="8"/>
  <c r="D66" i="8"/>
  <c r="D134" i="8"/>
  <c r="D171" i="8"/>
  <c r="D234" i="8"/>
  <c r="D235" i="8"/>
  <c r="D522" i="8"/>
  <c r="D678" i="8"/>
  <c r="D742" i="8"/>
  <c r="D1028" i="8"/>
  <c r="D1109" i="8"/>
  <c r="D1154" i="8"/>
  <c r="D1260" i="8"/>
  <c r="D1238" i="8"/>
  <c r="D1067" i="8"/>
  <c r="D1327" i="8"/>
  <c r="D1321" i="8"/>
  <c r="D1096" i="8"/>
  <c r="D1501" i="8"/>
  <c r="D1534" i="8"/>
  <c r="D1557" i="8"/>
  <c r="D1740" i="8"/>
  <c r="D1594" i="8"/>
  <c r="D1353" i="8"/>
  <c r="D1472" i="8"/>
  <c r="D1669" i="8"/>
  <c r="D1842" i="8"/>
  <c r="D1762" i="8"/>
  <c r="D1885" i="8"/>
  <c r="D1610" i="8"/>
  <c r="D2016" i="8"/>
  <c r="D1906" i="8"/>
  <c r="D2096" i="8"/>
  <c r="D2248" i="8"/>
  <c r="D2168" i="8"/>
  <c r="D2215" i="8"/>
  <c r="D2304" i="8"/>
  <c r="D2235" i="8"/>
  <c r="D2355" i="8"/>
  <c r="D2336" i="8"/>
  <c r="D2423" i="8"/>
  <c r="D2440" i="8"/>
  <c r="D2436" i="8"/>
  <c r="D2528" i="8"/>
  <c r="D2549" i="8"/>
  <c r="D2563" i="8"/>
  <c r="D2491" i="8"/>
  <c r="D2562" i="8"/>
  <c r="D2565" i="8"/>
  <c r="D2568" i="8"/>
  <c r="D2938" i="8"/>
  <c r="D2208" i="8"/>
  <c r="D2571" i="8"/>
  <c r="D2393" i="8"/>
  <c r="D3773" i="8"/>
  <c r="D845" i="8"/>
  <c r="D2321" i="8"/>
  <c r="D1849" i="8"/>
  <c r="D2548" i="8"/>
  <c r="D100" i="8"/>
  <c r="D471" i="8"/>
  <c r="D585" i="8"/>
  <c r="D821" i="8"/>
  <c r="D1027" i="8"/>
  <c r="D2123" i="8"/>
  <c r="D2461" i="8"/>
  <c r="D2253" i="8"/>
  <c r="D1856" i="8"/>
  <c r="D2437" i="8"/>
  <c r="D1041" i="8"/>
  <c r="D2541" i="8"/>
  <c r="D2373" i="8"/>
  <c r="D2543" i="8"/>
  <c r="D2759" i="8"/>
  <c r="D2476" i="8"/>
  <c r="D3432" i="8"/>
  <c r="D2531" i="8"/>
  <c r="D305" i="8"/>
  <c r="D281" i="8"/>
  <c r="D432" i="8"/>
  <c r="D416" i="8"/>
  <c r="D490" i="8"/>
  <c r="D224" i="8"/>
  <c r="D569" i="8"/>
  <c r="D642" i="8"/>
  <c r="D654" i="8"/>
  <c r="D521" i="8"/>
  <c r="D809" i="8"/>
  <c r="D904" i="8"/>
  <c r="D834" i="8"/>
  <c r="D882" i="8"/>
  <c r="D999" i="8"/>
  <c r="D994" i="8"/>
  <c r="D1179" i="8"/>
  <c r="D988" i="8"/>
  <c r="D1105" i="8"/>
  <c r="D1164" i="8"/>
  <c r="D1181" i="8"/>
  <c r="D1257" i="8"/>
  <c r="D1253" i="8"/>
  <c r="D1206" i="8"/>
  <c r="D1079" i="8"/>
  <c r="D1119" i="8"/>
  <c r="D1190" i="8"/>
  <c r="D1329" i="8"/>
  <c r="D1462" i="8"/>
  <c r="D1282" i="8"/>
  <c r="D1440" i="8"/>
  <c r="D35" i="8"/>
  <c r="D1450" i="8"/>
  <c r="D1411" i="8"/>
  <c r="D1352" i="8"/>
  <c r="D1435" i="8"/>
  <c r="D1482" i="8"/>
  <c r="D1487" i="8"/>
  <c r="D1311" i="8"/>
  <c r="D1507" i="8"/>
  <c r="D1451" i="8"/>
  <c r="D1536" i="8"/>
  <c r="D1315" i="8"/>
  <c r="D1674" i="8"/>
  <c r="D1000" i="8"/>
  <c r="D1561" i="8"/>
  <c r="D1767" i="8"/>
  <c r="D1650" i="8"/>
  <c r="D1651" i="8"/>
  <c r="D1688" i="8"/>
  <c r="D2325" i="8"/>
  <c r="D1825" i="8"/>
  <c r="D1866" i="8"/>
  <c r="D1926" i="8"/>
  <c r="D1941" i="8"/>
  <c r="D1987" i="8"/>
  <c r="D2143" i="8"/>
  <c r="D2104" i="8"/>
  <c r="D2006" i="8"/>
  <c r="D2150" i="8"/>
  <c r="D2266" i="8"/>
  <c r="D2042" i="8"/>
  <c r="D2293" i="8"/>
  <c r="D2363" i="8"/>
  <c r="D2435" i="8"/>
  <c r="D2434" i="8"/>
  <c r="D2322" i="8"/>
  <c r="D2339" i="8"/>
  <c r="D2496" i="8"/>
  <c r="D2244" i="8"/>
  <c r="D2458" i="8"/>
  <c r="D2567" i="8"/>
  <c r="D2494" i="8"/>
  <c r="D2505" i="8"/>
  <c r="D2258" i="8"/>
  <c r="D408" i="8"/>
  <c r="D2512" i="8"/>
  <c r="D2516" i="8"/>
  <c r="D2514" i="8"/>
  <c r="D3728" i="8"/>
  <c r="D2414" i="8"/>
  <c r="D967" i="8"/>
  <c r="D614" i="8"/>
  <c r="D2227" i="8"/>
  <c r="D2377" i="8"/>
  <c r="D2359" i="8"/>
  <c r="D1711" i="8"/>
  <c r="D2446" i="8"/>
  <c r="D2453" i="8"/>
  <c r="D2457" i="8"/>
  <c r="D320" i="8"/>
  <c r="D530" i="8"/>
  <c r="D2264" i="8"/>
  <c r="D2106" i="8"/>
  <c r="D2134" i="8"/>
  <c r="D3781" i="8"/>
  <c r="D1612" i="8"/>
  <c r="D2419" i="8"/>
  <c r="D2422" i="8"/>
  <c r="D2233" i="8"/>
  <c r="D3787" i="8"/>
  <c r="D2303" i="8"/>
  <c r="D3519" i="8"/>
  <c r="D2474" i="8"/>
  <c r="D194" i="8"/>
  <c r="D2477" i="8"/>
  <c r="D2356" i="8"/>
  <c r="D1247" i="8"/>
  <c r="D3771" i="8"/>
  <c r="D2333" i="8"/>
  <c r="D406" i="8"/>
  <c r="D212" i="8"/>
  <c r="D2432" i="8"/>
  <c r="D639" i="8"/>
  <c r="D720" i="8"/>
  <c r="D785" i="8"/>
  <c r="D885" i="8"/>
  <c r="D2728" i="8"/>
  <c r="D860" i="8"/>
  <c r="D795" i="8"/>
  <c r="D1151" i="8"/>
  <c r="D1456" i="8"/>
  <c r="D1410" i="8"/>
  <c r="D1030" i="8"/>
  <c r="D1568" i="8"/>
  <c r="D1576" i="8"/>
  <c r="D1687" i="8"/>
  <c r="D1625" i="8"/>
  <c r="D1686" i="8"/>
  <c r="D1690" i="8"/>
  <c r="D1293" i="8"/>
  <c r="D1771" i="8"/>
  <c r="D1942" i="8"/>
  <c r="D1983" i="8"/>
  <c r="D2465" i="8"/>
  <c r="D2080" i="8"/>
  <c r="D2165" i="8"/>
  <c r="D2176" i="8"/>
  <c r="D2231" i="8"/>
  <c r="D2331" i="8"/>
  <c r="D2367" i="8"/>
  <c r="D2206" i="8"/>
  <c r="D2370" i="8"/>
  <c r="D2391" i="8"/>
  <c r="D2403" i="8"/>
  <c r="D2406" i="8"/>
  <c r="D2332" i="8"/>
  <c r="D2146" i="8"/>
  <c r="D2183" i="8"/>
  <c r="D2426" i="8"/>
  <c r="D2433" i="8"/>
  <c r="D2789" i="8"/>
  <c r="D3019" i="8"/>
  <c r="D2308" i="8"/>
  <c r="D3100" i="8"/>
  <c r="D2427" i="8"/>
  <c r="D2094" i="8"/>
  <c r="D2442" i="8"/>
  <c r="D2441" i="8"/>
  <c r="D2444" i="8"/>
  <c r="D56" i="8"/>
  <c r="D2429" i="8"/>
  <c r="D2421" i="8"/>
  <c r="D1668" i="8"/>
  <c r="D2394" i="8"/>
  <c r="D2114" i="8"/>
  <c r="D2420" i="8"/>
  <c r="D1901" i="8"/>
  <c r="D617" i="8"/>
  <c r="D295" i="8"/>
  <c r="D944" i="8"/>
  <c r="D945" i="8"/>
  <c r="D1391" i="8"/>
  <c r="D1019" i="8"/>
  <c r="D1555" i="8"/>
  <c r="D1585" i="8"/>
  <c r="D1739" i="8"/>
  <c r="D1129" i="8"/>
  <c r="D1788" i="8"/>
  <c r="D1945" i="8"/>
  <c r="D2328" i="8"/>
  <c r="D3216" i="8"/>
  <c r="D2378" i="8"/>
  <c r="D2387" i="8"/>
  <c r="D2390" i="8"/>
  <c r="D2384" i="8"/>
  <c r="D2396" i="8"/>
  <c r="D354" i="8"/>
  <c r="D1822" i="8"/>
  <c r="D2011" i="8"/>
  <c r="D1427" i="8"/>
  <c r="D1666" i="8"/>
  <c r="D2280" i="8"/>
  <c r="D2369" i="8"/>
  <c r="D1639" i="8"/>
  <c r="D2270" i="8"/>
  <c r="D1701" i="8"/>
  <c r="D1765" i="8"/>
  <c r="D121" i="8"/>
  <c r="D532" i="8"/>
  <c r="D1306" i="8"/>
  <c r="D721" i="8"/>
  <c r="D289" i="8"/>
  <c r="D1016" i="8"/>
  <c r="D1156" i="8"/>
  <c r="D871" i="8"/>
  <c r="D1136" i="8"/>
  <c r="D403" i="8"/>
  <c r="D581" i="8"/>
  <c r="D1191" i="8"/>
  <c r="D1020" i="8"/>
  <c r="D1184" i="8"/>
  <c r="D952" i="8"/>
  <c r="D1330" i="8"/>
  <c r="D1289" i="8"/>
  <c r="D1469" i="8"/>
  <c r="D1544" i="8"/>
  <c r="D1673" i="8"/>
  <c r="D1621" i="8"/>
  <c r="D1635" i="8"/>
  <c r="D1665" i="8"/>
  <c r="D1744" i="8"/>
  <c r="D1792" i="8"/>
  <c r="D1867" i="8"/>
  <c r="D1868" i="8"/>
  <c r="D1883" i="8"/>
  <c r="D1918" i="8"/>
  <c r="D2178" i="8"/>
  <c r="D2059" i="8"/>
  <c r="D2044" i="8"/>
  <c r="D2012" i="8"/>
  <c r="D1989" i="8"/>
  <c r="D2119" i="8"/>
  <c r="D2173" i="8"/>
  <c r="D2127" i="8"/>
  <c r="D2097" i="8"/>
  <c r="D2295" i="8"/>
  <c r="D1972" i="8"/>
  <c r="D2326" i="8"/>
  <c r="D2342" i="8"/>
  <c r="D2327" i="8"/>
  <c r="D2352" i="8"/>
  <c r="D2503" i="8"/>
  <c r="D2353" i="8"/>
  <c r="D2357" i="8"/>
  <c r="D2360" i="8"/>
  <c r="D1757" i="8"/>
  <c r="D1835" i="8"/>
  <c r="D2351" i="8"/>
  <c r="D1847" i="8"/>
  <c r="D1259" i="8"/>
  <c r="D1005" i="8"/>
  <c r="D1187" i="8"/>
  <c r="D1092" i="8"/>
  <c r="D278" i="8"/>
  <c r="D2160" i="8"/>
  <c r="D1571" i="8"/>
  <c r="D161" i="8"/>
  <c r="D813" i="8"/>
  <c r="D1920" i="8"/>
  <c r="D2298" i="8"/>
  <c r="D2323" i="8"/>
  <c r="D679" i="8"/>
  <c r="D811" i="8"/>
  <c r="D2025" i="8"/>
  <c r="D1344" i="8"/>
  <c r="D837" i="8"/>
  <c r="D1683" i="8"/>
  <c r="D950" i="8"/>
  <c r="D1738" i="8"/>
  <c r="D2180" i="8"/>
  <c r="D1887" i="8"/>
  <c r="D2234" i="8"/>
  <c r="D1659" i="8"/>
  <c r="D1944" i="8"/>
  <c r="D1392" i="8"/>
  <c r="D2299" i="8"/>
  <c r="D2300" i="8"/>
  <c r="D2307" i="8"/>
  <c r="D2302" i="8"/>
  <c r="D3016" i="8"/>
  <c r="D2729" i="8"/>
  <c r="D2305" i="8"/>
  <c r="D2282" i="8"/>
  <c r="D1709" i="8"/>
  <c r="D2210" i="8"/>
  <c r="D2171" i="8"/>
  <c r="D2291" i="8"/>
  <c r="D338" i="8"/>
  <c r="D779" i="8"/>
  <c r="D1107" i="8"/>
  <c r="D2249" i="8"/>
  <c r="D1387" i="8"/>
  <c r="D1023" i="8"/>
  <c r="D3085" i="8"/>
  <c r="D2281" i="8"/>
  <c r="D986" i="8"/>
  <c r="D2224" i="8"/>
  <c r="D1318" i="8"/>
  <c r="D1548" i="8"/>
  <c r="D1432" i="8"/>
  <c r="D1434" i="8"/>
  <c r="D1390" i="8"/>
  <c r="D1443" i="8"/>
  <c r="D771" i="8"/>
  <c r="D2318" i="8"/>
  <c r="D1646" i="8"/>
  <c r="D1727" i="8"/>
  <c r="D1706" i="8"/>
  <c r="D1726" i="8"/>
  <c r="D1655" i="8"/>
  <c r="D1820" i="8"/>
  <c r="D1838" i="8"/>
  <c r="D1852" i="8"/>
  <c r="D1919" i="8"/>
  <c r="D1924" i="8"/>
  <c r="D1613" i="8"/>
  <c r="D1994" i="8"/>
  <c r="D1894" i="8"/>
  <c r="D2138" i="8"/>
  <c r="D2085" i="8"/>
  <c r="D2078" i="8"/>
  <c r="D2132" i="8"/>
  <c r="D2199" i="8"/>
  <c r="D2347" i="8"/>
  <c r="D2551" i="8"/>
  <c r="D2254" i="8"/>
  <c r="D2410" i="8"/>
  <c r="D2992" i="8"/>
  <c r="D2219" i="8"/>
  <c r="D1990" i="8"/>
  <c r="D2247" i="8"/>
  <c r="D2272" i="8"/>
  <c r="D2294" i="8"/>
  <c r="D2273" i="8"/>
  <c r="D1756" i="8"/>
  <c r="D2069" i="8"/>
  <c r="D2269" i="8"/>
  <c r="D2203" i="8"/>
  <c r="D1816" i="8"/>
  <c r="D2213" i="8"/>
  <c r="D657" i="8"/>
  <c r="D1682" i="8"/>
  <c r="D1380" i="8"/>
  <c r="D1855" i="8"/>
  <c r="D2131" i="8"/>
  <c r="D2187" i="8"/>
  <c r="D1689" i="8"/>
  <c r="D2048" i="8"/>
  <c r="D735" i="8"/>
  <c r="D2260" i="8"/>
  <c r="D1952" i="8"/>
  <c r="D2108" i="8"/>
  <c r="D1718" i="8"/>
  <c r="D2090" i="8"/>
  <c r="D1675" i="8"/>
  <c r="D2034" i="8"/>
  <c r="D2198" i="8"/>
  <c r="D2230" i="8"/>
  <c r="D2237" i="8"/>
  <c r="D1160" i="8"/>
  <c r="D1386" i="8"/>
  <c r="D1588" i="8"/>
  <c r="D1590" i="8"/>
  <c r="D1578" i="8"/>
  <c r="D1724" i="8"/>
  <c r="D1884" i="8"/>
  <c r="D477" i="8"/>
  <c r="D2039" i="8"/>
  <c r="D2121" i="8"/>
  <c r="D1817" i="8"/>
  <c r="D2161" i="8"/>
  <c r="D2163" i="8"/>
  <c r="D2167" i="8"/>
  <c r="D2190" i="8"/>
  <c r="D2196" i="8"/>
  <c r="D2202" i="8"/>
  <c r="D2193" i="8"/>
  <c r="D2209" i="8"/>
  <c r="D2205" i="8"/>
  <c r="D2225" i="8"/>
  <c r="D2220" i="8"/>
  <c r="D2265" i="8"/>
  <c r="D2195" i="8"/>
  <c r="D62" i="8"/>
  <c r="D2164" i="8"/>
  <c r="D2201" i="8"/>
  <c r="D1758" i="8"/>
  <c r="D1936" i="8"/>
  <c r="D2091" i="8"/>
  <c r="D2147" i="8"/>
  <c r="D2103" i="8"/>
  <c r="D2221" i="8"/>
  <c r="D2152" i="8"/>
  <c r="D2207" i="8"/>
  <c r="D1140" i="8"/>
  <c r="D1780" i="8"/>
  <c r="D969" i="8"/>
  <c r="D461" i="8"/>
  <c r="D1152" i="8"/>
  <c r="D2186" i="8"/>
  <c r="D1553" i="8"/>
  <c r="D1506" i="8"/>
  <c r="D1878" i="8"/>
  <c r="D1832" i="8"/>
  <c r="D1836" i="8"/>
  <c r="D1634" i="8"/>
  <c r="D2405" i="8"/>
  <c r="D2092" i="8"/>
  <c r="D2169" i="8"/>
  <c r="D2172" i="8"/>
  <c r="D2174" i="8"/>
  <c r="D2175" i="8"/>
  <c r="D1951" i="8"/>
  <c r="D1301" i="8"/>
  <c r="D2101" i="8"/>
  <c r="D1943" i="8"/>
  <c r="D2228" i="8"/>
  <c r="D2159" i="8"/>
  <c r="D1732" i="8"/>
  <c r="D164" i="8"/>
  <c r="D817" i="8"/>
  <c r="D1165" i="8"/>
  <c r="D1240" i="8"/>
  <c r="D1159" i="8"/>
  <c r="D1285" i="8"/>
  <c r="D1204" i="8"/>
  <c r="D1454" i="8"/>
  <c r="D3782" i="8"/>
  <c r="D1574" i="8"/>
  <c r="D1503" i="8"/>
  <c r="D482" i="8"/>
  <c r="D1493" i="8"/>
  <c r="D1861" i="8"/>
  <c r="D1631" i="8"/>
  <c r="D1783" i="8"/>
  <c r="D1843" i="8"/>
  <c r="D1680" i="8"/>
  <c r="D1881" i="8"/>
  <c r="D1948" i="8"/>
  <c r="D1905" i="8"/>
  <c r="D1900" i="8"/>
  <c r="D1995" i="8"/>
  <c r="D2030" i="8"/>
  <c r="D2051" i="8"/>
  <c r="D2056" i="8"/>
  <c r="D2267" i="8"/>
  <c r="D2081" i="8"/>
  <c r="D2082" i="8"/>
  <c r="D2086" i="8"/>
  <c r="D2136" i="8"/>
  <c r="D2111" i="8"/>
  <c r="D2076" i="8"/>
  <c r="D2112" i="8"/>
  <c r="D2130" i="8"/>
  <c r="D2109" i="8"/>
  <c r="D2137" i="8"/>
  <c r="D2139" i="8"/>
  <c r="D2212" i="8"/>
  <c r="D2124" i="8"/>
  <c r="D2061" i="8"/>
  <c r="D2151" i="8"/>
  <c r="D2153" i="8"/>
  <c r="D2154" i="8"/>
  <c r="D2145" i="8"/>
  <c r="D2155" i="8"/>
  <c r="D2156" i="8"/>
  <c r="D2223" i="8"/>
  <c r="D1470" i="8"/>
  <c r="D2142" i="8"/>
  <c r="D1914" i="8"/>
  <c r="D1980" i="8"/>
  <c r="D2077" i="8"/>
  <c r="D1232" i="8"/>
  <c r="D2135" i="8"/>
  <c r="D2054" i="8"/>
  <c r="D2000" i="8"/>
  <c r="D1933" i="8"/>
  <c r="D2126" i="8"/>
  <c r="D1563" i="8"/>
  <c r="D1679" i="8"/>
  <c r="D1960" i="8"/>
  <c r="D1854" i="8"/>
  <c r="D2098" i="8"/>
  <c r="D2084" i="8"/>
  <c r="D2117" i="8"/>
  <c r="D1921" i="8"/>
  <c r="D169" i="8"/>
  <c r="D1642" i="8"/>
  <c r="D1716" i="8"/>
  <c r="D2066" i="8"/>
  <c r="D2099" i="8"/>
  <c r="D2107" i="8"/>
  <c r="D2133" i="8"/>
  <c r="D1539" i="8"/>
  <c r="D1929" i="8"/>
  <c r="D1815" i="8"/>
  <c r="D2102" i="8"/>
  <c r="D1834" i="8"/>
  <c r="D1782" i="8"/>
  <c r="D117" i="8"/>
  <c r="D1314" i="8"/>
  <c r="D2058" i="8"/>
  <c r="D2088" i="8"/>
  <c r="D2089" i="8"/>
  <c r="D2004" i="8"/>
  <c r="D2083" i="8"/>
  <c r="D761" i="8"/>
  <c r="D659" i="8"/>
  <c r="D831" i="8"/>
  <c r="D1182" i="8"/>
  <c r="D1617" i="8"/>
  <c r="D1752" i="8"/>
  <c r="D1841" i="8"/>
  <c r="D1897" i="8"/>
  <c r="D1872" i="8"/>
  <c r="D1932" i="8"/>
  <c r="D1911" i="8"/>
  <c r="D1912" i="8"/>
  <c r="D1925" i="8"/>
  <c r="D1973" i="8"/>
  <c r="D2024" i="8"/>
  <c r="D2031" i="8"/>
  <c r="D2035" i="8"/>
  <c r="D2046" i="8"/>
  <c r="D2047" i="8"/>
  <c r="D2241" i="8"/>
  <c r="D2050" i="8"/>
  <c r="D2060" i="8"/>
  <c r="D2053" i="8"/>
  <c r="D2064" i="8"/>
  <c r="D2070" i="8"/>
  <c r="D2037" i="8"/>
  <c r="D2071" i="8"/>
  <c r="D2073" i="8"/>
  <c r="D2068" i="8"/>
  <c r="D1794" i="8"/>
  <c r="D2181" i="8"/>
  <c r="D2009" i="8"/>
  <c r="D2067" i="8"/>
  <c r="D1821" i="8"/>
  <c r="D1755" i="8"/>
  <c r="D3363" i="8"/>
  <c r="D596" i="8"/>
  <c r="D2125" i="8"/>
  <c r="D192" i="8"/>
  <c r="D1879" i="8"/>
  <c r="D1853" i="8"/>
  <c r="D2013" i="8"/>
  <c r="D1915" i="8"/>
  <c r="D1985" i="8"/>
  <c r="D2038" i="8"/>
  <c r="D577" i="8"/>
  <c r="D1953" i="8"/>
  <c r="D1778" i="8"/>
  <c r="D2572" i="8"/>
  <c r="D2055" i="8"/>
  <c r="D2032" i="8"/>
  <c r="D1693" i="8"/>
  <c r="D1880" i="8"/>
  <c r="D1492" i="8"/>
  <c r="D1851" i="8"/>
  <c r="D1809" i="8"/>
  <c r="D2003" i="8"/>
  <c r="D1908" i="8"/>
  <c r="D2040" i="8"/>
  <c r="D2023" i="8"/>
  <c r="D2036" i="8"/>
  <c r="D2026" i="8"/>
  <c r="D2041" i="8"/>
  <c r="D1982" i="8"/>
  <c r="D1348" i="8"/>
  <c r="D1681" i="8"/>
  <c r="D1700" i="8"/>
  <c r="D1827" i="8"/>
  <c r="D1891" i="8"/>
  <c r="D1909" i="8"/>
  <c r="D1970" i="8"/>
  <c r="D2001" i="8"/>
  <c r="D2005" i="8"/>
  <c r="D1984" i="8"/>
  <c r="D1723" i="8"/>
  <c r="D2010" i="8"/>
  <c r="D2029" i="8"/>
  <c r="D2033" i="8"/>
  <c r="D2017" i="8"/>
  <c r="D1890" i="8"/>
  <c r="D1641" i="8"/>
  <c r="D1662" i="8"/>
  <c r="D1712" i="8"/>
  <c r="D1963" i="8"/>
  <c r="D1796" i="8"/>
  <c r="D2018" i="8"/>
  <c r="D1999" i="8"/>
  <c r="D1986" i="8"/>
  <c r="D2028" i="8"/>
  <c r="D1899" i="8"/>
  <c r="D1935" i="8"/>
  <c r="D1550" i="8"/>
  <c r="D1858" i="8"/>
  <c r="D1248" i="8"/>
  <c r="D1754" i="8"/>
  <c r="D1446" i="8"/>
  <c r="D2162" i="8"/>
  <c r="D1991" i="8"/>
  <c r="D2022" i="8"/>
  <c r="D2021" i="8"/>
  <c r="D1565" i="8"/>
  <c r="D1846" i="8"/>
  <c r="D1415" i="8"/>
  <c r="D990" i="8"/>
  <c r="D1620" i="8"/>
  <c r="D1977" i="8"/>
  <c r="D2020" i="8"/>
  <c r="D1722" i="8"/>
  <c r="D1927" i="8"/>
  <c r="D1361" i="8"/>
  <c r="D1997" i="8"/>
  <c r="D2002" i="8"/>
  <c r="D1408" i="8"/>
  <c r="D1939" i="8"/>
  <c r="D1962" i="8"/>
  <c r="D1955" i="8"/>
  <c r="D1957" i="8"/>
  <c r="D1736" i="8"/>
  <c r="D1996" i="8"/>
  <c r="D1745" i="8"/>
  <c r="D1859" i="8"/>
  <c r="D1964" i="8"/>
  <c r="D1979" i="8"/>
  <c r="D1965" i="8"/>
  <c r="D1968" i="8"/>
  <c r="D1907" i="8"/>
  <c r="D2141" i="8"/>
  <c r="D1930" i="8"/>
  <c r="D1978" i="8"/>
  <c r="D1813" i="8"/>
  <c r="D1992" i="8"/>
  <c r="D1975" i="8"/>
  <c r="D3" i="8"/>
  <c r="F19" i="6"/>
  <c r="F6" i="6"/>
  <c r="F3" i="6"/>
  <c r="G22" i="5" a="1"/>
  <c r="G22" i="5" s="1"/>
  <c r="G23" i="5" a="1"/>
  <c r="G23" i="5" s="1"/>
  <c r="G24" i="5" a="1"/>
  <c r="G24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3" i="5" a="1"/>
  <c r="G3" i="5" s="1"/>
  <c r="G4" i="5" a="1"/>
  <c r="G4" i="5" s="1"/>
  <c r="G5" i="5" a="1"/>
  <c r="G5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" i="5" a="1"/>
  <c r="G2" i="5" s="1"/>
  <c r="F3" i="5" a="1"/>
  <c r="F3" i="5" s="1"/>
  <c r="F4" i="5" a="1"/>
  <c r="F4" i="5" s="1"/>
  <c r="F5" i="5" a="1"/>
  <c r="F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2" i="5" a="1"/>
  <c r="F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2" i="5"/>
  <c r="D5" i="5"/>
  <c r="D19" i="5"/>
  <c r="D4" i="5"/>
  <c r="D3" i="5"/>
  <c r="D25" i="5"/>
  <c r="D36" i="5"/>
  <c r="D23" i="5"/>
  <c r="D38" i="5"/>
  <c r="D9" i="5"/>
  <c r="D7" i="5"/>
  <c r="D27" i="5"/>
  <c r="D10" i="5"/>
  <c r="D16" i="5"/>
  <c r="D20" i="5"/>
  <c r="D6" i="5"/>
  <c r="D30" i="5"/>
  <c r="D14" i="5"/>
  <c r="D22" i="5"/>
  <c r="D13" i="5"/>
  <c r="D28" i="5"/>
  <c r="D8" i="5"/>
  <c r="D26" i="5"/>
  <c r="D17" i="5"/>
  <c r="D11" i="5"/>
  <c r="D12" i="5"/>
  <c r="D32" i="5"/>
  <c r="D24" i="5"/>
  <c r="D39" i="5"/>
  <c r="D31" i="5"/>
  <c r="D15" i="5"/>
  <c r="D34" i="5"/>
  <c r="D29" i="5"/>
  <c r="D33" i="5"/>
  <c r="D21" i="5"/>
  <c r="D37" i="5"/>
  <c r="D18" i="5"/>
  <c r="D35" i="5"/>
  <c r="D2" i="5"/>
  <c r="H5" i="4"/>
  <c r="H4" i="4"/>
  <c r="H3" i="4"/>
  <c r="E7" i="3"/>
  <c r="E15" i="3"/>
  <c r="E14" i="3"/>
  <c r="E3" i="3"/>
  <c r="E8" i="3"/>
  <c r="E21" i="3"/>
  <c r="E2" i="3"/>
  <c r="E11" i="3"/>
  <c r="E9" i="3"/>
  <c r="E24" i="3"/>
  <c r="E18" i="3"/>
  <c r="E12" i="3"/>
  <c r="E16" i="3"/>
  <c r="E20" i="3"/>
  <c r="E13" i="3"/>
  <c r="E6" i="3"/>
  <c r="E10" i="3"/>
  <c r="E23" i="3"/>
  <c r="E19" i="3"/>
  <c r="E4" i="3"/>
  <c r="E17" i="3"/>
  <c r="E22" i="3"/>
  <c r="E5" i="3"/>
  <c r="J5" i="1"/>
  <c r="E2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<sst xmlns="http://schemas.openxmlformats.org/spreadsheetml/2006/main" count="35817" uniqueCount="6392">
  <si>
    <t>director_name</t>
  </si>
  <si>
    <t>duration</t>
  </si>
  <si>
    <t>gross</t>
  </si>
  <si>
    <t>genres</t>
  </si>
  <si>
    <t>movie_title</t>
  </si>
  <si>
    <t>language</t>
  </si>
  <si>
    <t>budget</t>
  </si>
  <si>
    <t>imdb_score</t>
  </si>
  <si>
    <t>James Cameron</t>
  </si>
  <si>
    <t>Action|Adventure|Fantasy|Sci-Fi</t>
  </si>
  <si>
    <t>AvatarÂ </t>
  </si>
  <si>
    <t>English</t>
  </si>
  <si>
    <t>Gore Verbinski</t>
  </si>
  <si>
    <t>Action|Adventure|Fantasy</t>
  </si>
  <si>
    <t>Pirates of the Caribbean: At World's EndÂ </t>
  </si>
  <si>
    <t>Sam Mendes</t>
  </si>
  <si>
    <t>Action|Adventure|Thriller</t>
  </si>
  <si>
    <t>SpectreÂ </t>
  </si>
  <si>
    <t>Christopher Nolan</t>
  </si>
  <si>
    <t>Action|Thriller</t>
  </si>
  <si>
    <t>The Dark Knight RisesÂ </t>
  </si>
  <si>
    <t>Joseph Gordon-Levitt</t>
  </si>
  <si>
    <t>Documentary</t>
  </si>
  <si>
    <t>Andrew Stanton</t>
  </si>
  <si>
    <t>Action|Adventure|Sci-Fi</t>
  </si>
  <si>
    <t>John CarterÂ </t>
  </si>
  <si>
    <t>Sam Raimi</t>
  </si>
  <si>
    <t>Action|Adventure|Romance</t>
  </si>
  <si>
    <t>Spider-Man 3Â </t>
  </si>
  <si>
    <t>Nathan Greno</t>
  </si>
  <si>
    <t>Adventure|Animation|Comedy|Family|Fantasy|Musical|Romance</t>
  </si>
  <si>
    <t>TangledÂ </t>
  </si>
  <si>
    <t>Joss Whedon</t>
  </si>
  <si>
    <t>Avengers: Age of UltronÂ </t>
  </si>
  <si>
    <t>David Yates</t>
  </si>
  <si>
    <t>Adventure|Family|Fantasy|Mystery</t>
  </si>
  <si>
    <t>Harry Potter and the Half-Blood PrinceÂ </t>
  </si>
  <si>
    <t>Zack Snyder</t>
  </si>
  <si>
    <t>Batman v Superman: Dawn of JusticeÂ </t>
  </si>
  <si>
    <t>Bryan Singer</t>
  </si>
  <si>
    <t>Kevin Spacey</t>
  </si>
  <si>
    <t>Superman ReturnsÂ </t>
  </si>
  <si>
    <t>Marc Forster</t>
  </si>
  <si>
    <t>Action|Adventure</t>
  </si>
  <si>
    <t>Quantum of SolaceÂ </t>
  </si>
  <si>
    <t>Pirates of the Caribbean: Dead Man's ChestÂ </t>
  </si>
  <si>
    <t>Action|Adventure|Western</t>
  </si>
  <si>
    <t>The Lone RangerÂ </t>
  </si>
  <si>
    <t>Man of SteelÂ </t>
  </si>
  <si>
    <t>Andrew Adamson</t>
  </si>
  <si>
    <t>Action|Adventure|Family|Fantasy</t>
  </si>
  <si>
    <t>The Chronicles of Narnia: Prince CaspianÂ </t>
  </si>
  <si>
    <t>The AvengersÂ </t>
  </si>
  <si>
    <t>Rob Marshall</t>
  </si>
  <si>
    <t>Pirates of the Caribbean: On Stranger TidesÂ </t>
  </si>
  <si>
    <t>Barry Sonnenfeld</t>
  </si>
  <si>
    <t>Action|Adventure|Comedy|Family|Fantasy|Sci-Fi</t>
  </si>
  <si>
    <t>Men in Black 3Â </t>
  </si>
  <si>
    <t>Peter Jackson</t>
  </si>
  <si>
    <t>Adventure|Fantasy</t>
  </si>
  <si>
    <t>The Hobbit: The Battle of the Five ArmiesÂ </t>
  </si>
  <si>
    <t>Marc Webb</t>
  </si>
  <si>
    <t>The Amazing Spider-ManÂ </t>
  </si>
  <si>
    <t>Ridley Scott</t>
  </si>
  <si>
    <t>Action|Adventure|Drama|History</t>
  </si>
  <si>
    <t>Robin HoodÂ </t>
  </si>
  <si>
    <t>The Hobbit: The Desolation of SmaugÂ </t>
  </si>
  <si>
    <t>Chris Weitz</t>
  </si>
  <si>
    <t>Adventure|Family|Fantasy</t>
  </si>
  <si>
    <t>The Golden CompassÂ </t>
  </si>
  <si>
    <t>Action|Adventure|Drama|Romance</t>
  </si>
  <si>
    <t>King KongÂ </t>
  </si>
  <si>
    <t>Drama|Romance</t>
  </si>
  <si>
    <t>TitanicÂ </t>
  </si>
  <si>
    <t>Anthony Russo</t>
  </si>
  <si>
    <t>Captain America: Civil WarÂ </t>
  </si>
  <si>
    <t>Peter Berg</t>
  </si>
  <si>
    <t>Action|Adventure|Sci-Fi|Thriller</t>
  </si>
  <si>
    <t>BattleshipÂ </t>
  </si>
  <si>
    <t>Colin Trevorrow</t>
  </si>
  <si>
    <t>Jurassic WorldÂ </t>
  </si>
  <si>
    <t>SkyfallÂ </t>
  </si>
  <si>
    <t>Action|Adventure|Fantasy|Romance</t>
  </si>
  <si>
    <t>Spider-Man 2Â </t>
  </si>
  <si>
    <t>Shane Black</t>
  </si>
  <si>
    <t>Jon Favreau</t>
  </si>
  <si>
    <t>Iron Man 3Â </t>
  </si>
  <si>
    <t>Tim Burton</t>
  </si>
  <si>
    <t>Alice in WonderlandÂ </t>
  </si>
  <si>
    <t>Brett Ratner</t>
  </si>
  <si>
    <t>Action|Adventure|Fantasy|Sci-Fi|Thriller</t>
  </si>
  <si>
    <t>X-Men: The Last StandÂ </t>
  </si>
  <si>
    <t>Dan Scanlon</t>
  </si>
  <si>
    <t>Adventure|Animation|Comedy|Family|Fantasy</t>
  </si>
  <si>
    <t>Steve Buscemi</t>
  </si>
  <si>
    <t>Monsters UniversityÂ </t>
  </si>
  <si>
    <t>Michael Bay</t>
  </si>
  <si>
    <t>Transformers: Revenge of the FallenÂ </t>
  </si>
  <si>
    <t>Transformers: Age of ExtinctionÂ </t>
  </si>
  <si>
    <t>Oz the Great and PowerfulÂ </t>
  </si>
  <si>
    <t>The Amazing Spider-Man 2Â </t>
  </si>
  <si>
    <t>Joseph Kosinski</t>
  </si>
  <si>
    <t>TRON: LegacyÂ </t>
  </si>
  <si>
    <t>John Lasseter</t>
  </si>
  <si>
    <t>Adventure|Animation|Comedy|Family|Sport</t>
  </si>
  <si>
    <t>Cars 2Â </t>
  </si>
  <si>
    <t>Martin Campbell</t>
  </si>
  <si>
    <t>Green LanternÂ </t>
  </si>
  <si>
    <t>Lee Unkrich</t>
  </si>
  <si>
    <t>Tom Hanks</t>
  </si>
  <si>
    <t>Toy Story 3Â </t>
  </si>
  <si>
    <t>McG</t>
  </si>
  <si>
    <t>Terminator SalvationÂ </t>
  </si>
  <si>
    <t>James Wan</t>
  </si>
  <si>
    <t>Action|Crime|Thriller</t>
  </si>
  <si>
    <t>Furious 7Â </t>
  </si>
  <si>
    <t>Action|Adventure|Horror|Sci-Fi|Thriller</t>
  </si>
  <si>
    <t>World War ZÂ </t>
  </si>
  <si>
    <t>X-Men: Days of Future PastÂ </t>
  </si>
  <si>
    <t>J.J. Abrams</t>
  </si>
  <si>
    <t>Star Trek Into DarknessÂ </t>
  </si>
  <si>
    <t>Jack the Giant SlayerÂ </t>
  </si>
  <si>
    <t>Baz Luhrmann</t>
  </si>
  <si>
    <t>The Great GatsbyÂ </t>
  </si>
  <si>
    <t>Mike Newell</t>
  </si>
  <si>
    <t>Prince of Persia: The Sands of TimeÂ </t>
  </si>
  <si>
    <t>Guillermo del Toro</t>
  </si>
  <si>
    <t>Pacific RimÂ </t>
  </si>
  <si>
    <t>Transformers: Dark of the MoonÂ </t>
  </si>
  <si>
    <t>Steven Spielberg</t>
  </si>
  <si>
    <t>Indiana Jones and the Kingdom of the Crystal SkullÂ </t>
  </si>
  <si>
    <t>Mark Andrews</t>
  </si>
  <si>
    <t>BraveÂ </t>
  </si>
  <si>
    <t>Justin Lin</t>
  </si>
  <si>
    <t>Star Trek BeyondÂ </t>
  </si>
  <si>
    <t>Adventure|Animation|Family|Sci-Fi</t>
  </si>
  <si>
    <t>WALLÂ·EÂ </t>
  </si>
  <si>
    <t>Jeff Garlin</t>
  </si>
  <si>
    <t>Action|Comedy|Crime|Thriller</t>
  </si>
  <si>
    <t>Rush Hour 3Â </t>
  </si>
  <si>
    <t>Roland Emmerich</t>
  </si>
  <si>
    <t>2012Â </t>
  </si>
  <si>
    <t>Tom McCarthy</t>
  </si>
  <si>
    <t>Robert Zemeckis</t>
  </si>
  <si>
    <t>Animation|Drama|Family|Fantasy</t>
  </si>
  <si>
    <t>A Christmas CarolÂ </t>
  </si>
  <si>
    <t>Lana Wachowski</t>
  </si>
  <si>
    <t>Jupiter AscendingÂ </t>
  </si>
  <si>
    <t>The Legend of TarzanÂ </t>
  </si>
  <si>
    <t>The Chronicles of Narnia: The Lion, the Witch and the WardrobeÂ </t>
  </si>
  <si>
    <t>X-Men: ApocalypseÂ </t>
  </si>
  <si>
    <t>Action|Crime|Drama|Thriller</t>
  </si>
  <si>
    <t>The Dark KnightÂ </t>
  </si>
  <si>
    <t>Pete Docter</t>
  </si>
  <si>
    <t>Adventure|Animation|Comedy|Family</t>
  </si>
  <si>
    <t>UpÂ </t>
  </si>
  <si>
    <t>Rob Letterman</t>
  </si>
  <si>
    <t>Action|Adventure|Animation|Comedy|Family|Sci-Fi</t>
  </si>
  <si>
    <t>Monsters vs. AliensÂ </t>
  </si>
  <si>
    <t>Iron ManÂ </t>
  </si>
  <si>
    <t>Martin Scorsese</t>
  </si>
  <si>
    <t>Adventure|Drama|Family|Mystery</t>
  </si>
  <si>
    <t>HugoÂ </t>
  </si>
  <si>
    <t>Action|Comedy|Sci-Fi|Western</t>
  </si>
  <si>
    <t>Wild Wild WestÂ </t>
  </si>
  <si>
    <t>Rob Cohen</t>
  </si>
  <si>
    <t>Action|Adventure|Fantasy|Horror|Thriller</t>
  </si>
  <si>
    <t>The Mummy: Tomb of the Dragon EmperorÂ </t>
  </si>
  <si>
    <t>David Ayer</t>
  </si>
  <si>
    <t>Action|Adventure|Comedy|Sci-Fi</t>
  </si>
  <si>
    <t>Suicide SquadÂ </t>
  </si>
  <si>
    <t>Tom Shadyac</t>
  </si>
  <si>
    <t>Comedy|Family|Fantasy</t>
  </si>
  <si>
    <t>Evan AlmightyÂ </t>
  </si>
  <si>
    <t>Doug Liman</t>
  </si>
  <si>
    <t>Edge of TomorrowÂ </t>
  </si>
  <si>
    <t>Kevin Reynolds</t>
  </si>
  <si>
    <t>WaterworldÂ </t>
  </si>
  <si>
    <t>Stephen Sommers</t>
  </si>
  <si>
    <t>G.I. Joe: The Rise of CobraÂ </t>
  </si>
  <si>
    <t>Adventure|Animation|Comedy|Drama|Family|Fantasy</t>
  </si>
  <si>
    <t>Inside OutÂ </t>
  </si>
  <si>
    <t>Adventure|Drama|Family|Fantasy</t>
  </si>
  <si>
    <t>The Jungle BookÂ </t>
  </si>
  <si>
    <t>Iron Man 2Â </t>
  </si>
  <si>
    <t>Rupert Sanders</t>
  </si>
  <si>
    <t>Action|Adventure|Drama|Fantasy</t>
  </si>
  <si>
    <t>Snow White and the HuntsmanÂ </t>
  </si>
  <si>
    <t>Robert Stromberg</t>
  </si>
  <si>
    <t>Action|Adventure|Family|Fantasy|Romance</t>
  </si>
  <si>
    <t>Angelina Jolie Pitt</t>
  </si>
  <si>
    <t>MaleficentÂ </t>
  </si>
  <si>
    <t>Matt Reeves</t>
  </si>
  <si>
    <t>Action|Adventure|Drama|Sci-Fi</t>
  </si>
  <si>
    <t>Dawn of the Planet of the ApesÂ </t>
  </si>
  <si>
    <t>Roland JoffÃ©</t>
  </si>
  <si>
    <t>Action|Adventure|Romance|Sci-Fi</t>
  </si>
  <si>
    <t>Carl Rinsch</t>
  </si>
  <si>
    <t>47 RoninÂ </t>
  </si>
  <si>
    <t>Captain America: The Winter SoldierÂ </t>
  </si>
  <si>
    <t>Mike Mitchell</t>
  </si>
  <si>
    <t>Shrek Forever AfterÂ </t>
  </si>
  <si>
    <t>Brad Bird</t>
  </si>
  <si>
    <t>Action|Adventure|Family|Mystery|Sci-Fi</t>
  </si>
  <si>
    <t>TomorrowlandÂ </t>
  </si>
  <si>
    <t>Don Hall</t>
  </si>
  <si>
    <t>Action|Adventure|Animation|Comedy|Drama|Family|Sci-Fi</t>
  </si>
  <si>
    <t>Big Hero 6Â </t>
  </si>
  <si>
    <t>Rich Moore</t>
  </si>
  <si>
    <t>Adventure|Animation|Comedy|Family|Sci-Fi</t>
  </si>
  <si>
    <t>Wreck-It RalphÂ </t>
  </si>
  <si>
    <t>Adventure|Animation|Family|Fantasy</t>
  </si>
  <si>
    <t>The Polar ExpressÂ </t>
  </si>
  <si>
    <t>Independence Day: ResurgenceÂ </t>
  </si>
  <si>
    <t>Dean DeBlois</t>
  </si>
  <si>
    <t>How to Train Your DragonÂ </t>
  </si>
  <si>
    <t>Jonathan Mostow</t>
  </si>
  <si>
    <t>Action|Sci-Fi</t>
  </si>
  <si>
    <t>Terminator 3: Rise of the MachinesÂ </t>
  </si>
  <si>
    <t>James Gunn</t>
  </si>
  <si>
    <t>Guardians of the GalaxyÂ </t>
  </si>
  <si>
    <t>Adventure|Drama|Sci-Fi</t>
  </si>
  <si>
    <t>InterstellarÂ </t>
  </si>
  <si>
    <t>InceptionÂ </t>
  </si>
  <si>
    <t>Japanese</t>
  </si>
  <si>
    <t>The Hobbit: An Unexpected JourneyÂ </t>
  </si>
  <si>
    <t>The Fast and the FuriousÂ </t>
  </si>
  <si>
    <t>David Fincher</t>
  </si>
  <si>
    <t>Drama|Fantasy|Romance</t>
  </si>
  <si>
    <t>The Curious Case of Benjamin ButtonÂ </t>
  </si>
  <si>
    <t>Matthew Vaughn</t>
  </si>
  <si>
    <t>X-Men: First ClassÂ </t>
  </si>
  <si>
    <t>Francis Lawrence</t>
  </si>
  <si>
    <t>Adventure|Sci-Fi</t>
  </si>
  <si>
    <t>The Hunger Games: Mockingjay - Part 2Â </t>
  </si>
  <si>
    <t>Jon Turteltaub</t>
  </si>
  <si>
    <t>The Sorcerer's ApprenticeÂ </t>
  </si>
  <si>
    <t>Wolfgang Petersen</t>
  </si>
  <si>
    <t>Action|Adventure|Drama|Thriller</t>
  </si>
  <si>
    <t>PoseidonÂ </t>
  </si>
  <si>
    <t>James Bobin</t>
  </si>
  <si>
    <t>Alice Through the Looking GlassÂ </t>
  </si>
  <si>
    <t>Chris Miller</t>
  </si>
  <si>
    <t>Shrek the ThirdÂ </t>
  </si>
  <si>
    <t>Duncan Jones</t>
  </si>
  <si>
    <t>WarcraftÂ </t>
  </si>
  <si>
    <t>Alan Taylor</t>
  </si>
  <si>
    <t>Terminator GenisysÂ </t>
  </si>
  <si>
    <t>Michael Apted</t>
  </si>
  <si>
    <t>The Chronicles of Narnia: The Voyage of the Dawn TreaderÂ </t>
  </si>
  <si>
    <t>Action|Drama|History|Romance|War</t>
  </si>
  <si>
    <t>Pearl HarborÂ </t>
  </si>
  <si>
    <t>TransformersÂ </t>
  </si>
  <si>
    <t>Oliver Stone</t>
  </si>
  <si>
    <t>Action|Adventure|Biography|Drama|History|Romance|War</t>
  </si>
  <si>
    <t>AlexanderÂ </t>
  </si>
  <si>
    <t>Harry Potter and the Order of the PhoenixÂ </t>
  </si>
  <si>
    <t>Harry Potter and the Goblet of FireÂ </t>
  </si>
  <si>
    <t>Action|Drama</t>
  </si>
  <si>
    <t>HancockÂ </t>
  </si>
  <si>
    <t>Drama|Horror|Sci-Fi</t>
  </si>
  <si>
    <t>I Am LegendÂ </t>
  </si>
  <si>
    <t>Adventure|Comedy|Family|Fantasy</t>
  </si>
  <si>
    <t>Charlie and the Chocolate FactoryÂ </t>
  </si>
  <si>
    <t>Animation|Comedy|Family|Fantasy</t>
  </si>
  <si>
    <t>RatatouilleÂ </t>
  </si>
  <si>
    <t>Batman BeginsÂ </t>
  </si>
  <si>
    <t>Eric Darnell</t>
  </si>
  <si>
    <t>Action|Adventure|Animation|Comedy|Family</t>
  </si>
  <si>
    <t>Madagascar: Escape 2 AfricaÂ </t>
  </si>
  <si>
    <t>Shawn Levy</t>
  </si>
  <si>
    <t>Night at the Museum: Battle of the SmithsonianÂ </t>
  </si>
  <si>
    <t>Gavin Hood</t>
  </si>
  <si>
    <t>X-Men Origins: WolverineÂ </t>
  </si>
  <si>
    <t>The Matrix RevolutionsÂ </t>
  </si>
  <si>
    <t>Chris Buck</t>
  </si>
  <si>
    <t>Adventure|Animation|Comedy|Family|Fantasy|Musical</t>
  </si>
  <si>
    <t>FrozenÂ </t>
  </si>
  <si>
    <t>The Matrix ReloadedÂ </t>
  </si>
  <si>
    <t>Thor: The Dark WorldÂ </t>
  </si>
  <si>
    <t>George Miller</t>
  </si>
  <si>
    <t>Mad Max: Fury RoadÂ </t>
  </si>
  <si>
    <t>Ron Howard</t>
  </si>
  <si>
    <t>Mystery|Thriller</t>
  </si>
  <si>
    <t>Angels &amp; DemonsÂ </t>
  </si>
  <si>
    <t>Kenneth Branagh</t>
  </si>
  <si>
    <t>ThorÂ </t>
  </si>
  <si>
    <t>Byron Howard</t>
  </si>
  <si>
    <t>Adventure|Animation|Comedy|Drama|Family</t>
  </si>
  <si>
    <t>BoltÂ </t>
  </si>
  <si>
    <t>Hoyt Yeatman</t>
  </si>
  <si>
    <t>Action|Adventure|Animation|Comedy|Family|Fantasy|Sci-Fi</t>
  </si>
  <si>
    <t>G-ForceÂ </t>
  </si>
  <si>
    <t>Jonathan Liebesman</t>
  </si>
  <si>
    <t>Wrath of the TitansÂ </t>
  </si>
  <si>
    <t>Comedy|Fantasy|Horror</t>
  </si>
  <si>
    <t>Dark ShadowsÂ </t>
  </si>
  <si>
    <t>Christopher McQuarrie</t>
  </si>
  <si>
    <t>Mission: Impossible - Rogue NationÂ </t>
  </si>
  <si>
    <t>Joe Johnston</t>
  </si>
  <si>
    <t>Drama|Fantasy|Horror|Thriller</t>
  </si>
  <si>
    <t>The WolfmanÂ </t>
  </si>
  <si>
    <t>Steve Hickner</t>
  </si>
  <si>
    <t>Bee MovieÂ </t>
  </si>
  <si>
    <t>Jennifer Yuh Nelson</t>
  </si>
  <si>
    <t>Kung Fu Panda 2Â </t>
  </si>
  <si>
    <t>M. Night Shyamalan</t>
  </si>
  <si>
    <t>The Last AirbenderÂ </t>
  </si>
  <si>
    <t>Mission: Impossible IIIÂ </t>
  </si>
  <si>
    <t>Action|Drama|Thriller</t>
  </si>
  <si>
    <t>White House DownÂ </t>
  </si>
  <si>
    <t>Simon Wells</t>
  </si>
  <si>
    <t>Mars Needs MomsÂ </t>
  </si>
  <si>
    <t>David Bowers</t>
  </si>
  <si>
    <t>Flushed AwayÂ </t>
  </si>
  <si>
    <t>Joe Wright</t>
  </si>
  <si>
    <t>PanÂ </t>
  </si>
  <si>
    <t>Rob Minkoff</t>
  </si>
  <si>
    <t>Mr. Peabody &amp; ShermanÂ </t>
  </si>
  <si>
    <t>Adventure</t>
  </si>
  <si>
    <t>TroyÂ </t>
  </si>
  <si>
    <t>Madagascar 3: Europe's Most WantedÂ </t>
  </si>
  <si>
    <t>Lee Tamahori</t>
  </si>
  <si>
    <t>Die Another DayÂ </t>
  </si>
  <si>
    <t>Paul Feig</t>
  </si>
  <si>
    <t>Action|Comedy|Fantasy|Sci-Fi</t>
  </si>
  <si>
    <t>GhostbustersÂ </t>
  </si>
  <si>
    <t>ArmageddonÂ </t>
  </si>
  <si>
    <t>Action|Adventure|Comedy|Family|Fantasy|Mystery|Sci-Fi</t>
  </si>
  <si>
    <t>Men in Black IIÂ </t>
  </si>
  <si>
    <t>Action|Adventure|Animation|Fantasy</t>
  </si>
  <si>
    <t>BeowulfÂ </t>
  </si>
  <si>
    <t>Alessandro Carloni</t>
  </si>
  <si>
    <t>Kung Fu Panda 3Â </t>
  </si>
  <si>
    <t>Mission: Impossible - Ghost ProtocolÂ </t>
  </si>
  <si>
    <t>Peter Ramsey</t>
  </si>
  <si>
    <t>Rise of the GuardiansÂ </t>
  </si>
  <si>
    <t>Dean Parisot</t>
  </si>
  <si>
    <t>Comedy|Crime</t>
  </si>
  <si>
    <t>Fun with Dick and JaneÂ </t>
  </si>
  <si>
    <t>Edward Zwick</t>
  </si>
  <si>
    <t>Tony Goldwyn</t>
  </si>
  <si>
    <t>Action|Drama|History|War</t>
  </si>
  <si>
    <t>The Last SamuraiÂ </t>
  </si>
  <si>
    <t>Action|Adventure|Drama</t>
  </si>
  <si>
    <t>Exodus: Gods and KingsÂ </t>
  </si>
  <si>
    <t>Leonard Nimoy</t>
  </si>
  <si>
    <t>Star TrekÂ </t>
  </si>
  <si>
    <t>Spider-ManÂ </t>
  </si>
  <si>
    <t>Action|Adventure|Animation|Comedy|Family|Fantasy</t>
  </si>
  <si>
    <t>How to Train Your Dragon 2Â </t>
  </si>
  <si>
    <t>Alex Proyas</t>
  </si>
  <si>
    <t>Gods of EgyptÂ </t>
  </si>
  <si>
    <t>StealthÂ </t>
  </si>
  <si>
    <t>Action|Drama|Mystery|Sci-Fi</t>
  </si>
  <si>
    <t>WatchmenÂ </t>
  </si>
  <si>
    <t>Richard Donner</t>
  </si>
  <si>
    <t>Lethal Weapon 4Â </t>
  </si>
  <si>
    <t>Ang Lee</t>
  </si>
  <si>
    <t>HulkÂ </t>
  </si>
  <si>
    <t>Jon M. Chu</t>
  </si>
  <si>
    <t>G.I. Joe: RetaliationÂ </t>
  </si>
  <si>
    <t>Breck Eisner</t>
  </si>
  <si>
    <t>Action|Adventure|Comedy|Thriller</t>
  </si>
  <si>
    <t>SaharaÂ </t>
  </si>
  <si>
    <t>Hironobu Sakaguchi</t>
  </si>
  <si>
    <t>Action|Adventure|Animation|Fantasy|Romance|Sci-Fi</t>
  </si>
  <si>
    <t>Final Fantasy: The Spirits WithinÂ </t>
  </si>
  <si>
    <t>Captain America: The First AvengerÂ </t>
  </si>
  <si>
    <t>The World Is Not EnoughÂ </t>
  </si>
  <si>
    <t>Peter Weir</t>
  </si>
  <si>
    <t>Action|Adventure|Drama|History|War</t>
  </si>
  <si>
    <t>Master and Commander: The Far Side of the WorldÂ </t>
  </si>
  <si>
    <t>Bill Condon</t>
  </si>
  <si>
    <t>Adventure|Drama|Fantasy|Romance</t>
  </si>
  <si>
    <t>The Twilight Saga: Breaking Dawn - Part 2Â </t>
  </si>
  <si>
    <t>Animation|Comedy|Family|Musical</t>
  </si>
  <si>
    <t>Happy Feet 2Â </t>
  </si>
  <si>
    <t>Louis Leterrier</t>
  </si>
  <si>
    <t>The Incredible HulkÂ </t>
  </si>
  <si>
    <t>Action|Crime|Drama|Mystery|Thriller</t>
  </si>
  <si>
    <t>The BFGÂ </t>
  </si>
  <si>
    <t>Alejandro G. IÃ±Ã¡rritu</t>
  </si>
  <si>
    <t>Adventure|Drama|Thriller|Western</t>
  </si>
  <si>
    <t>The RevenantÂ </t>
  </si>
  <si>
    <t>David Soren</t>
  </si>
  <si>
    <t>TurboÂ </t>
  </si>
  <si>
    <t>Adventure|Animation|Comedy|Family|Western</t>
  </si>
  <si>
    <t>RangoÂ </t>
  </si>
  <si>
    <t>Penguins of MadagascarÂ </t>
  </si>
  <si>
    <t>Paul Greengrass</t>
  </si>
  <si>
    <t>Action|Mystery|Thriller</t>
  </si>
  <si>
    <t>The Bourne UltimatumÂ </t>
  </si>
  <si>
    <t>Mark Osborne</t>
  </si>
  <si>
    <t>Kung Fu PandaÂ </t>
  </si>
  <si>
    <t>Peyton Reed</t>
  </si>
  <si>
    <t>Ant-ManÂ </t>
  </si>
  <si>
    <t>Adventure|Sci-Fi|Thriller</t>
  </si>
  <si>
    <t>The Hunger Games: Catching FireÂ </t>
  </si>
  <si>
    <t>Tim Johnson</t>
  </si>
  <si>
    <t>Adventure|Animation|Comedy|Family|Fantasy|Sci-Fi</t>
  </si>
  <si>
    <t>HomeÂ </t>
  </si>
  <si>
    <t>War of the WorldsÂ </t>
  </si>
  <si>
    <t>Bad Boys IIÂ </t>
  </si>
  <si>
    <t>Puss in BootsÂ </t>
  </si>
  <si>
    <t>Phillip Noyce</t>
  </si>
  <si>
    <t>Action|Crime|Mystery|Thriller</t>
  </si>
  <si>
    <t>SaltÂ </t>
  </si>
  <si>
    <t>Darren Aronofsky</t>
  </si>
  <si>
    <t>NoahÂ </t>
  </si>
  <si>
    <t>Action|Adventure|Family|Mystery</t>
  </si>
  <si>
    <t>The Adventures of TintinÂ </t>
  </si>
  <si>
    <t>Alfonso CuarÃ³n</t>
  </si>
  <si>
    <t>Harry Potter and the Prisoner of AzkabanÂ </t>
  </si>
  <si>
    <t>Adventure|Drama|Romance|War</t>
  </si>
  <si>
    <t>AustraliaÂ </t>
  </si>
  <si>
    <t>After EarthÂ </t>
  </si>
  <si>
    <t>Eric Leighton</t>
  </si>
  <si>
    <t>Adventure|Animation|Family|Thriller</t>
  </si>
  <si>
    <t>DinosaurÂ </t>
  </si>
  <si>
    <t>Action|Fantasy</t>
  </si>
  <si>
    <t>Night at the Museum: Secret of the TombÂ </t>
  </si>
  <si>
    <t>Tom McGrath</t>
  </si>
  <si>
    <t>Action|Animation|Comedy|Family|Sci-Fi</t>
  </si>
  <si>
    <t>MegamindÂ </t>
  </si>
  <si>
    <t>Chris Columbus</t>
  </si>
  <si>
    <t>Harry Potter and the Sorcerer's StoneÂ </t>
  </si>
  <si>
    <t>Robert Schwentke</t>
  </si>
  <si>
    <t>Action|Comedy|Fantasy</t>
  </si>
  <si>
    <t>R.I.P.D.Â </t>
  </si>
  <si>
    <t>Pirates of the Caribbean: The Curse of the Black PearlÂ </t>
  </si>
  <si>
    <t>Fantasy</t>
  </si>
  <si>
    <t>The Hunger Games: Mockingjay - Part 1Â </t>
  </si>
  <si>
    <t>The Da Vinci CodeÂ </t>
  </si>
  <si>
    <t>Carlos Saldanha</t>
  </si>
  <si>
    <t>Adventure|Animation|Comedy|Family|Musical</t>
  </si>
  <si>
    <t>Rio 2Â </t>
  </si>
  <si>
    <t>X-Men 2Â </t>
  </si>
  <si>
    <t>Fast FiveÂ </t>
  </si>
  <si>
    <t>Guy Ritchie</t>
  </si>
  <si>
    <t>Action|Adventure|Crime|Mystery|Thriller</t>
  </si>
  <si>
    <t>Sherlock Holmes: A Game of ShadowsÂ </t>
  </si>
  <si>
    <t>Clash of the TitansÂ </t>
  </si>
  <si>
    <t>Paul Verhoeven</t>
  </si>
  <si>
    <t>Total RecallÂ </t>
  </si>
  <si>
    <t>John McTiernan</t>
  </si>
  <si>
    <t>Action|Adventure|History</t>
  </si>
  <si>
    <t>The 13th WarriorÂ </t>
  </si>
  <si>
    <t>Tony Gilroy</t>
  </si>
  <si>
    <t>The Bourne LegacyÂ </t>
  </si>
  <si>
    <t>Joel Schumacher</t>
  </si>
  <si>
    <t>Action</t>
  </si>
  <si>
    <t>Batman &amp; RobinÂ </t>
  </si>
  <si>
    <t>How the Grinch Stole ChristmasÂ </t>
  </si>
  <si>
    <t>The Day After TomorrowÂ </t>
  </si>
  <si>
    <t>John Woo</t>
  </si>
  <si>
    <t>Mission: Impossible IIÂ </t>
  </si>
  <si>
    <t>The Perfect StormÂ </t>
  </si>
  <si>
    <t>Tim Story</t>
  </si>
  <si>
    <t>Fantastic 4: Rise of the Silver SurferÂ </t>
  </si>
  <si>
    <t>Adventure|Drama|Fantasy</t>
  </si>
  <si>
    <t>Life of PiÂ </t>
  </si>
  <si>
    <t>Mark Steven Johnson</t>
  </si>
  <si>
    <t>Action|Fantasy|Thriller</t>
  </si>
  <si>
    <t>Ghost RiderÂ </t>
  </si>
  <si>
    <t>Jason BourneÂ </t>
  </si>
  <si>
    <t>Action|Adventure|Comedy|Crime</t>
  </si>
  <si>
    <t>Charlie's Angels: Full ThrottleÂ </t>
  </si>
  <si>
    <t>Adventure|Mystery|Sci-Fi</t>
  </si>
  <si>
    <t>PrometheusÂ </t>
  </si>
  <si>
    <t>Stuart Little 2Â </t>
  </si>
  <si>
    <t>Neill Blomkamp</t>
  </si>
  <si>
    <t>Action|Drama|Sci-Fi|Thriller</t>
  </si>
  <si>
    <t>ElysiumÂ </t>
  </si>
  <si>
    <t>David Twohy</t>
  </si>
  <si>
    <t>The Chronicles of RiddickÂ </t>
  </si>
  <si>
    <t>JosÃ© Padilha</t>
  </si>
  <si>
    <t>Action|Crime|Sci-Fi|Thriller</t>
  </si>
  <si>
    <t>RoboCopÂ </t>
  </si>
  <si>
    <t>Action|Family|Sport</t>
  </si>
  <si>
    <t>Speed RacerÂ </t>
  </si>
  <si>
    <t>James L. Brooks</t>
  </si>
  <si>
    <t>Comedy|Drama|Romance</t>
  </si>
  <si>
    <t>How Do You KnowÂ </t>
  </si>
  <si>
    <t>James Mangold</t>
  </si>
  <si>
    <t>Action|Comedy|Romance</t>
  </si>
  <si>
    <t>Knight and DayÂ </t>
  </si>
  <si>
    <t>Action|Adventure|Mystery|Sci-Fi</t>
  </si>
  <si>
    <t>OblivionÂ </t>
  </si>
  <si>
    <t>George Lucas</t>
  </si>
  <si>
    <t>Star Wars: Episode III - Revenge of the SithÂ </t>
  </si>
  <si>
    <t>Star Wars: Episode II - Attack of the ClonesÂ </t>
  </si>
  <si>
    <t>Monsters, Inc.Â </t>
  </si>
  <si>
    <t>The WolverineÂ </t>
  </si>
  <si>
    <t>Star Wars: Episode I - The Phantom MenaceÂ </t>
  </si>
  <si>
    <t>Kirk De Micco</t>
  </si>
  <si>
    <t>The CroodsÂ </t>
  </si>
  <si>
    <t>French</t>
  </si>
  <si>
    <t>Action|Drama|War</t>
  </si>
  <si>
    <t>WindtalkersÂ </t>
  </si>
  <si>
    <t>Cedric Nicolas-Troyan</t>
  </si>
  <si>
    <t>The Huntsman: Winter's WarÂ </t>
  </si>
  <si>
    <t>Teenage Mutant Ninja TurtlesÂ </t>
  </si>
  <si>
    <t>Adventure|Drama|Sci-Fi|Thriller</t>
  </si>
  <si>
    <t>GravityÂ </t>
  </si>
  <si>
    <t>Roger Donaldson</t>
  </si>
  <si>
    <t>Grant Heslov</t>
  </si>
  <si>
    <t>Dante's PeakÂ </t>
  </si>
  <si>
    <t>Dave Green</t>
  </si>
  <si>
    <t>Teenage Mutant Ninja Turtles: Out of the ShadowsÂ </t>
  </si>
  <si>
    <t>Josh Trank</t>
  </si>
  <si>
    <t>Tim Blake Nelson</t>
  </si>
  <si>
    <t>Fantastic FourÂ </t>
  </si>
  <si>
    <t>Tim Heidecker</t>
  </si>
  <si>
    <t>Action|Adventure|Comedy|Family|Fantasy</t>
  </si>
  <si>
    <t>Night at the MuseumÂ </t>
  </si>
  <si>
    <t>Brad Peyton</t>
  </si>
  <si>
    <t>San AndreasÂ </t>
  </si>
  <si>
    <t>Roger Spottiswoode</t>
  </si>
  <si>
    <t>Tomorrow Never DiesÂ </t>
  </si>
  <si>
    <t>The PatriotÂ </t>
  </si>
  <si>
    <t>Steven Soderbergh</t>
  </si>
  <si>
    <t>Crime|Thriller</t>
  </si>
  <si>
    <t>Ocean's TwelveÂ </t>
  </si>
  <si>
    <t>Action|Comedy|Crime|Romance|Thriller</t>
  </si>
  <si>
    <t>Mr. &amp; Mrs. SmithÂ </t>
  </si>
  <si>
    <t>InsurgentÂ </t>
  </si>
  <si>
    <t>Biography|Drama</t>
  </si>
  <si>
    <t>The AviatorÂ </t>
  </si>
  <si>
    <t>Gulliver's TravelsÂ </t>
  </si>
  <si>
    <t>Michel Gondry</t>
  </si>
  <si>
    <t>Action|Comedy|Crime|Sci-Fi|Thriller</t>
  </si>
  <si>
    <t>The Green HornetÂ </t>
  </si>
  <si>
    <t>Noam Murro</t>
  </si>
  <si>
    <t>Action|Drama|Fantasy|War</t>
  </si>
  <si>
    <t>300: Rise of an EmpireÂ </t>
  </si>
  <si>
    <t>Raja Gosnell</t>
  </si>
  <si>
    <t>The SmurfsÂ </t>
  </si>
  <si>
    <t>Will Finn</t>
  </si>
  <si>
    <t>Animation|Comedy|Family|Music|Western</t>
  </si>
  <si>
    <t>Home on the RangeÂ </t>
  </si>
  <si>
    <t>Action|Adventure|Mystery|Sci-Fi|Thriller</t>
  </si>
  <si>
    <t>AllegiantÂ </t>
  </si>
  <si>
    <t>Action|Drama|Sci-Fi|Sport</t>
  </si>
  <si>
    <t>Real SteelÂ </t>
  </si>
  <si>
    <t>The Smurfs 2Â </t>
  </si>
  <si>
    <t>Jan de Bont</t>
  </si>
  <si>
    <t>Action|Crime|Romance|Thriller</t>
  </si>
  <si>
    <t>Speed 2: Cruise ControlÂ </t>
  </si>
  <si>
    <t>Ender's GameÂ </t>
  </si>
  <si>
    <t>Len Wiseman</t>
  </si>
  <si>
    <t>Live Free or Die HardÂ </t>
  </si>
  <si>
    <t>The Lord of the Rings: The Fellowship of the RingÂ </t>
  </si>
  <si>
    <t>Frank Coraci</t>
  </si>
  <si>
    <t>Action|Adventure|Comedy</t>
  </si>
  <si>
    <t>Around the World in 80 DaysÂ </t>
  </si>
  <si>
    <t>Michael Mann</t>
  </si>
  <si>
    <t>Biography|Drama|Sport</t>
  </si>
  <si>
    <t>AliÂ </t>
  </si>
  <si>
    <t>Bo Welch</t>
  </si>
  <si>
    <t>The Cat in the HatÂ </t>
  </si>
  <si>
    <t>Action|Mystery|Sci-Fi|Thriller</t>
  </si>
  <si>
    <t>I, RobotÂ </t>
  </si>
  <si>
    <t>Kingdom of HeavenÂ </t>
  </si>
  <si>
    <t>Stuart LittleÂ </t>
  </si>
  <si>
    <t>Ron Clements</t>
  </si>
  <si>
    <t>Animation|Family|Fantasy|Musical|Romance</t>
  </si>
  <si>
    <t>The Princess and the FrogÂ </t>
  </si>
  <si>
    <t>The MartianÂ </t>
  </si>
  <si>
    <t>Comedy</t>
  </si>
  <si>
    <t>Action|Adventure|Romance|Sci-Fi|Thriller</t>
  </si>
  <si>
    <t>The IslandÂ </t>
  </si>
  <si>
    <t>Peter Chelsom</t>
  </si>
  <si>
    <t>Warren Beatty</t>
  </si>
  <si>
    <t>Comedy|Romance</t>
  </si>
  <si>
    <t>Town &amp; CountryÂ </t>
  </si>
  <si>
    <t>Dominic Sena</t>
  </si>
  <si>
    <t>Gone in Sixty SecondsÂ </t>
  </si>
  <si>
    <t>Robert Duvall</t>
  </si>
  <si>
    <t>Action|Drama|Romance</t>
  </si>
  <si>
    <t>GladiatorÂ </t>
  </si>
  <si>
    <t>Minority ReportÂ </t>
  </si>
  <si>
    <t>Harry Potter and the Chamber of SecretsÂ </t>
  </si>
  <si>
    <t>Casino RoyaleÂ </t>
  </si>
  <si>
    <t>Planet of the ApesÂ </t>
  </si>
  <si>
    <t>Terminator 2: Judgment DayÂ </t>
  </si>
  <si>
    <t>Biography|Crime|Drama|History|Romance</t>
  </si>
  <si>
    <t>Public EnemiesÂ </t>
  </si>
  <si>
    <t>Biography|Crime|Drama</t>
  </si>
  <si>
    <t>Denzel Washington</t>
  </si>
  <si>
    <t>American GangsterÂ </t>
  </si>
  <si>
    <t>RZA</t>
  </si>
  <si>
    <t>Action|Comedy|Thriller</t>
  </si>
  <si>
    <t>True LiesÂ </t>
  </si>
  <si>
    <t>Tony Scott</t>
  </si>
  <si>
    <t>The Taking of Pelham 1 2 3Â </t>
  </si>
  <si>
    <t>Paul Weitz</t>
  </si>
  <si>
    <t>Little FockersÂ </t>
  </si>
  <si>
    <t>Adam McKay</t>
  </si>
  <si>
    <t>Action|Comedy|Crime</t>
  </si>
  <si>
    <t>The Other GuysÂ </t>
  </si>
  <si>
    <t>Chuck Russell</t>
  </si>
  <si>
    <t>Action|Drama|Mystery|Thriller</t>
  </si>
  <si>
    <t>EraserÂ </t>
  </si>
  <si>
    <t>Quentin Tarantino</t>
  </si>
  <si>
    <t>Drama|Western</t>
  </si>
  <si>
    <t>Django UnchainedÂ </t>
  </si>
  <si>
    <t>Gary Trousdale</t>
  </si>
  <si>
    <t>Jason Alexander</t>
  </si>
  <si>
    <t>Animation|Drama|Family|Musical|Romance</t>
  </si>
  <si>
    <t>The Hunchback of Notre DameÂ </t>
  </si>
  <si>
    <t>Mark Dindal</t>
  </si>
  <si>
    <t>The Emperor's New GrooveÂ </t>
  </si>
  <si>
    <t>Simon West</t>
  </si>
  <si>
    <t>Sylvester Stallone</t>
  </si>
  <si>
    <t>The Expendables 2Â </t>
  </si>
  <si>
    <t>Action|Adventure|Comedy|Family|Mystery</t>
  </si>
  <si>
    <t>National TreasureÂ </t>
  </si>
  <si>
    <t>Stefen Fangmeier</t>
  </si>
  <si>
    <t>EragonÂ </t>
  </si>
  <si>
    <t>Spike Jonze</t>
  </si>
  <si>
    <t>Where the Wild Things AreÂ </t>
  </si>
  <si>
    <t>Chris Wedge</t>
  </si>
  <si>
    <t>EpicÂ </t>
  </si>
  <si>
    <t>Florian Henckel von Donnersmarck</t>
  </si>
  <si>
    <t>Action|Romance|Thriller</t>
  </si>
  <si>
    <t>The TouristÂ </t>
  </si>
  <si>
    <t>Peter Hyams</t>
  </si>
  <si>
    <t>Action|Fantasy|Horror|Mystery</t>
  </si>
  <si>
    <t>End of DaysÂ </t>
  </si>
  <si>
    <t>Adventure|Drama|Thriller</t>
  </si>
  <si>
    <t>Blood DiamondÂ </t>
  </si>
  <si>
    <t>Biography|Comedy|Crime|Drama</t>
  </si>
  <si>
    <t>The Wolf of Wall StreetÂ </t>
  </si>
  <si>
    <t>Batman ForeverÂ </t>
  </si>
  <si>
    <t>Action|Sci-Fi|War</t>
  </si>
  <si>
    <t>Starship TroopersÂ </t>
  </si>
  <si>
    <t>Tom Tykwer</t>
  </si>
  <si>
    <t>Drama|Sci-Fi</t>
  </si>
  <si>
    <t>Cloud AtlasÂ </t>
  </si>
  <si>
    <t>Action|Adventure|Animation|Family|Fantasy</t>
  </si>
  <si>
    <t>Legend of the Guardians: The Owls of Ga'HooleÂ </t>
  </si>
  <si>
    <t>Pitof</t>
  </si>
  <si>
    <t>Action|Crime|Fantasy|Romance|Thriller</t>
  </si>
  <si>
    <t>CatwomanÂ </t>
  </si>
  <si>
    <t>HerculesÂ </t>
  </si>
  <si>
    <t>Treasure PlanetÂ </t>
  </si>
  <si>
    <t>Brad Silberling</t>
  </si>
  <si>
    <t>Adventure|Comedy|Sci-Fi</t>
  </si>
  <si>
    <t>Land of the LostÂ </t>
  </si>
  <si>
    <t>Patrick Hughes</t>
  </si>
  <si>
    <t>The Expendables 3Â </t>
  </si>
  <si>
    <t>Ericson Core</t>
  </si>
  <si>
    <t>Action|Crime|Sport|Thriller</t>
  </si>
  <si>
    <t>Point BreakÂ </t>
  </si>
  <si>
    <t>Lawrence Guterman</t>
  </si>
  <si>
    <t>Son of the MaskÂ </t>
  </si>
  <si>
    <t>Action|Adventure|Biography|Drama|History|Thriller</t>
  </si>
  <si>
    <t>In the Heart of the SeaÂ </t>
  </si>
  <si>
    <t>Ron Underwood</t>
  </si>
  <si>
    <t>Action|Comedy|Sci-Fi</t>
  </si>
  <si>
    <t>The Adventures of Pluto NashÂ </t>
  </si>
  <si>
    <t>Action|Drama|Thriller|War</t>
  </si>
  <si>
    <t>Green ZoneÂ </t>
  </si>
  <si>
    <t>Steve Martino</t>
  </si>
  <si>
    <t>The Peanuts MovieÂ </t>
  </si>
  <si>
    <t>David Mamet</t>
  </si>
  <si>
    <t>Drama|Mystery|Thriller</t>
  </si>
  <si>
    <t>The Spanish PrisonerÂ </t>
  </si>
  <si>
    <t>Action|Adventure|Fantasy|Thriller</t>
  </si>
  <si>
    <t>The Mummy ReturnsÂ </t>
  </si>
  <si>
    <t>Crime|Drama</t>
  </si>
  <si>
    <t>Gangs of New YorkÂ </t>
  </si>
  <si>
    <t>Yimou Zhang</t>
  </si>
  <si>
    <t>Drama|History|Romance|War</t>
  </si>
  <si>
    <t>The Flowers of WarÂ </t>
  </si>
  <si>
    <t>Mandarin</t>
  </si>
  <si>
    <t>Ash Brannon</t>
  </si>
  <si>
    <t>Animation|Comedy|Family|Sport</t>
  </si>
  <si>
    <t>Surf's UpÂ </t>
  </si>
  <si>
    <t>Frank Oz</t>
  </si>
  <si>
    <t>Comedy|Sci-Fi|Thriller</t>
  </si>
  <si>
    <t>The Stepford WivesÂ </t>
  </si>
  <si>
    <t>Drama|History|War</t>
  </si>
  <si>
    <t>Black Hawk DownÂ </t>
  </si>
  <si>
    <t>Jay Roach</t>
  </si>
  <si>
    <t>The CampaignÂ </t>
  </si>
  <si>
    <t>Luc Besson</t>
  </si>
  <si>
    <t>The Fifth ElementÂ </t>
  </si>
  <si>
    <t>Michael Patrick King</t>
  </si>
  <si>
    <t>Sex and the City 2Â </t>
  </si>
  <si>
    <t>Bibo Bergeron</t>
  </si>
  <si>
    <t>Adventure|Animation|Comedy|Family|Romance</t>
  </si>
  <si>
    <t>The Road to El DoradoÂ </t>
  </si>
  <si>
    <t>Ice Age: Continental DriftÂ </t>
  </si>
  <si>
    <t>Drama|Family|Fantasy|Romance</t>
  </si>
  <si>
    <t>CinderellaÂ </t>
  </si>
  <si>
    <t>Drama|Fantasy|Thriller</t>
  </si>
  <si>
    <t>The Lovely BonesÂ </t>
  </si>
  <si>
    <t>Finding NemoÂ </t>
  </si>
  <si>
    <t>The Lord of the Rings: The Return of the KingÂ </t>
  </si>
  <si>
    <t>The Lord of the Rings: The Two TowersÂ </t>
  </si>
  <si>
    <t>Sergey Bodrov</t>
  </si>
  <si>
    <t>Seventh SonÂ </t>
  </si>
  <si>
    <t>Lara Croft: Tomb RaiderÂ </t>
  </si>
  <si>
    <t>Wally Pfister</t>
  </si>
  <si>
    <t>Drama|Mystery|Romance|Sci-Fi|Thriller</t>
  </si>
  <si>
    <t>TranscendenceÂ </t>
  </si>
  <si>
    <t>Jurassic Park IIIÂ </t>
  </si>
  <si>
    <t>Rupert Wyatt</t>
  </si>
  <si>
    <t>Rise of the Planet of the ApesÂ </t>
  </si>
  <si>
    <t>Mark Waters</t>
  </si>
  <si>
    <t>The Spiderwick ChroniclesÂ </t>
  </si>
  <si>
    <t>John Moore</t>
  </si>
  <si>
    <t>A Good Day to Die HardÂ </t>
  </si>
  <si>
    <t>John Lee Hancock</t>
  </si>
  <si>
    <t>Drama|History|War|Western</t>
  </si>
  <si>
    <t>The AlamoÂ </t>
  </si>
  <si>
    <t>Action|Adventure|Animation|Family</t>
  </si>
  <si>
    <t>The IncrediblesÂ </t>
  </si>
  <si>
    <t>Renny Harlin</t>
  </si>
  <si>
    <t>Cutthroat IslandÂ </t>
  </si>
  <si>
    <t>Percy Jackson &amp; the Olympians: The Lightning ThiefÂ </t>
  </si>
  <si>
    <t>Adventure|Comedy|Family|Mystery|Sci-Fi</t>
  </si>
  <si>
    <t>Men in BlackÂ </t>
  </si>
  <si>
    <t>Toy Story 2Â </t>
  </si>
  <si>
    <t>UnstoppableÂ </t>
  </si>
  <si>
    <t>Rush Hour 2Â </t>
  </si>
  <si>
    <t>Drama|Fantasy|Horror|Mystery|Thriller</t>
  </si>
  <si>
    <t>What Lies BeneathÂ </t>
  </si>
  <si>
    <t>Phil Lord</t>
  </si>
  <si>
    <t>Animation|Comedy|Family|Sci-Fi</t>
  </si>
  <si>
    <t>Cloudy with a Chance of MeatballsÂ </t>
  </si>
  <si>
    <t>Ice Age: Dawn of the DinosaursÂ </t>
  </si>
  <si>
    <t>Ben Stiller</t>
  </si>
  <si>
    <t>Adventure|Comedy|Drama|Fantasy|Romance</t>
  </si>
  <si>
    <t>The Secret Life of Walter MittyÂ </t>
  </si>
  <si>
    <t>Action|Adventure|Comedy|Crime|Thriller</t>
  </si>
  <si>
    <t>Charlie's AngelsÂ </t>
  </si>
  <si>
    <t>Crime|Drama|Thriller</t>
  </si>
  <si>
    <t>The DepartedÂ </t>
  </si>
  <si>
    <t>Tony Bancroft</t>
  </si>
  <si>
    <t>Adventure|Animation|Family|Fantasy|Musical|War</t>
  </si>
  <si>
    <t>MulanÂ </t>
  </si>
  <si>
    <t>Action|Comedy</t>
  </si>
  <si>
    <t>Tropic ThunderÂ </t>
  </si>
  <si>
    <t>Crime|Drama|Mystery|Thriller</t>
  </si>
  <si>
    <t>The Girl with the Dragon TattooÂ </t>
  </si>
  <si>
    <t>Die Hard with a VengeanceÂ </t>
  </si>
  <si>
    <t>Sherlock HolmesÂ </t>
  </si>
  <si>
    <t>Timur Bekmambetov</t>
  </si>
  <si>
    <t>Adventure|Drama|History</t>
  </si>
  <si>
    <t>Action|Adventure|Animation|Family|Fantasy|Sci-Fi</t>
  </si>
  <si>
    <t>Atlantis: The Lost EmpireÂ </t>
  </si>
  <si>
    <t>Walt Becker</t>
  </si>
  <si>
    <t>Adventure|Animation|Comedy|Family|Fantasy|Music</t>
  </si>
  <si>
    <t>Alvin and the Chipmunks: The Road ChipÂ </t>
  </si>
  <si>
    <t>Drama|History|Thriller|War</t>
  </si>
  <si>
    <t>ValkyrieÂ </t>
  </si>
  <si>
    <t>Dennis Dugan</t>
  </si>
  <si>
    <t>You Don't Mess with the ZohanÂ </t>
  </si>
  <si>
    <t>Action|Animation|Comedy|Sci-Fi</t>
  </si>
  <si>
    <t>PixelsÂ </t>
  </si>
  <si>
    <t>A.I. Artificial IntelligenceÂ </t>
  </si>
  <si>
    <t>Comedy|Family|Fantasy|Horror|Mystery</t>
  </si>
  <si>
    <t>The Haunted MansionÂ </t>
  </si>
  <si>
    <t>Drama|Mystery|Sci-Fi|Thriller</t>
  </si>
  <si>
    <t>ContactÂ </t>
  </si>
  <si>
    <t>Action|Horror|Sci-Fi|Thriller</t>
  </si>
  <si>
    <t>Hollow ManÂ </t>
  </si>
  <si>
    <t>Sydney Pollack</t>
  </si>
  <si>
    <t>Crime|Mystery|Thriller</t>
  </si>
  <si>
    <t>The InterpreterÂ </t>
  </si>
  <si>
    <t>Aboriginal</t>
  </si>
  <si>
    <t>Thor Freudenthal</t>
  </si>
  <si>
    <t>Percy Jackson: Sea of MonstersÂ </t>
  </si>
  <si>
    <t>Lara Croft Tomb Raider: The Cradle of LifeÂ </t>
  </si>
  <si>
    <t>Action|Adventure|Comedy|Crime|Mystery|Thriller</t>
  </si>
  <si>
    <t>Now You See Me 2Â </t>
  </si>
  <si>
    <t>The SaintÂ </t>
  </si>
  <si>
    <t>Spy GameÂ </t>
  </si>
  <si>
    <t>Brian De Palma</t>
  </si>
  <si>
    <t>Mission to MarsÂ </t>
  </si>
  <si>
    <t>RioÂ </t>
  </si>
  <si>
    <t>Comedy|Drama|Sci-Fi</t>
  </si>
  <si>
    <t>Bicentennial ManÂ </t>
  </si>
  <si>
    <t>Mick Jackson</t>
  </si>
  <si>
    <t>VolcanoÂ </t>
  </si>
  <si>
    <t>Alan J. Pakula</t>
  </si>
  <si>
    <t>The Devil's OwnÂ </t>
  </si>
  <si>
    <t>Kathryn Bigelow</t>
  </si>
  <si>
    <t>K-19: The WidowmakerÂ </t>
  </si>
  <si>
    <t>John Milius</t>
  </si>
  <si>
    <t>Conan the BarbarianÂ </t>
  </si>
  <si>
    <t>Cinderella ManÂ </t>
  </si>
  <si>
    <t>Andrey Konchalovskiy</t>
  </si>
  <si>
    <t>Action|Family|Fantasy|Musical</t>
  </si>
  <si>
    <t>The Nutcracker in 3DÂ </t>
  </si>
  <si>
    <t>Richard E. Grant</t>
  </si>
  <si>
    <t>Gary Ross</t>
  </si>
  <si>
    <t>Drama|History|Sport</t>
  </si>
  <si>
    <t>SeabiscuitÂ </t>
  </si>
  <si>
    <t>TwisterÂ </t>
  </si>
  <si>
    <t>Adventure|Drama|Romance</t>
  </si>
  <si>
    <t>Cast AwayÂ </t>
  </si>
  <si>
    <t>Animation|Comedy|Family|Music|Romance</t>
  </si>
  <si>
    <t>Happy FeetÂ </t>
  </si>
  <si>
    <t>The Bourne SupremacyÂ </t>
  </si>
  <si>
    <t>Air Force OneÂ </t>
  </si>
  <si>
    <t>Ocean's ElevenÂ </t>
  </si>
  <si>
    <t>Paul W.S. Anderson</t>
  </si>
  <si>
    <t>The Three MusketeersÂ </t>
  </si>
  <si>
    <t>Genndy Tartakovsky</t>
  </si>
  <si>
    <t>Hotel TransylvaniaÂ </t>
  </si>
  <si>
    <t>Kevin Lima</t>
  </si>
  <si>
    <t>Animation|Comedy|Family|Fantasy|Musical|Romance</t>
  </si>
  <si>
    <t>EnchantedÂ </t>
  </si>
  <si>
    <t>Daniel Espinosa</t>
  </si>
  <si>
    <t>Safe HouseÂ </t>
  </si>
  <si>
    <t>Adventure|Comedy|Family</t>
  </si>
  <si>
    <t>102 DalmatiansÂ </t>
  </si>
  <si>
    <t>Tower HeistÂ </t>
  </si>
  <si>
    <t>Nancy Meyers</t>
  </si>
  <si>
    <t>The HolidayÂ </t>
  </si>
  <si>
    <t>Enemy of the StateÂ </t>
  </si>
  <si>
    <t>It's ComplicatedÂ </t>
  </si>
  <si>
    <t>Ocean's ThirteenÂ </t>
  </si>
  <si>
    <t>Roger Allers</t>
  </si>
  <si>
    <t>Open SeasonÂ </t>
  </si>
  <si>
    <t>Neil Burger</t>
  </si>
  <si>
    <t>DivergentÂ </t>
  </si>
  <si>
    <t>Jean-Jacques Annaud</t>
  </si>
  <si>
    <t>Enemy at the GatesÂ </t>
  </si>
  <si>
    <t>The RundownÂ </t>
  </si>
  <si>
    <t>Action|Adventure|Comedy|Fantasy</t>
  </si>
  <si>
    <t>Last Action HeroÂ </t>
  </si>
  <si>
    <t>Memoirs of a GeishaÂ </t>
  </si>
  <si>
    <t>The Fast and the Furious: Tokyo DriftÂ </t>
  </si>
  <si>
    <t>Sarah Smith</t>
  </si>
  <si>
    <t>Arthur ChristmasÂ </t>
  </si>
  <si>
    <t>Martin Brest</t>
  </si>
  <si>
    <t>Meet Joe BlackÂ </t>
  </si>
  <si>
    <t>Andrew Davis</t>
  </si>
  <si>
    <t>Collateral DamageÂ </t>
  </si>
  <si>
    <t>Comedy|Drama|Music|Musical</t>
  </si>
  <si>
    <t>Tarsem Singh</t>
  </si>
  <si>
    <t>Adventure|Comedy|Drama|Family|Fantasy</t>
  </si>
  <si>
    <t>Mirror MirrorÂ </t>
  </si>
  <si>
    <t>Edgar Wright</t>
  </si>
  <si>
    <t>Action|Comedy|Fantasy|Romance</t>
  </si>
  <si>
    <t>Scott Pilgrim vs. the WorldÂ </t>
  </si>
  <si>
    <t>Jon Amiel</t>
  </si>
  <si>
    <t>The CoreÂ </t>
  </si>
  <si>
    <t>Peter Segal</t>
  </si>
  <si>
    <t>Comedy|Romance|Sci-Fi</t>
  </si>
  <si>
    <t>Nutty Professor II: The KlumpsÂ </t>
  </si>
  <si>
    <t>Adventure|Comedy|Mystery</t>
  </si>
  <si>
    <t>Scooby-DooÂ </t>
  </si>
  <si>
    <t>Pete Travis</t>
  </si>
  <si>
    <t>DreddÂ </t>
  </si>
  <si>
    <t>Comedy|Drama|Fantasy|Romance</t>
  </si>
  <si>
    <t>ClickÂ </t>
  </si>
  <si>
    <t>George A. Romero</t>
  </si>
  <si>
    <t>Action|Comedy|Family|Fantasy</t>
  </si>
  <si>
    <t>Cats &amp; Dogs: The Revenge of Kitty GaloreÂ </t>
  </si>
  <si>
    <t>JumperÂ </t>
  </si>
  <si>
    <t>Action|Adventure|Fantasy|Horror|Sci-Fi</t>
  </si>
  <si>
    <t>Seth MacFarlane</t>
  </si>
  <si>
    <t>Hellboy II: The Golden ArmyÂ </t>
  </si>
  <si>
    <t>Crime|Drama|History|Mystery|Thriller</t>
  </si>
  <si>
    <t>ZodiacÂ </t>
  </si>
  <si>
    <t>The 6th DayÂ </t>
  </si>
  <si>
    <t>Comedy|Drama</t>
  </si>
  <si>
    <t>Bruce AlmightyÂ </t>
  </si>
  <si>
    <t>The ExpendablesÂ </t>
  </si>
  <si>
    <t>Mission: ImpossibleÂ </t>
  </si>
  <si>
    <t>The Hunger GamesÂ </t>
  </si>
  <si>
    <t>Todd Phillips</t>
  </si>
  <si>
    <t>The Hangover Part IIÂ </t>
  </si>
  <si>
    <t>Batman ReturnsÂ </t>
  </si>
  <si>
    <t>Over the HedgeÂ </t>
  </si>
  <si>
    <t>Adventure|Animation|Comedy|Drama|Family|Fantasy|Sci-Fi</t>
  </si>
  <si>
    <t>Lilo &amp; StitchÂ </t>
  </si>
  <si>
    <t>Gary Winick</t>
  </si>
  <si>
    <t>Mimi Leder</t>
  </si>
  <si>
    <t>Action|Drama|Romance|Sci-Fi|Thriller</t>
  </si>
  <si>
    <t>Deep ImpactÂ </t>
  </si>
  <si>
    <t>RED 2Â </t>
  </si>
  <si>
    <t>Comedy|Crime|Sport</t>
  </si>
  <si>
    <t>The Longest YardÂ </t>
  </si>
  <si>
    <t>Alvin and the Chipmunks: ChipwreckedÂ </t>
  </si>
  <si>
    <t>Grown Ups 2Â </t>
  </si>
  <si>
    <t>Get SmartÂ </t>
  </si>
  <si>
    <t>Something's Gotta GiveÂ </t>
  </si>
  <si>
    <t>Paul Michael Glaser</t>
  </si>
  <si>
    <t>Shutter IslandÂ </t>
  </si>
  <si>
    <t>Seth Gordon</t>
  </si>
  <si>
    <t>Four ChristmasesÂ </t>
  </si>
  <si>
    <t>RobotsÂ </t>
  </si>
  <si>
    <t>Face/OffÂ </t>
  </si>
  <si>
    <t>Adam Shankman</t>
  </si>
  <si>
    <t>Comedy|Family|Fantasy|Romance</t>
  </si>
  <si>
    <t>Bedtime StoriesÂ </t>
  </si>
  <si>
    <t>Road to PerditionÂ </t>
  </si>
  <si>
    <t>Just Go with ItÂ </t>
  </si>
  <si>
    <t>Con AirÂ </t>
  </si>
  <si>
    <t>D.J. Caruso</t>
  </si>
  <si>
    <t>Eagle EyeÂ </t>
  </si>
  <si>
    <t>Anthony Minghella</t>
  </si>
  <si>
    <t>Adventure|Drama|History|Romance|War</t>
  </si>
  <si>
    <t>Cold MountainÂ </t>
  </si>
  <si>
    <t>Albert Hughes</t>
  </si>
  <si>
    <t>The Book of EliÂ </t>
  </si>
  <si>
    <t>Les Mayfield</t>
  </si>
  <si>
    <t>Comedy|Family|Sci-Fi</t>
  </si>
  <si>
    <t>FlubberÂ </t>
  </si>
  <si>
    <t>Fantasy|Horror|Mystery|Thriller</t>
  </si>
  <si>
    <t>The HauntingÂ </t>
  </si>
  <si>
    <t>Joe Pytka</t>
  </si>
  <si>
    <t>Adventure|Animation|Comedy|Family|Fantasy|Sci-Fi|Sport</t>
  </si>
  <si>
    <t>Space JamÂ </t>
  </si>
  <si>
    <t>Adventure|Comedy|Crime|Family|Mystery</t>
  </si>
  <si>
    <t>The Pink PantherÂ </t>
  </si>
  <si>
    <t>Scott Derrickson</t>
  </si>
  <si>
    <t>Drama|Sci-Fi|Thriller</t>
  </si>
  <si>
    <t>The Day the Earth Stood StillÂ </t>
  </si>
  <si>
    <t>Action|Crime|Mystery|Romance|Thriller</t>
  </si>
  <si>
    <t>Conspiracy TheoryÂ </t>
  </si>
  <si>
    <t>FuryÂ </t>
  </si>
  <si>
    <t>Ivan Reitman</t>
  </si>
  <si>
    <t>Action|Adventure|Comedy|Romance</t>
  </si>
  <si>
    <t>Six Days Seven NightsÂ </t>
  </si>
  <si>
    <t>Eric Brevig</t>
  </si>
  <si>
    <t>Yogi BearÂ </t>
  </si>
  <si>
    <t>Kelly Asbury</t>
  </si>
  <si>
    <t>Adventure|Animation|Family|Western</t>
  </si>
  <si>
    <t>Spirit: Stallion of the CimarronÂ </t>
  </si>
  <si>
    <t>Comedy|Family|Romance</t>
  </si>
  <si>
    <t>ZookeeperÂ </t>
  </si>
  <si>
    <t>Stephen Hopkins</t>
  </si>
  <si>
    <t>Action|Adventure|Family|Sci-Fi|Thriller</t>
  </si>
  <si>
    <t>Lost in SpaceÂ </t>
  </si>
  <si>
    <t>Jonathan Demme</t>
  </si>
  <si>
    <t>The Manchurian CandidateÂ </t>
  </si>
  <si>
    <t>Hotel Transylvania 2Â </t>
  </si>
  <si>
    <t>James Algar</t>
  </si>
  <si>
    <t>Animation|Family|Fantasy|Music</t>
  </si>
  <si>
    <t>Fantasia 2000Â </t>
  </si>
  <si>
    <t>The Time MachineÂ </t>
  </si>
  <si>
    <t>Action|Adventure|Family|Fantasy|Thriller</t>
  </si>
  <si>
    <t>Mighty Joe YoungÂ </t>
  </si>
  <si>
    <t>SwordfishÂ </t>
  </si>
  <si>
    <t>The Legend of ZorroÂ </t>
  </si>
  <si>
    <t>Spanish</t>
  </si>
  <si>
    <t>Vincent Ward</t>
  </si>
  <si>
    <t>What Dreams May ComeÂ </t>
  </si>
  <si>
    <t>Steven Brill</t>
  </si>
  <si>
    <t>Comedy|Fantasy</t>
  </si>
  <si>
    <t>Little NickyÂ </t>
  </si>
  <si>
    <t>Terry Gilliam</t>
  </si>
  <si>
    <t>Action|Adventure|Comedy|Fantasy|Thriller</t>
  </si>
  <si>
    <t>The Brothers GrimmÂ </t>
  </si>
  <si>
    <t>Mars Attacks!Â </t>
  </si>
  <si>
    <t>Action|Sci-Fi|Thriller</t>
  </si>
  <si>
    <t>SurrogatesÂ </t>
  </si>
  <si>
    <t>Drama|History|Thriller</t>
  </si>
  <si>
    <t>Thirteen DaysÂ </t>
  </si>
  <si>
    <t>DaylightÂ </t>
  </si>
  <si>
    <t>Barry Cook</t>
  </si>
  <si>
    <t>Adventure|Animation|Family</t>
  </si>
  <si>
    <t>Walking with Dinosaurs 3DÂ </t>
  </si>
  <si>
    <t>Roger Christian</t>
  </si>
  <si>
    <t>Battlefield EarthÂ </t>
  </si>
  <si>
    <t>Joe Dante</t>
  </si>
  <si>
    <t>Looney Tunes: Back in ActionÂ </t>
  </si>
  <si>
    <t>Drama|Musical|Romance</t>
  </si>
  <si>
    <t>NineÂ </t>
  </si>
  <si>
    <t>Andrea Di Stefano</t>
  </si>
  <si>
    <t>TimelineÂ </t>
  </si>
  <si>
    <t>Kevin Costner</t>
  </si>
  <si>
    <t>The PostmanÂ </t>
  </si>
  <si>
    <t>Adam Goldberg</t>
  </si>
  <si>
    <t>Babe: Pig in the CityÂ </t>
  </si>
  <si>
    <t>The Last Witch HunterÂ </t>
  </si>
  <si>
    <t>Antony Hoffman</t>
  </si>
  <si>
    <t>Red PlanetÂ </t>
  </si>
  <si>
    <t>Arthur and the InvisiblesÂ </t>
  </si>
  <si>
    <t>Jacques Perrin</t>
  </si>
  <si>
    <t>Documentary|Drama</t>
  </si>
  <si>
    <t>OceansÂ </t>
  </si>
  <si>
    <t>A Sound of ThunderÂ </t>
  </si>
  <si>
    <t>Action|Adventure|Drama|History|Romance</t>
  </si>
  <si>
    <t>PompeiiÂ </t>
  </si>
  <si>
    <t>A Beautiful MindÂ </t>
  </si>
  <si>
    <t>Adventure|Animation|Drama|Family|Musical</t>
  </si>
  <si>
    <t>The Lion KingÂ </t>
  </si>
  <si>
    <t>Journey 2: The Mysterious IslandÂ </t>
  </si>
  <si>
    <t>Cody Cameron</t>
  </si>
  <si>
    <t>Animation|Comedy|Family|Fantasy|Sci-Fi</t>
  </si>
  <si>
    <t>Cloudy with a Chance of Meatballs 2Â </t>
  </si>
  <si>
    <t>Red DragonÂ </t>
  </si>
  <si>
    <t>HidalgoÂ </t>
  </si>
  <si>
    <t>Jack and JillÂ </t>
  </si>
  <si>
    <t>John Singleton</t>
  </si>
  <si>
    <t>2 Fast 2 FuriousÂ </t>
  </si>
  <si>
    <t>Adventure|Animation|Drama|Family|Fantasy</t>
  </si>
  <si>
    <t>The Little PrinceÂ </t>
  </si>
  <si>
    <t>Oliver Hirschbiegel</t>
  </si>
  <si>
    <t>Sci-Fi|Thriller</t>
  </si>
  <si>
    <t>The InvasionÂ </t>
  </si>
  <si>
    <t>Des McAnuff</t>
  </si>
  <si>
    <t>The Adventures of Rocky &amp; BullwinkleÂ </t>
  </si>
  <si>
    <t>Yarrow Cheney</t>
  </si>
  <si>
    <t>Animation|Comedy|Family</t>
  </si>
  <si>
    <t>The Secret Life of PetsÂ </t>
  </si>
  <si>
    <t>Albert Brooks</t>
  </si>
  <si>
    <t>Stephen Norrington</t>
  </si>
  <si>
    <t>The League of Extraordinary GentlemenÂ </t>
  </si>
  <si>
    <t>Pierre Coffin</t>
  </si>
  <si>
    <t>Despicable Me 2Â </t>
  </si>
  <si>
    <t>Independence DayÂ </t>
  </si>
  <si>
    <t>The Lost World: Jurassic ParkÂ </t>
  </si>
  <si>
    <t>MadagascarÂ </t>
  </si>
  <si>
    <t>Children of MenÂ </t>
  </si>
  <si>
    <t>X-MenÂ </t>
  </si>
  <si>
    <t>Action|Crime|Fantasy|Thriller</t>
  </si>
  <si>
    <t>WantedÂ </t>
  </si>
  <si>
    <t>The RockÂ </t>
  </si>
  <si>
    <t>Ice Age: The MeltdownÂ </t>
  </si>
  <si>
    <t>50 First DatesÂ </t>
  </si>
  <si>
    <t>Comedy|Drama|Family|Music|Musical|Romance</t>
  </si>
  <si>
    <t>HairsprayÂ </t>
  </si>
  <si>
    <t>Horror|Mystery|Thriller</t>
  </si>
  <si>
    <t>Exorcist: The BeginningÂ </t>
  </si>
  <si>
    <t>David Kellogg</t>
  </si>
  <si>
    <t>Action|Adventure|Comedy|Family|Sci-Fi</t>
  </si>
  <si>
    <t>Inspector GadgetÂ </t>
  </si>
  <si>
    <t>Now You See MeÂ </t>
  </si>
  <si>
    <t>Grown UpsÂ </t>
  </si>
  <si>
    <t>The TerminalÂ </t>
  </si>
  <si>
    <t>Comedy|Family</t>
  </si>
  <si>
    <t>Hotel for DogsÂ </t>
  </si>
  <si>
    <t>Vertical LimitÂ </t>
  </si>
  <si>
    <t>Mike Nichols</t>
  </si>
  <si>
    <t>Biography|Comedy|Drama|History</t>
  </si>
  <si>
    <t>Charlie Wilson's WarÂ </t>
  </si>
  <si>
    <t>Shark TaleÂ </t>
  </si>
  <si>
    <t>Drama|Music|Musical</t>
  </si>
  <si>
    <t>DreamgirlsÂ </t>
  </si>
  <si>
    <t>Crime|Drama|Mystery</t>
  </si>
  <si>
    <t>F. Gary Gray</t>
  </si>
  <si>
    <t>Comedy|Crime|Music</t>
  </si>
  <si>
    <t>Be CoolÂ </t>
  </si>
  <si>
    <t>MunichÂ </t>
  </si>
  <si>
    <t>Antoine Fuqua</t>
  </si>
  <si>
    <t>Tears of the SunÂ </t>
  </si>
  <si>
    <t>Robert Luketic</t>
  </si>
  <si>
    <t>Action|Comedy|Romance|Thriller</t>
  </si>
  <si>
    <t>KillersÂ </t>
  </si>
  <si>
    <t>The Man from U.N.C.L.E.Â </t>
  </si>
  <si>
    <t>SpanglishÂ </t>
  </si>
  <si>
    <t>Gil Kenan</t>
  </si>
  <si>
    <t>Animation|Comedy|Family|Fantasy|Mystery</t>
  </si>
  <si>
    <t>Monster HouseÂ </t>
  </si>
  <si>
    <t>Barry Levinson</t>
  </si>
  <si>
    <t>Comedy|Crime|Drama|Romance</t>
  </si>
  <si>
    <t>BanditsÂ </t>
  </si>
  <si>
    <t>Jerry Zucker</t>
  </si>
  <si>
    <t>Action|Adventure|Romance|Thriller</t>
  </si>
  <si>
    <t>First KnightÂ </t>
  </si>
  <si>
    <t>Andy Tennant</t>
  </si>
  <si>
    <t>Drama|History|Romance</t>
  </si>
  <si>
    <t>Anna and the KingÂ </t>
  </si>
  <si>
    <t>Action|Drama|Fantasy|Romance</t>
  </si>
  <si>
    <t>ImmortalsÂ </t>
  </si>
  <si>
    <t>Florent-Emilio Siri</t>
  </si>
  <si>
    <t>HostageÂ </t>
  </si>
  <si>
    <t>Don Bluth</t>
  </si>
  <si>
    <t>Action|Adventure|Animation|Family|Sci-Fi</t>
  </si>
  <si>
    <t>Titan A.E.Â </t>
  </si>
  <si>
    <t>Ron Shelton</t>
  </si>
  <si>
    <t>Hollywood HomicideÂ </t>
  </si>
  <si>
    <t>Action|Drama|Sci-Fi</t>
  </si>
  <si>
    <t>SoldierÂ </t>
  </si>
  <si>
    <t>Drama|Horror|Sci-Fi|Thriller</t>
  </si>
  <si>
    <t>Henry Selick</t>
  </si>
  <si>
    <t>Animation|Comedy|Fantasy</t>
  </si>
  <si>
    <t>MonkeyboneÂ </t>
  </si>
  <si>
    <t>Flight of the PhoenixÂ </t>
  </si>
  <si>
    <t>UnbreakableÂ </t>
  </si>
  <si>
    <t>Kyle Balda</t>
  </si>
  <si>
    <t>MinionsÂ </t>
  </si>
  <si>
    <t>Sucker PunchÂ </t>
  </si>
  <si>
    <t>Snake EyesÂ </t>
  </si>
  <si>
    <t>SphereÂ </t>
  </si>
  <si>
    <t>Clay Kaytis</t>
  </si>
  <si>
    <t>Action|Animation|Comedy|Family</t>
  </si>
  <si>
    <t>The Angry Birds MovieÂ </t>
  </si>
  <si>
    <t>Action|Adventure|Comedy|Romance|Thriller</t>
  </si>
  <si>
    <t>Fool's GoldÂ </t>
  </si>
  <si>
    <t>Judd Apatow</t>
  </si>
  <si>
    <t>Funny PeopleÂ </t>
  </si>
  <si>
    <t>The KingdomÂ </t>
  </si>
  <si>
    <t>Action|Comedy|Sport</t>
  </si>
  <si>
    <t>Talladega Nights: The Ballad of Ricky BobbyÂ </t>
  </si>
  <si>
    <t>Steve Carr</t>
  </si>
  <si>
    <t>Dr. Dolittle 2Â </t>
  </si>
  <si>
    <t>Mel Gibson</t>
  </si>
  <si>
    <t>Biography|Drama|History|War</t>
  </si>
  <si>
    <t>BraveheartÂ </t>
  </si>
  <si>
    <t>JarheadÂ </t>
  </si>
  <si>
    <t>David Silverman</t>
  </si>
  <si>
    <t>Adventure|Animation|Comedy</t>
  </si>
  <si>
    <t>The Simpsons MovieÂ </t>
  </si>
  <si>
    <t>Frank Darabont</t>
  </si>
  <si>
    <t>The MajesticÂ </t>
  </si>
  <si>
    <t>Action|Drama|Sport</t>
  </si>
  <si>
    <t>DrivenÂ </t>
  </si>
  <si>
    <t>Adventure|Drama|Family</t>
  </si>
  <si>
    <t>Two BrothersÂ </t>
  </si>
  <si>
    <t>Drama|Mystery|Romance|Thriller</t>
  </si>
  <si>
    <t>The VillageÂ </t>
  </si>
  <si>
    <t>Betty Thomas</t>
  </si>
  <si>
    <t>Doctor DolittleÂ </t>
  </si>
  <si>
    <t>SignsÂ </t>
  </si>
  <si>
    <t>Adventure|Animation|Comedy|Family|Fantasy|Romance</t>
  </si>
  <si>
    <t>Shrek 2Â </t>
  </si>
  <si>
    <t>CarsÂ </t>
  </si>
  <si>
    <t>Garry Marshall</t>
  </si>
  <si>
    <t>Runaway BrideÂ </t>
  </si>
  <si>
    <t>xXxÂ </t>
  </si>
  <si>
    <t>Paul Tibbitt</t>
  </si>
  <si>
    <t>The SpongeBob Movie: Sponge Out of WaterÂ </t>
  </si>
  <si>
    <t>RansomÂ </t>
  </si>
  <si>
    <t>Adventure|Drama|War</t>
  </si>
  <si>
    <t>Inglourious BasterdsÂ </t>
  </si>
  <si>
    <t>HookÂ </t>
  </si>
  <si>
    <t>Die Hard 2Â </t>
  </si>
  <si>
    <t>Clark Johnson</t>
  </si>
  <si>
    <t>Action|Adventure|Crime|Thriller</t>
  </si>
  <si>
    <t>S.W.A.T.Â </t>
  </si>
  <si>
    <t>Cameron Crowe</t>
  </si>
  <si>
    <t>Fantasy|Mystery|Romance|Sci-Fi|Thriller</t>
  </si>
  <si>
    <t>Vanilla SkyÂ </t>
  </si>
  <si>
    <t>Drama|Fantasy|Mystery|Thriller</t>
  </si>
  <si>
    <t>Lady in the WaterÂ </t>
  </si>
  <si>
    <t>AVP: Alien vs. PredatorÂ </t>
  </si>
  <si>
    <t>Animation|Comedy|Family|Fantasy|Music</t>
  </si>
  <si>
    <t>Alvin and the Chipmunks: The SqueakquelÂ </t>
  </si>
  <si>
    <t>Randall Wallace</t>
  </si>
  <si>
    <t>We Were SoldiersÂ </t>
  </si>
  <si>
    <t>Olympus Has FallenÂ </t>
  </si>
  <si>
    <t>Jonathan Frakes</t>
  </si>
  <si>
    <t>Star Trek: InsurrectionÂ </t>
  </si>
  <si>
    <t>Battle Los AngelesÂ </t>
  </si>
  <si>
    <t>Big FishÂ </t>
  </si>
  <si>
    <t>Drama|Horror|Romance|Thriller</t>
  </si>
  <si>
    <t>WolfÂ </t>
  </si>
  <si>
    <t>Drama|War</t>
  </si>
  <si>
    <t>War HorseÂ </t>
  </si>
  <si>
    <t>George Clooney</t>
  </si>
  <si>
    <t>The Monuments MenÂ </t>
  </si>
  <si>
    <t>Todd Graff</t>
  </si>
  <si>
    <t>The AbyssÂ </t>
  </si>
  <si>
    <t>Drama</t>
  </si>
  <si>
    <t>Wall Street: Money Never SleepsÂ </t>
  </si>
  <si>
    <t>Gary Shore</t>
  </si>
  <si>
    <t>Action|Drama|Fantasy|Horror|War</t>
  </si>
  <si>
    <t>Dracula UntoldÂ </t>
  </si>
  <si>
    <t>The SiegeÂ </t>
  </si>
  <si>
    <t>Adventure|Family|Fantasy|Romance</t>
  </si>
  <si>
    <t>StardustÂ </t>
  </si>
  <si>
    <t>Adventure|Biography|Drama|History|War</t>
  </si>
  <si>
    <t>Seven Years in TibetÂ </t>
  </si>
  <si>
    <t>The DilemmaÂ </t>
  </si>
  <si>
    <t>Bad CompanyÂ </t>
  </si>
  <si>
    <t>Andrzej Bartkowiak</t>
  </si>
  <si>
    <t>Action|Adventure|Horror|Sci-Fi</t>
  </si>
  <si>
    <t>DoomÂ </t>
  </si>
  <si>
    <t>Dexter Fletcher</t>
  </si>
  <si>
    <t>I SpyÂ </t>
  </si>
  <si>
    <t>Tate Taylor</t>
  </si>
  <si>
    <t>MÃ¥ns MÃ¥rlind</t>
  </si>
  <si>
    <t>Action|Fantasy|Horror</t>
  </si>
  <si>
    <t>Underworld: AwakeningÂ </t>
  </si>
  <si>
    <t>Comedy|Drama|Musical|Romance</t>
  </si>
  <si>
    <t>Rock of AgesÂ </t>
  </si>
  <si>
    <t>Gregory Hoblit</t>
  </si>
  <si>
    <t>Hart's WarÂ </t>
  </si>
  <si>
    <t>Gary McKendry</t>
  </si>
  <si>
    <t>Killer EliteÂ </t>
  </si>
  <si>
    <t>Action|Sci-Fi|Sport</t>
  </si>
  <si>
    <t>RollerballÂ </t>
  </si>
  <si>
    <t>Wych Kaosayananda</t>
  </si>
  <si>
    <t>Ballistic: Ecks vs. SeverÂ </t>
  </si>
  <si>
    <t>Mikael Salomon</t>
  </si>
  <si>
    <t>Hard RainÂ </t>
  </si>
  <si>
    <t>Bobby Farrelly</t>
  </si>
  <si>
    <t>Action|Adventure|Animation|Comedy|Crime|Family|Fantasy</t>
  </si>
  <si>
    <t>Osmosis JonesÂ </t>
  </si>
  <si>
    <t>Adventure|Animation|Family|Fantasy|Musical</t>
  </si>
  <si>
    <t>Legends of Oz: Dorothy's ReturnÂ </t>
  </si>
  <si>
    <t>BlackhatÂ </t>
  </si>
  <si>
    <t>Kerry Conran</t>
  </si>
  <si>
    <t>Sky Captain and the World of TomorrowÂ </t>
  </si>
  <si>
    <t>Michael Caton-Jones</t>
  </si>
  <si>
    <t>Basic Instinct 2Â </t>
  </si>
  <si>
    <t>Mikael HÃ¥fstrÃ¶m</t>
  </si>
  <si>
    <t>Action|Crime|Mystery|Sci-Fi|Thriller</t>
  </si>
  <si>
    <t>Escape PlanÂ </t>
  </si>
  <si>
    <t>The Legend of HerculesÂ </t>
  </si>
  <si>
    <t>Phil Alden Robinson</t>
  </si>
  <si>
    <t>The Sum of All FearsÂ </t>
  </si>
  <si>
    <t>David Slade</t>
  </si>
  <si>
    <t>The Twilight Saga: EclipseÂ </t>
  </si>
  <si>
    <t>The ScoreÂ </t>
  </si>
  <si>
    <t>Despicable MeÂ </t>
  </si>
  <si>
    <t>Joseph Ruben</t>
  </si>
  <si>
    <t>Action|Comedy|Crime|Drama|Thriller</t>
  </si>
  <si>
    <t>Money TrainÂ </t>
  </si>
  <si>
    <t>Ted 2Â </t>
  </si>
  <si>
    <t>Alejandro AmenÃ¡bar</t>
  </si>
  <si>
    <t>Adventure|Drama|History|Romance</t>
  </si>
  <si>
    <t>AgoraÂ </t>
  </si>
  <si>
    <t>Kinka Usher</t>
  </si>
  <si>
    <t>Mystery MenÂ </t>
  </si>
  <si>
    <t>Hall PassÂ </t>
  </si>
  <si>
    <t>Biography|Drama|Thriller</t>
  </si>
  <si>
    <t>The InsiderÂ </t>
  </si>
  <si>
    <t>Craig Gillespie</t>
  </si>
  <si>
    <t>Body of LiesÂ </t>
  </si>
  <si>
    <t>Abraham Lincoln: Vampire HunterÂ </t>
  </si>
  <si>
    <t>EntrapmentÂ </t>
  </si>
  <si>
    <t>Rob Bowman</t>
  </si>
  <si>
    <t>The X FilesÂ </t>
  </si>
  <si>
    <t>Doug Lefler</t>
  </si>
  <si>
    <t>Action|Adventure|Fantasy|War</t>
  </si>
  <si>
    <t>The Last LegionÂ </t>
  </si>
  <si>
    <t>Saving Private RyanÂ </t>
  </si>
  <si>
    <t>Scott Waugh</t>
  </si>
  <si>
    <t>Need for SpeedÂ </t>
  </si>
  <si>
    <t>Comedy|Fantasy|Romance</t>
  </si>
  <si>
    <t>What Women WantÂ </t>
  </si>
  <si>
    <t>Ice AgeÂ </t>
  </si>
  <si>
    <t>Lawrence Kasdan</t>
  </si>
  <si>
    <t>DreamcatcherÂ </t>
  </si>
  <si>
    <t>LincolnÂ </t>
  </si>
  <si>
    <t>The MatrixÂ </t>
  </si>
  <si>
    <t>Apollo 13Â </t>
  </si>
  <si>
    <t>Michael Lembeck</t>
  </si>
  <si>
    <t>The Santa Clause 2Â </t>
  </si>
  <si>
    <t>Tom Hooper</t>
  </si>
  <si>
    <t>Les MisÃ©rablesÂ </t>
  </si>
  <si>
    <t>Nora Ephron</t>
  </si>
  <si>
    <t>You've Got MailÂ </t>
  </si>
  <si>
    <t>Step BrothersÂ </t>
  </si>
  <si>
    <t>Action|Adventure|Comedy|Romance|Thriller|Western</t>
  </si>
  <si>
    <t>The Mask of ZorroÂ </t>
  </si>
  <si>
    <t>Due DateÂ </t>
  </si>
  <si>
    <t>Biography|Drama|Sport|War</t>
  </si>
  <si>
    <t>UnbrokenÂ </t>
  </si>
  <si>
    <t>Clint Eastwood</t>
  </si>
  <si>
    <t>Space CowboysÂ </t>
  </si>
  <si>
    <t>CliffhangerÂ </t>
  </si>
  <si>
    <t>Broken ArrowÂ </t>
  </si>
  <si>
    <t>The KidÂ </t>
  </si>
  <si>
    <t>World Trade CenterÂ </t>
  </si>
  <si>
    <t>Mona Lisa SmileÂ </t>
  </si>
  <si>
    <t>Larry Charles</t>
  </si>
  <si>
    <t>The DictatorÂ </t>
  </si>
  <si>
    <t>Stanley Kubrick</t>
  </si>
  <si>
    <t>Eyes Wide ShutÂ </t>
  </si>
  <si>
    <t>Will Gluck</t>
  </si>
  <si>
    <t>Comedy|Drama|Family|Musical</t>
  </si>
  <si>
    <t>AnnieÂ </t>
  </si>
  <si>
    <t>Glenn Ficarra</t>
  </si>
  <si>
    <t>FocusÂ </t>
  </si>
  <si>
    <t>This Means WarÂ </t>
  </si>
  <si>
    <t>David S. Goyer</t>
  </si>
  <si>
    <t>Action|Adventure|Fantasy|Horror|Sci-Fi|Thriller</t>
  </si>
  <si>
    <t>Blade: TrinityÂ </t>
  </si>
  <si>
    <t>Primary ColorsÂ </t>
  </si>
  <si>
    <t>Resident Evil: RetributionÂ </t>
  </si>
  <si>
    <t>Death RaceÂ </t>
  </si>
  <si>
    <t>The Long Kiss GoodnightÂ </t>
  </si>
  <si>
    <t>Taylor Hackford</t>
  </si>
  <si>
    <t>Proof of LifeÂ </t>
  </si>
  <si>
    <t>Zathura: A Space AdventureÂ </t>
  </si>
  <si>
    <t>Fight ClubÂ </t>
  </si>
  <si>
    <t>Drama|Sport</t>
  </si>
  <si>
    <t>We Are MarshallÂ </t>
  </si>
  <si>
    <t>Michael Lehmann</t>
  </si>
  <si>
    <t>Hudson HawkÂ </t>
  </si>
  <si>
    <t>Michael Moore</t>
  </si>
  <si>
    <t>Lucky NumbersÂ </t>
  </si>
  <si>
    <t>Stuart Beattie</t>
  </si>
  <si>
    <t>Action|Fantasy|Sci-Fi|Thriller</t>
  </si>
  <si>
    <t>I, FrankensteinÂ </t>
  </si>
  <si>
    <t>Roman Polanski</t>
  </si>
  <si>
    <t>Oliver TwistÂ </t>
  </si>
  <si>
    <t>ElektraÂ </t>
  </si>
  <si>
    <t>Frank Miller</t>
  </si>
  <si>
    <t>Sin City: A Dame to Kill ForÂ </t>
  </si>
  <si>
    <t>Drama|Mystery|Romance</t>
  </si>
  <si>
    <t>Random HeartsÂ </t>
  </si>
  <si>
    <t>Baltasar KormÃ¡kur</t>
  </si>
  <si>
    <t>Adventure|Biography|Drama|History|Sport|Thriller</t>
  </si>
  <si>
    <t>EverestÂ </t>
  </si>
  <si>
    <t>Crime|Drama|Fantasy</t>
  </si>
  <si>
    <t>Perfume: The Story of a MurdererÂ </t>
  </si>
  <si>
    <t>Austin Powers in GoldmemberÂ </t>
  </si>
  <si>
    <t>Astro BoyÂ </t>
  </si>
  <si>
    <t>Jurassic ParkÂ </t>
  </si>
  <si>
    <t>Adventure|Biography|Crime|Drama|Western</t>
  </si>
  <si>
    <t>Wyatt EarpÂ </t>
  </si>
  <si>
    <t>Clear and Present DangerÂ </t>
  </si>
  <si>
    <t>Daniel Lee</t>
  </si>
  <si>
    <t>Dragon BladeÂ </t>
  </si>
  <si>
    <t>Keenen Ivory Wayans</t>
  </si>
  <si>
    <t>LittlemanÂ </t>
  </si>
  <si>
    <t>Action|War</t>
  </si>
  <si>
    <t>U-571Â </t>
  </si>
  <si>
    <t>Rob Reiner</t>
  </si>
  <si>
    <t>The American PresidentÂ </t>
  </si>
  <si>
    <t>Marco Schnabel</t>
  </si>
  <si>
    <t>Comedy|Romance|Sport</t>
  </si>
  <si>
    <t>The Love GuruÂ </t>
  </si>
  <si>
    <t>Demian Lichtenstein</t>
  </si>
  <si>
    <t>3000 Miles to GracelandÂ </t>
  </si>
  <si>
    <t>Crime|Drama|Mystery|Thriller|Western</t>
  </si>
  <si>
    <t>The Hateful EightÂ </t>
  </si>
  <si>
    <t>Josh Gordon</t>
  </si>
  <si>
    <t>Comedy|Sport</t>
  </si>
  <si>
    <t>Blades of GloryÂ </t>
  </si>
  <si>
    <t>Tim Hill</t>
  </si>
  <si>
    <t>HopÂ </t>
  </si>
  <si>
    <t>300Â </t>
  </si>
  <si>
    <t>Meet the FockersÂ </t>
  </si>
  <si>
    <t>David Frankel</t>
  </si>
  <si>
    <t>Comedy|Drama|Family</t>
  </si>
  <si>
    <t>Marley &amp; MeÂ </t>
  </si>
  <si>
    <t>Crime|Drama|Fantasy|Mystery</t>
  </si>
  <si>
    <t>The Green MileÂ </t>
  </si>
  <si>
    <t>Chicken LittleÂ </t>
  </si>
  <si>
    <t>Gone GirlÂ </t>
  </si>
  <si>
    <t>The Bourne IdentityÂ </t>
  </si>
  <si>
    <t>GoldenEyeÂ </t>
  </si>
  <si>
    <t>The General's DaughterÂ </t>
  </si>
  <si>
    <t>The Truman ShowÂ </t>
  </si>
  <si>
    <t>Brenda Chapman</t>
  </si>
  <si>
    <t>Adventure|Animation|Biography|Drama|Family|Fantasy|Musical</t>
  </si>
  <si>
    <t>The Prince of EgyptÂ </t>
  </si>
  <si>
    <t>Daddy Day CareÂ </t>
  </si>
  <si>
    <t>2 GunsÂ </t>
  </si>
  <si>
    <t>Cats &amp; DogsÂ </t>
  </si>
  <si>
    <t>The Italian JobÂ </t>
  </si>
  <si>
    <t>Marc Lawrence</t>
  </si>
  <si>
    <t>Two Weeks NoticeÂ </t>
  </si>
  <si>
    <t>Woody Allen</t>
  </si>
  <si>
    <t>AntzÂ </t>
  </si>
  <si>
    <t>Peter Billingsley</t>
  </si>
  <si>
    <t>Couples RetreatÂ </t>
  </si>
  <si>
    <t>Days of ThunderÂ </t>
  </si>
  <si>
    <t>Cheaper by the Dozen 2Â </t>
  </si>
  <si>
    <t>Wes Ball</t>
  </si>
  <si>
    <t>The Scorch TrialsÂ </t>
  </si>
  <si>
    <t>Ryan Murphy</t>
  </si>
  <si>
    <t>Eat Pray LoveÂ </t>
  </si>
  <si>
    <t>The Family ManÂ </t>
  </si>
  <si>
    <t>REDÂ </t>
  </si>
  <si>
    <t>Any Given SundayÂ </t>
  </si>
  <si>
    <t>Robert Redford</t>
  </si>
  <si>
    <t>Drama|Romance|Western</t>
  </si>
  <si>
    <t>The Horse WhispererÂ </t>
  </si>
  <si>
    <t>CollateralÂ </t>
  </si>
  <si>
    <t>The Scorpion KingÂ </t>
  </si>
  <si>
    <t>Jay Russell</t>
  </si>
  <si>
    <t>Ladder 49Â </t>
  </si>
  <si>
    <t>Jack ReacherÂ </t>
  </si>
  <si>
    <t>Deep Blue SeaÂ </t>
  </si>
  <si>
    <t>Kenny Ortega</t>
  </si>
  <si>
    <t>Documentary|Music</t>
  </si>
  <si>
    <t>This Is ItÂ </t>
  </si>
  <si>
    <t>Drama|Thriller</t>
  </si>
  <si>
    <t>ContagionÂ </t>
  </si>
  <si>
    <t>David McNally</t>
  </si>
  <si>
    <t>Kangaroo JackÂ </t>
  </si>
  <si>
    <t>Animation|Family|Fantasy</t>
  </si>
  <si>
    <t>CoralineÂ </t>
  </si>
  <si>
    <t>The HappeningÂ </t>
  </si>
  <si>
    <t>Man on FireÂ </t>
  </si>
  <si>
    <t>Brian Robbins</t>
  </si>
  <si>
    <t>The Shaggy DogÂ </t>
  </si>
  <si>
    <t>Starsky &amp; HutchÂ </t>
  </si>
  <si>
    <t>Brian Levant</t>
  </si>
  <si>
    <t>Jingle All the WayÂ </t>
  </si>
  <si>
    <t>Action|Fantasy|Horror|Sci-Fi</t>
  </si>
  <si>
    <t>HellboyÂ </t>
  </si>
  <si>
    <t>Steven Zaillian</t>
  </si>
  <si>
    <t>A Civil ActionÂ </t>
  </si>
  <si>
    <t>Chris Butler</t>
  </si>
  <si>
    <t>ParaNormanÂ </t>
  </si>
  <si>
    <t>The JackalÂ </t>
  </si>
  <si>
    <t>PaycheckÂ </t>
  </si>
  <si>
    <t>Jon Avnet</t>
  </si>
  <si>
    <t>Up Close &amp; PersonalÂ </t>
  </si>
  <si>
    <t>Sam Fell</t>
  </si>
  <si>
    <t>The Tale of DespereauxÂ </t>
  </si>
  <si>
    <t>Kevin Donovan</t>
  </si>
  <si>
    <t>The TuxedoÂ </t>
  </si>
  <si>
    <t>Geoff Murphy</t>
  </si>
  <si>
    <t>Under Siege 2: Dark TerritoryÂ </t>
  </si>
  <si>
    <t>Jack Ryan: Shadow RecruitÂ </t>
  </si>
  <si>
    <t>David O. Russell</t>
  </si>
  <si>
    <t>Biography|Comedy|Drama</t>
  </si>
  <si>
    <t>JoyÂ </t>
  </si>
  <si>
    <t>Babak Najafi</t>
  </si>
  <si>
    <t>London Has FallenÂ </t>
  </si>
  <si>
    <t>Jean-Pierre Jeunet</t>
  </si>
  <si>
    <t>Action|Horror|Sci-Fi</t>
  </si>
  <si>
    <t>Alien: ResurrectionÂ </t>
  </si>
  <si>
    <t>ShooterÂ </t>
  </si>
  <si>
    <t>Graham Annable</t>
  </si>
  <si>
    <t>The BoxtrollsÂ </t>
  </si>
  <si>
    <t>Griffin Dunne</t>
  </si>
  <si>
    <t>Practical MagicÂ </t>
  </si>
  <si>
    <t>The Lego MovieÂ </t>
  </si>
  <si>
    <t>John Pasquin</t>
  </si>
  <si>
    <t>Miss Congeniality 2: Armed and FabulousÂ </t>
  </si>
  <si>
    <t>Reign of FireÂ </t>
  </si>
  <si>
    <t>Ruben Fleischer</t>
  </si>
  <si>
    <t>Gangster SquadÂ </t>
  </si>
  <si>
    <t>Harold Ramis</t>
  </si>
  <si>
    <t>Adventure|Comedy</t>
  </si>
  <si>
    <t>Year OneÂ </t>
  </si>
  <si>
    <t>Biography|Drama|History|Sport</t>
  </si>
  <si>
    <t>InvictusÂ </t>
  </si>
  <si>
    <t>Kevin Macdonald</t>
  </si>
  <si>
    <t>Comedy|Crime|Romance|Thriller</t>
  </si>
  <si>
    <t>DuplicityÂ </t>
  </si>
  <si>
    <t>Donald Petrie</t>
  </si>
  <si>
    <t>My Favorite MartianÂ </t>
  </si>
  <si>
    <t>The SentinelÂ </t>
  </si>
  <si>
    <t>Jorge Blanco</t>
  </si>
  <si>
    <t>Planet 51Â </t>
  </si>
  <si>
    <t>Stuart Baird</t>
  </si>
  <si>
    <t>Star Trek: NemesisÂ </t>
  </si>
  <si>
    <t>Joel Coen</t>
  </si>
  <si>
    <t>Comedy|Crime|Romance</t>
  </si>
  <si>
    <t>Intolerable CrueltyÂ </t>
  </si>
  <si>
    <t>Edge of DarknessÂ </t>
  </si>
  <si>
    <t>Horror|Mystery|Sci-Fi|Thriller</t>
  </si>
  <si>
    <t>The RelicÂ </t>
  </si>
  <si>
    <t>Analyze ThatÂ </t>
  </si>
  <si>
    <t>Righteous KillÂ </t>
  </si>
  <si>
    <t>Harold Becker</t>
  </si>
  <si>
    <t>Mercury RisingÂ </t>
  </si>
  <si>
    <t>Biography|Drama|Music</t>
  </si>
  <si>
    <t>The SoloistÂ </t>
  </si>
  <si>
    <t>Drama|Fantasy|Sport</t>
  </si>
  <si>
    <t>The Legend of Bagger VanceÂ </t>
  </si>
  <si>
    <t>Adventure|Comedy|Drama|Music</t>
  </si>
  <si>
    <t>Almost FamousÂ </t>
  </si>
  <si>
    <t>Ben Falcone</t>
  </si>
  <si>
    <t>xXx: State of the UnionÂ </t>
  </si>
  <si>
    <t>Scott Stewart</t>
  </si>
  <si>
    <t>Action|Fantasy|Horror|Sci-Fi|Thriller</t>
  </si>
  <si>
    <t>PriestÂ </t>
  </si>
  <si>
    <t>Patrick Gilmore</t>
  </si>
  <si>
    <t>Adventure|Animation|Comedy|Drama|Family|Fantasy|Romance</t>
  </si>
  <si>
    <t>Sinbad: Legend of the Seven SeasÂ </t>
  </si>
  <si>
    <t>Horror|Sci-Fi|Thriller</t>
  </si>
  <si>
    <t>Event HorizonÂ </t>
  </si>
  <si>
    <t>Drama|Fantasy|Mystery|Romance|Thriller</t>
  </si>
  <si>
    <t>DragonflyÂ </t>
  </si>
  <si>
    <t>The Black DahliaÂ </t>
  </si>
  <si>
    <t>Tony Bill</t>
  </si>
  <si>
    <t>Action|Adventure|Drama|History|Romance|War</t>
  </si>
  <si>
    <t>FlyboysÂ </t>
  </si>
  <si>
    <t>Rod Lurie</t>
  </si>
  <si>
    <t>The Last CastleÂ </t>
  </si>
  <si>
    <t>Walter Hill</t>
  </si>
  <si>
    <t>SupernovaÂ </t>
  </si>
  <si>
    <t>Akiva Goldsman</t>
  </si>
  <si>
    <t>Drama|Fantasy|Mystery|Romance</t>
  </si>
  <si>
    <t>Winter's TaleÂ </t>
  </si>
  <si>
    <t>Harald Zwart</t>
  </si>
  <si>
    <t>Fantasy|Horror|Mystery|Romance</t>
  </si>
  <si>
    <t>The Mortal Instruments: City of BonesÂ </t>
  </si>
  <si>
    <t>Adventure|Comedy|Family|Romance|Sci-Fi</t>
  </si>
  <si>
    <t>Meet DaveÂ </t>
  </si>
  <si>
    <t>Walter Salles</t>
  </si>
  <si>
    <t>Drama|Horror|Thriller</t>
  </si>
  <si>
    <t>Dark WaterÂ </t>
  </si>
  <si>
    <t>EdtvÂ </t>
  </si>
  <si>
    <t>Iain Softley</t>
  </si>
  <si>
    <t>InkheartÂ </t>
  </si>
  <si>
    <t>The SpiritÂ </t>
  </si>
  <si>
    <t>David Koepp</t>
  </si>
  <si>
    <t>Action|Comedy|Mystery|Romance</t>
  </si>
  <si>
    <t>MortdecaiÂ </t>
  </si>
  <si>
    <t>Uwe Boll</t>
  </si>
  <si>
    <t>In the Name of the King: A Dungeon Siege TaleÂ </t>
  </si>
  <si>
    <t>Beyond BordersÂ </t>
  </si>
  <si>
    <t>John Dahl</t>
  </si>
  <si>
    <t>The Great RaidÂ </t>
  </si>
  <si>
    <t>Filipino</t>
  </si>
  <si>
    <t>Tim Miller</t>
  </si>
  <si>
    <t>Action|Adventure|Comedy|Romance|Sci-Fi</t>
  </si>
  <si>
    <t>DeadpoolÂ </t>
  </si>
  <si>
    <t>Stephen Herek</t>
  </si>
  <si>
    <t>Holy ManÂ </t>
  </si>
  <si>
    <t>Action|Biography|Drama|History|Thriller|War</t>
  </si>
  <si>
    <t>American SniperÂ </t>
  </si>
  <si>
    <t>Adventure|Comedy|Family|Fantasy|Horror</t>
  </si>
  <si>
    <t>GoosebumpsÂ </t>
  </si>
  <si>
    <t>Just Like HeavenÂ </t>
  </si>
  <si>
    <t>Comedy|Family|Romance|Sci-Fi</t>
  </si>
  <si>
    <t>The Flintstones in Viva Rock VegasÂ </t>
  </si>
  <si>
    <t>Peter MacDonald</t>
  </si>
  <si>
    <t>Action|Adventure|Thriller|War</t>
  </si>
  <si>
    <t>Rambo IIIÂ </t>
  </si>
  <si>
    <t>Comedy|Drama|Romance|Sport</t>
  </si>
  <si>
    <t>LeatherheadsÂ </t>
  </si>
  <si>
    <t>Comedy|Western</t>
  </si>
  <si>
    <t>Did You Hear About the Morgans?Â </t>
  </si>
  <si>
    <t>The InternshipÂ </t>
  </si>
  <si>
    <t>Resident Evil: AfterlifeÂ </t>
  </si>
  <si>
    <t>Anthony Hemingway</t>
  </si>
  <si>
    <t>Red TailsÂ </t>
  </si>
  <si>
    <t>The Devil's AdvocateÂ </t>
  </si>
  <si>
    <t>Sean Anders</t>
  </si>
  <si>
    <t>That's My BoyÂ </t>
  </si>
  <si>
    <t>DragonHeartÂ </t>
  </si>
  <si>
    <t>Action|Comedy|Crime|Drama</t>
  </si>
  <si>
    <t>After the SunsetÂ </t>
  </si>
  <si>
    <t>Mark Neveldine</t>
  </si>
  <si>
    <t>Ghost Rider: Spirit of VengeanceÂ </t>
  </si>
  <si>
    <t>John Madden</t>
  </si>
  <si>
    <t>Drama|Music|Romance|War</t>
  </si>
  <si>
    <t>Captain Corelli's MandolinÂ </t>
  </si>
  <si>
    <t>Action|Comedy|Drama|Family|Thriller</t>
  </si>
  <si>
    <t>The PacifierÂ </t>
  </si>
  <si>
    <t>Kevin Bray</t>
  </si>
  <si>
    <t>Action|Crime</t>
  </si>
  <si>
    <t>Walking TallÂ </t>
  </si>
  <si>
    <t>Forrest GumpÂ </t>
  </si>
  <si>
    <t>Alvin and the ChipmunksÂ </t>
  </si>
  <si>
    <t>Meet the ParentsÂ </t>
  </si>
  <si>
    <t>Mike Gabriel</t>
  </si>
  <si>
    <t>Adventure|Animation|Drama|Family|History|Musical|Romance</t>
  </si>
  <si>
    <t>PocahontasÂ </t>
  </si>
  <si>
    <t>Action|Adventure|Drama|Romance|Sci-Fi</t>
  </si>
  <si>
    <t>SupermanÂ </t>
  </si>
  <si>
    <t>The Nutty ProfessorÂ </t>
  </si>
  <si>
    <t>HitchÂ </t>
  </si>
  <si>
    <t>Sam Weisman</t>
  </si>
  <si>
    <t>Action|Adventure|Comedy|Family|Romance</t>
  </si>
  <si>
    <t>George of the JungleÂ </t>
  </si>
  <si>
    <t>Jesse Dylan</t>
  </si>
  <si>
    <t>American WeddingÂ </t>
  </si>
  <si>
    <t>Captain PhillipsÂ </t>
  </si>
  <si>
    <t>Date NightÂ </t>
  </si>
  <si>
    <t>CasperÂ </t>
  </si>
  <si>
    <t>The EqualizerÂ </t>
  </si>
  <si>
    <t>Wayne Wang</t>
  </si>
  <si>
    <t>Maid in ManhattanÂ </t>
  </si>
  <si>
    <t>Crimson TideÂ </t>
  </si>
  <si>
    <t>Gabriele Muccino</t>
  </si>
  <si>
    <t>The Pursuit of HappynessÂ </t>
  </si>
  <si>
    <t>FlightplanÂ </t>
  </si>
  <si>
    <t>DisclosureÂ </t>
  </si>
  <si>
    <t>City of AngelsÂ </t>
  </si>
  <si>
    <t>Kill Bill: Vol. 1Â </t>
  </si>
  <si>
    <t>BowfingerÂ </t>
  </si>
  <si>
    <t>Kill Bill: Vol. 2Â </t>
  </si>
  <si>
    <t>Tango &amp; CashÂ </t>
  </si>
  <si>
    <t>Death Becomes HerÂ </t>
  </si>
  <si>
    <t>Tom Dey</t>
  </si>
  <si>
    <t>Action|Adventure|Comedy|Western</t>
  </si>
  <si>
    <t>Shanghai NoonÂ </t>
  </si>
  <si>
    <t>Executive DecisionÂ </t>
  </si>
  <si>
    <t>Mr. Popper's PenguinsÂ </t>
  </si>
  <si>
    <t>The Forbidden KingdomÂ </t>
  </si>
  <si>
    <t>Jimmy Hayward</t>
  </si>
  <si>
    <t>Free BirdsÂ </t>
  </si>
  <si>
    <t>Charles S. Dutton</t>
  </si>
  <si>
    <t>Alien 3Â </t>
  </si>
  <si>
    <t>Alan Parker</t>
  </si>
  <si>
    <t>Biography|Drama|History|Musical</t>
  </si>
  <si>
    <t>EvitaÂ </t>
  </si>
  <si>
    <t>John Frankenheimer</t>
  </si>
  <si>
    <t>RoninÂ </t>
  </si>
  <si>
    <t>Adventure|Drama|Horror|Thriller</t>
  </si>
  <si>
    <t>The Ghost and the DarknessÂ </t>
  </si>
  <si>
    <t>Paul King</t>
  </si>
  <si>
    <t>PaddingtonÂ </t>
  </si>
  <si>
    <t>Akiva Schaffer</t>
  </si>
  <si>
    <t>The WatchÂ </t>
  </si>
  <si>
    <t>William Friedkin</t>
  </si>
  <si>
    <t>The HuntedÂ </t>
  </si>
  <si>
    <t>InstinctÂ </t>
  </si>
  <si>
    <t>Stuck on YouÂ </t>
  </si>
  <si>
    <t>Kent Alterman</t>
  </si>
  <si>
    <t>Semi-ProÂ </t>
  </si>
  <si>
    <t>Peter Lord</t>
  </si>
  <si>
    <t>The Pirates! Band of MisfitsÂ </t>
  </si>
  <si>
    <t>ChangelingÂ </t>
  </si>
  <si>
    <t>Chain ReactionÂ </t>
  </si>
  <si>
    <t>Action|Drama|Sport|Thriller</t>
  </si>
  <si>
    <t>The FanÂ </t>
  </si>
  <si>
    <t>Drama|Musical|Romance|Thriller</t>
  </si>
  <si>
    <t>The Phantom of the OperaÂ </t>
  </si>
  <si>
    <t>Shekhar Kapur</t>
  </si>
  <si>
    <t>Elizabeth: The Golden AgeÂ </t>
  </si>
  <si>
    <t>Karyn Kusama</t>
  </si>
  <si>
    <t>Ã†on FluxÂ </t>
  </si>
  <si>
    <t>Ron Maxwell</t>
  </si>
  <si>
    <t>Gods and GeneralsÂ </t>
  </si>
  <si>
    <t>Robert Butler</t>
  </si>
  <si>
    <t>TurbulenceÂ </t>
  </si>
  <si>
    <t>Karey Kirkpatrick</t>
  </si>
  <si>
    <t>Comedy|Drama|Family|Fantasy</t>
  </si>
  <si>
    <t>Imagine ThatÂ </t>
  </si>
  <si>
    <t>Adventure|Comedy|Crime|Family|Musical</t>
  </si>
  <si>
    <t>Muppets Most WantedÂ </t>
  </si>
  <si>
    <t>ThunderbirdsÂ </t>
  </si>
  <si>
    <t>Steve Antin</t>
  </si>
  <si>
    <t>Drama|Music|Musical|Romance</t>
  </si>
  <si>
    <t>BurlesqueÂ </t>
  </si>
  <si>
    <t>Drama|Mystery|Romance|War</t>
  </si>
  <si>
    <t>A Very Long EngagementÂ </t>
  </si>
  <si>
    <t>Crime|Drama|Romance</t>
  </si>
  <si>
    <t>Jim Gillespie</t>
  </si>
  <si>
    <t>Crime|Horror|Mystery|Thriller</t>
  </si>
  <si>
    <t>Blade IIÂ </t>
  </si>
  <si>
    <t>Seven PoundsÂ </t>
  </si>
  <si>
    <t>Bullet to the HeadÂ </t>
  </si>
  <si>
    <t>Francis Ford Coppola</t>
  </si>
  <si>
    <t>The Godfather: Part IIIÂ </t>
  </si>
  <si>
    <t>ElizabethtownÂ </t>
  </si>
  <si>
    <t>You, Me and DupreeÂ </t>
  </si>
  <si>
    <t>Richard Lester</t>
  </si>
  <si>
    <t>Superman IIÂ </t>
  </si>
  <si>
    <t>GigliÂ </t>
  </si>
  <si>
    <t>All the King's MenÂ </t>
  </si>
  <si>
    <t>ShaftÂ </t>
  </si>
  <si>
    <t>Adventure|Animation|Drama|Family|Fantasy|Musical|Mystery|Romance</t>
  </si>
  <si>
    <t>AnastasiaÂ </t>
  </si>
  <si>
    <t>Moulin Rouge!Â </t>
  </si>
  <si>
    <t>Domestic DisturbanceÂ </t>
  </si>
  <si>
    <t>Scott Cooper</t>
  </si>
  <si>
    <t>Black MassÂ </t>
  </si>
  <si>
    <t>Flags of Our FathersÂ </t>
  </si>
  <si>
    <t>Law Abiding CitizenÂ </t>
  </si>
  <si>
    <t>Robert Rodriguez</t>
  </si>
  <si>
    <t>Action|Horror|Thriller</t>
  </si>
  <si>
    <t>GrindhouseÂ </t>
  </si>
  <si>
    <t>Drama|History|Horror</t>
  </si>
  <si>
    <t>BelovedÂ </t>
  </si>
  <si>
    <t>Curtis Hanson</t>
  </si>
  <si>
    <t>Drama|Romance|Sport</t>
  </si>
  <si>
    <t>Lucky YouÂ </t>
  </si>
  <si>
    <t>Catch Me If You CanÂ </t>
  </si>
  <si>
    <t>Zero Dark ThirtyÂ </t>
  </si>
  <si>
    <t>The Break-UpÂ </t>
  </si>
  <si>
    <t>Phyllida Lloyd</t>
  </si>
  <si>
    <t>Comedy|Family|Musical|Romance</t>
  </si>
  <si>
    <t>Mamma Mia!Â </t>
  </si>
  <si>
    <t>Valentine's DayÂ </t>
  </si>
  <si>
    <t>Jay Chandrasekhar</t>
  </si>
  <si>
    <t>The Dukes of HazzardÂ </t>
  </si>
  <si>
    <t>Terrence Malick</t>
  </si>
  <si>
    <t>The Thin Red LineÂ </t>
  </si>
  <si>
    <t>David Dobkin</t>
  </si>
  <si>
    <t>The Change-UpÂ </t>
  </si>
  <si>
    <t>Milos Forman</t>
  </si>
  <si>
    <t>Man on the MoonÂ </t>
  </si>
  <si>
    <t>CasinoÂ </t>
  </si>
  <si>
    <t>Pierre Morel</t>
  </si>
  <si>
    <t>From Paris with LoveÂ </t>
  </si>
  <si>
    <t>Paul Hunter</t>
  </si>
  <si>
    <t>Bulletproof MonkÂ </t>
  </si>
  <si>
    <t>Me, Myself &amp; IreneÂ </t>
  </si>
  <si>
    <t>Steve Oedekerk</t>
  </si>
  <si>
    <t>BarnyardÂ </t>
  </si>
  <si>
    <t>John Whitesell</t>
  </si>
  <si>
    <t>The Twilight Saga: New MoonÂ </t>
  </si>
  <si>
    <t>ShrekÂ </t>
  </si>
  <si>
    <t>George Nolfi</t>
  </si>
  <si>
    <t>Romance|Sci-Fi|Thriller</t>
  </si>
  <si>
    <t>The Adjustment BureauÂ </t>
  </si>
  <si>
    <t>Jon Stewart</t>
  </si>
  <si>
    <t>Robin Hood: Prince of ThievesÂ </t>
  </si>
  <si>
    <t>Jerry MaguireÂ </t>
  </si>
  <si>
    <t>Bonnie Hunt</t>
  </si>
  <si>
    <t>TedÂ </t>
  </si>
  <si>
    <t>As Good as It GetsÂ </t>
  </si>
  <si>
    <t>Biography|Comedy|Drama|Romance</t>
  </si>
  <si>
    <t>Patch AdamsÂ </t>
  </si>
  <si>
    <t>Anchorman 2: The Legend ContinuesÂ </t>
  </si>
  <si>
    <t>Mr. DeedsÂ </t>
  </si>
  <si>
    <t>Mystery|Sci-Fi|Thriller</t>
  </si>
  <si>
    <t>Super 8Â </t>
  </si>
  <si>
    <t>Erin BrockovichÂ </t>
  </si>
  <si>
    <t>How to Lose a Guy in 10 DaysÂ </t>
  </si>
  <si>
    <t>22 Jump StreetÂ </t>
  </si>
  <si>
    <t>Neil Jordan</t>
  </si>
  <si>
    <t>Drama|Fantasy|Horror</t>
  </si>
  <si>
    <t>Interview with the Vampire: The Vampire ChroniclesÂ </t>
  </si>
  <si>
    <t>Yes ManÂ </t>
  </si>
  <si>
    <t>Rawson Marshall Thurber</t>
  </si>
  <si>
    <t>Central IntelligenceÂ </t>
  </si>
  <si>
    <t>StepmomÂ </t>
  </si>
  <si>
    <t>Daddy's HomeÂ </t>
  </si>
  <si>
    <t>Adventure|Comedy|Drama|Fantasy|Musical</t>
  </si>
  <si>
    <t>Into the WoodsÂ </t>
  </si>
  <si>
    <t>Spike Lee</t>
  </si>
  <si>
    <t>Inside ManÂ </t>
  </si>
  <si>
    <t>Brian Helgeland</t>
  </si>
  <si>
    <t>Bill Duke</t>
  </si>
  <si>
    <t>PaybackÂ </t>
  </si>
  <si>
    <t>Frank Marshall</t>
  </si>
  <si>
    <t>CongoÂ </t>
  </si>
  <si>
    <t>KnowingÂ </t>
  </si>
  <si>
    <t>Failure to LaunchÂ </t>
  </si>
  <si>
    <t>Horror|Mystery</t>
  </si>
  <si>
    <t>Crazy, Stupid, Love.Â </t>
  </si>
  <si>
    <t>Peter Hewitt</t>
  </si>
  <si>
    <t>GarfieldÂ </t>
  </si>
  <si>
    <t>Joe Roth</t>
  </si>
  <si>
    <t>Christmas with the KranksÂ </t>
  </si>
  <si>
    <t>Bennett Miller</t>
  </si>
  <si>
    <t>MoneyballÂ </t>
  </si>
  <si>
    <t>OutbreakÂ </t>
  </si>
  <si>
    <t>Jaume Collet-Serra</t>
  </si>
  <si>
    <t>Non-StopÂ </t>
  </si>
  <si>
    <t>Andy Fickman</t>
  </si>
  <si>
    <t>Action|Adventure|Family|Fantasy|Sci-Fi|Thriller</t>
  </si>
  <si>
    <t>Race to Witch MountainÂ </t>
  </si>
  <si>
    <t>James McTeigue</t>
  </si>
  <si>
    <t>V for VendettaÂ </t>
  </si>
  <si>
    <t>Shanghai KnightsÂ </t>
  </si>
  <si>
    <t>Matthew O'Callaghan</t>
  </si>
  <si>
    <t>Curious GeorgeÂ </t>
  </si>
  <si>
    <t>Angela Robinson</t>
  </si>
  <si>
    <t>Adventure|Comedy|Family|Fantasy|Romance|Sport</t>
  </si>
  <si>
    <t>Herbie Fully LoadedÂ </t>
  </si>
  <si>
    <t>Gary Fleder</t>
  </si>
  <si>
    <t>Don't Say a WordÂ </t>
  </si>
  <si>
    <t>Tommy Wirkola</t>
  </si>
  <si>
    <t>Hansel &amp; Gretel: Witch HuntersÂ </t>
  </si>
  <si>
    <t>Adrian Lyne</t>
  </si>
  <si>
    <t>UnfaithfulÂ </t>
  </si>
  <si>
    <t>I Am Number FourÂ </t>
  </si>
  <si>
    <t>Stephen Gaghan</t>
  </si>
  <si>
    <t>SyrianaÂ </t>
  </si>
  <si>
    <t>13 HoursÂ </t>
  </si>
  <si>
    <t>Jorge R. GutiÃ©rrez</t>
  </si>
  <si>
    <t>The Book of LifeÂ </t>
  </si>
  <si>
    <t>Richard Loncraine</t>
  </si>
  <si>
    <t>FirewallÂ </t>
  </si>
  <si>
    <t>Absolute PowerÂ </t>
  </si>
  <si>
    <t>G.I. JaneÂ </t>
  </si>
  <si>
    <t>The GameÂ </t>
  </si>
  <si>
    <t>Christophe Gans</t>
  </si>
  <si>
    <t>Adventure|Horror|Mystery</t>
  </si>
  <si>
    <t>Silent HillÂ </t>
  </si>
  <si>
    <t>Howard Deutch</t>
  </si>
  <si>
    <t>The ReplacementsÂ </t>
  </si>
  <si>
    <t>Jon Hurwitz</t>
  </si>
  <si>
    <t>American ReunionÂ </t>
  </si>
  <si>
    <t>The NegotiatorÂ </t>
  </si>
  <si>
    <t>Steven Quale</t>
  </si>
  <si>
    <t>Into the StormÂ </t>
  </si>
  <si>
    <t>John Landis</t>
  </si>
  <si>
    <t>Beverly Hills Cop IIIÂ </t>
  </si>
  <si>
    <t>Gremlins 2: The New BatchÂ </t>
  </si>
  <si>
    <t>The JudgeÂ </t>
  </si>
  <si>
    <t>The PeacemakerÂ </t>
  </si>
  <si>
    <t>Alexander Witt</t>
  </si>
  <si>
    <t>Resident Evil: ApocalypseÂ </t>
  </si>
  <si>
    <t>Beeban Kidron</t>
  </si>
  <si>
    <t>Bridget Jones: The Edge of ReasonÂ </t>
  </si>
  <si>
    <t>Carl Franklin</t>
  </si>
  <si>
    <t>Crime|Drama|Romance|Thriller</t>
  </si>
  <si>
    <t>Out of TimeÂ </t>
  </si>
  <si>
    <t>Steven Seagal</t>
  </si>
  <si>
    <t>Joan Chen</t>
  </si>
  <si>
    <t>On Deadly GroundÂ </t>
  </si>
  <si>
    <t>The Adventures of Sharkboy and Lavagirl 3-DÂ </t>
  </si>
  <si>
    <t>Danny Boyle</t>
  </si>
  <si>
    <t>The BeachÂ </t>
  </si>
  <si>
    <t>Raising HelenÂ </t>
  </si>
  <si>
    <t>Ninja AssassinÂ </t>
  </si>
  <si>
    <t>For Love of the GameÂ </t>
  </si>
  <si>
    <t>Andrew Bergman</t>
  </si>
  <si>
    <t>Comedy|Crime|Drama|Thriller</t>
  </si>
  <si>
    <t>StripteaseÂ </t>
  </si>
  <si>
    <t>MarmadukeÂ </t>
  </si>
  <si>
    <t>Drama|Fantasy</t>
  </si>
  <si>
    <t>HereafterÂ </t>
  </si>
  <si>
    <t>Barbet Schroeder</t>
  </si>
  <si>
    <t>Murder by NumbersÂ </t>
  </si>
  <si>
    <t>AssassinsÂ </t>
  </si>
  <si>
    <t>Peter Webber</t>
  </si>
  <si>
    <t>Hannibal RisingÂ </t>
  </si>
  <si>
    <t>The Story of UsÂ </t>
  </si>
  <si>
    <t>Andrew Niccol</t>
  </si>
  <si>
    <t>The HostÂ </t>
  </si>
  <si>
    <t>BasicÂ </t>
  </si>
  <si>
    <t>Blood WorkÂ </t>
  </si>
  <si>
    <t>The InternationalÂ </t>
  </si>
  <si>
    <t>John Carpenter</t>
  </si>
  <si>
    <t>Escape from L.A.Â </t>
  </si>
  <si>
    <t>The Iron GiantÂ </t>
  </si>
  <si>
    <t>Wes Anderson</t>
  </si>
  <si>
    <t>Adventure|Comedy|Drama</t>
  </si>
  <si>
    <t>The Life Aquatic with Steve ZissouÂ </t>
  </si>
  <si>
    <t>Action|Biography|Drama|History|War</t>
  </si>
  <si>
    <t>Free State of JonesÂ </t>
  </si>
  <si>
    <t>The Life of David GaleÂ </t>
  </si>
  <si>
    <t>Man of the HouseÂ </t>
  </si>
  <si>
    <t>Run All NightÂ </t>
  </si>
  <si>
    <t>David Cronenberg</t>
  </si>
  <si>
    <t>Eastern PromisesÂ </t>
  </si>
  <si>
    <t>John Stockwell</t>
  </si>
  <si>
    <t>Into the BlueÂ </t>
  </si>
  <si>
    <t>The Messenger: The Story of Joan of ArcÂ </t>
  </si>
  <si>
    <t>David Gordon Green</t>
  </si>
  <si>
    <t>Adventure|Comedy|Fantasy</t>
  </si>
  <si>
    <t>Your HighnessÂ </t>
  </si>
  <si>
    <t>Jim Sheridan</t>
  </si>
  <si>
    <t>Dream HouseÂ </t>
  </si>
  <si>
    <t>Costa-Gavras</t>
  </si>
  <si>
    <t>Mad CityÂ </t>
  </si>
  <si>
    <t>Patrick Read Johnson</t>
  </si>
  <si>
    <t>Adventure|Comedy|Crime|Drama|Family</t>
  </si>
  <si>
    <t>Baby's Day OutÂ </t>
  </si>
  <si>
    <t>The Scarlet LetterÂ </t>
  </si>
  <si>
    <t>Fair GameÂ </t>
  </si>
  <si>
    <t>Action|Biography|Crime|Drama|Thriller</t>
  </si>
  <si>
    <t>DominoÂ </t>
  </si>
  <si>
    <t>JadeÂ </t>
  </si>
  <si>
    <t>GamerÂ </t>
  </si>
  <si>
    <t>Richard LaGravenese</t>
  </si>
  <si>
    <t>Beautiful CreaturesÂ </t>
  </si>
  <si>
    <t>Danny DeVito</t>
  </si>
  <si>
    <t>Death to SmoochyÂ </t>
  </si>
  <si>
    <t>Zoolander 2Â </t>
  </si>
  <si>
    <t>George Armitage</t>
  </si>
  <si>
    <t>Andrew Wilson</t>
  </si>
  <si>
    <t>The Big BounceÂ </t>
  </si>
  <si>
    <t>Comedy|Sci-Fi</t>
  </si>
  <si>
    <t>What Planet Are You From?Â </t>
  </si>
  <si>
    <t>Patrick Lussier</t>
  </si>
  <si>
    <t>Drive AngryÂ </t>
  </si>
  <si>
    <t>Street Fighter: The Legend of Chun-LiÂ </t>
  </si>
  <si>
    <t>James Wong</t>
  </si>
  <si>
    <t>The OneÂ </t>
  </si>
  <si>
    <t>Drama|Romance|Sci-Fi</t>
  </si>
  <si>
    <t>Action|Adventure|Comedy|Crime|Music|Mystery</t>
  </si>
  <si>
    <t>The Adventures of Ford FairlaneÂ </t>
  </si>
  <si>
    <t>Richard Curtis</t>
  </si>
  <si>
    <t>Comedy|Drama|Music</t>
  </si>
  <si>
    <t>TrafficÂ </t>
  </si>
  <si>
    <t>Indiana Jones and the Last CrusadeÂ </t>
  </si>
  <si>
    <t>Action|Crime|Drama|Sci-Fi|Thriller</t>
  </si>
  <si>
    <t>ChappieÂ </t>
  </si>
  <si>
    <t>The Bone CollectorÂ </t>
  </si>
  <si>
    <t>Panic RoomÂ </t>
  </si>
  <si>
    <t>Horror|Thriller</t>
  </si>
  <si>
    <t>Action|Adventure|Comedy|Drama|War</t>
  </si>
  <si>
    <t>Three KingsÂ </t>
  </si>
  <si>
    <t>Child 44Â </t>
  </si>
  <si>
    <t>Rat RaceÂ </t>
  </si>
  <si>
    <t>Drama|Mystery|Sci-Fi</t>
  </si>
  <si>
    <t>K-PAXÂ </t>
  </si>
  <si>
    <t>Kate &amp; LeopoldÂ </t>
  </si>
  <si>
    <t>BedazzledÂ </t>
  </si>
  <si>
    <t>Crime|Drama|Music</t>
  </si>
  <si>
    <t>The Cotton ClubÂ </t>
  </si>
  <si>
    <t>Adventure|Crime|Drama|Western</t>
  </si>
  <si>
    <t>3:10 to YumaÂ </t>
  </si>
  <si>
    <t>Olivier Megaton</t>
  </si>
  <si>
    <t>Taken 3Â </t>
  </si>
  <si>
    <t>Out of SightÂ </t>
  </si>
  <si>
    <t>Comedy|Drama|Thriller</t>
  </si>
  <si>
    <t>The Cable GuyÂ </t>
  </si>
  <si>
    <t>Drama|Romance|War</t>
  </si>
  <si>
    <t>Hindi</t>
  </si>
  <si>
    <t>Action|Comedy|Crime|Music|Romance|Thriller</t>
  </si>
  <si>
    <t>Dick TracyÂ </t>
  </si>
  <si>
    <t>Crime|Romance|Thriller</t>
  </si>
  <si>
    <t>The Thomas Crown AffairÂ </t>
  </si>
  <si>
    <t>Penny Marshall</t>
  </si>
  <si>
    <t>Riding in Cars with BoysÂ </t>
  </si>
  <si>
    <t>Russian</t>
  </si>
  <si>
    <t>Paul Bolger</t>
  </si>
  <si>
    <t>Happily N'Ever AfterÂ </t>
  </si>
  <si>
    <t>Stephen Frears</t>
  </si>
  <si>
    <t>Mary ReillyÂ </t>
  </si>
  <si>
    <t>P.J. Hogan</t>
  </si>
  <si>
    <t>My Best Friend's WeddingÂ </t>
  </si>
  <si>
    <t>America's SweetheartsÂ </t>
  </si>
  <si>
    <t>InsomniaÂ </t>
  </si>
  <si>
    <t>Action|Adventure|Drama|Sci-Fi|Thriller</t>
  </si>
  <si>
    <t>Star Trek: First ContactÂ </t>
  </si>
  <si>
    <t>Action|Drama|Fantasy|Thriller|Western</t>
  </si>
  <si>
    <t>Jonah HexÂ </t>
  </si>
  <si>
    <t>Action|Drama|Mystery|Thriller|War</t>
  </si>
  <si>
    <t>Courage Under FireÂ </t>
  </si>
  <si>
    <t>Liar LiarÂ </t>
  </si>
  <si>
    <t>Brad Furman</t>
  </si>
  <si>
    <t>Biography|Crime|Drama|Thriller</t>
  </si>
  <si>
    <t>The InfiltratorÂ </t>
  </si>
  <si>
    <t>Terence Young</t>
  </si>
  <si>
    <t>The FlintstonesÂ </t>
  </si>
  <si>
    <t>Taken 2Â </t>
  </si>
  <si>
    <t>David Zucker</t>
  </si>
  <si>
    <t>Scary Movie 3Â </t>
  </si>
  <si>
    <t>Action|Comedy|Crime|Romance</t>
  </si>
  <si>
    <t>Miss CongenialityÂ </t>
  </si>
  <si>
    <t>Action|Adventure|Family|Fantasy|Sci-Fi</t>
  </si>
  <si>
    <t>Journey to the Center of the EarthÂ </t>
  </si>
  <si>
    <t>The Princess Diaries 2: Royal EngagementÂ </t>
  </si>
  <si>
    <t>The Pelican BriefÂ </t>
  </si>
  <si>
    <t>The ClientÂ </t>
  </si>
  <si>
    <t>The Bucket ListÂ </t>
  </si>
  <si>
    <t>Patriot GamesÂ </t>
  </si>
  <si>
    <t>Monster-in-LawÂ </t>
  </si>
  <si>
    <t>Denis Villeneuve</t>
  </si>
  <si>
    <t>PrisonersÂ </t>
  </si>
  <si>
    <t>Training DayÂ </t>
  </si>
  <si>
    <t>Galaxy QuestÂ </t>
  </si>
  <si>
    <t>Scary Movie 2Â </t>
  </si>
  <si>
    <t>Adventure|Comedy|Family|Musical</t>
  </si>
  <si>
    <t>The MuppetsÂ </t>
  </si>
  <si>
    <t>Action|Horror</t>
  </si>
  <si>
    <t>BladeÂ </t>
  </si>
  <si>
    <t>Thomas Carter</t>
  </si>
  <si>
    <t>Coach CarterÂ </t>
  </si>
  <si>
    <t>Roger Michell</t>
  </si>
  <si>
    <t>Changing LanesÂ </t>
  </si>
  <si>
    <t>Luis Llosa</t>
  </si>
  <si>
    <t>Action|Adventure|Horror|Thriller</t>
  </si>
  <si>
    <t>AnacondaÂ </t>
  </si>
  <si>
    <t>Comedy|Drama|Music|Romance</t>
  </si>
  <si>
    <t>Coyote UglyÂ </t>
  </si>
  <si>
    <t>Love ActuallyÂ </t>
  </si>
  <si>
    <t>A Bug's LifeÂ </t>
  </si>
  <si>
    <t>From HellÂ </t>
  </si>
  <si>
    <t>Action|Crime|Drama|Romance|Thriller</t>
  </si>
  <si>
    <t>The SpecialistÂ </t>
  </si>
  <si>
    <t>Tin CupÂ </t>
  </si>
  <si>
    <t>Comedy|Family|Romance|Sport</t>
  </si>
  <si>
    <t>Kicking &amp; ScreamingÂ </t>
  </si>
  <si>
    <t>Garth Jennings</t>
  </si>
  <si>
    <t>The Hitchhiker's Guide to the GalaxyÂ </t>
  </si>
  <si>
    <t>Joel Zwick</t>
  </si>
  <si>
    <t>Fat AlbertÂ </t>
  </si>
  <si>
    <t>Russell Mulcahy</t>
  </si>
  <si>
    <t>Resident Evil: ExtinctionÂ </t>
  </si>
  <si>
    <t>BlendedÂ </t>
  </si>
  <si>
    <t>Last HolidayÂ </t>
  </si>
  <si>
    <t>The River WildÂ </t>
  </si>
  <si>
    <t>Drama|Family|Fantasy</t>
  </si>
  <si>
    <t>The Indian in the CupboardÂ </t>
  </si>
  <si>
    <t>SavagesÂ </t>
  </si>
  <si>
    <t>David R. Ellis</t>
  </si>
  <si>
    <t>CellularÂ </t>
  </si>
  <si>
    <t>Peter Howitt</t>
  </si>
  <si>
    <t>Johnny EnglishÂ </t>
  </si>
  <si>
    <t>John A. Davis</t>
  </si>
  <si>
    <t>The Ant BullyÂ </t>
  </si>
  <si>
    <t>David Lynch</t>
  </si>
  <si>
    <t>DuneÂ </t>
  </si>
  <si>
    <t>Julie Taymor</t>
  </si>
  <si>
    <t>Drama|Fantasy|Musical|Romance</t>
  </si>
  <si>
    <t>Across the UniverseÂ </t>
  </si>
  <si>
    <t>Revolutionary RoadÂ </t>
  </si>
  <si>
    <t>16 BlocksÂ </t>
  </si>
  <si>
    <t>Mathieu Kassovitz</t>
  </si>
  <si>
    <t>Babylon A.D.Â </t>
  </si>
  <si>
    <t>John Gray</t>
  </si>
  <si>
    <t>The Glimmer ManÂ </t>
  </si>
  <si>
    <t>MultiplicityÂ </t>
  </si>
  <si>
    <t>John Schultz</t>
  </si>
  <si>
    <t>Adventure|Comedy|Family|Fantasy|Sci-Fi</t>
  </si>
  <si>
    <t>Aliens in the AtticÂ </t>
  </si>
  <si>
    <t>Sean Penn</t>
  </si>
  <si>
    <t>The PledgeÂ </t>
  </si>
  <si>
    <t>Susan Stroman</t>
  </si>
  <si>
    <t>Comedy|Musical</t>
  </si>
  <si>
    <t>The ProducersÂ </t>
  </si>
  <si>
    <t>Simon Wincer</t>
  </si>
  <si>
    <t>The PhantomÂ </t>
  </si>
  <si>
    <t>Billy Bob Thornton</t>
  </si>
  <si>
    <t>All the Pretty HorsesÂ </t>
  </si>
  <si>
    <t>Biography|Drama|History</t>
  </si>
  <si>
    <t>NixonÂ </t>
  </si>
  <si>
    <t>The Ghost WriterÂ </t>
  </si>
  <si>
    <t>Deep RisingÂ </t>
  </si>
  <si>
    <t>Action|Crime|Drama|Thriller|War</t>
  </si>
  <si>
    <t>Miracle at St. AnnaÂ </t>
  </si>
  <si>
    <t>Curse of the Golden FlowerÂ </t>
  </si>
  <si>
    <t>Danny Pang</t>
  </si>
  <si>
    <t>Bangkok DangerousÂ </t>
  </si>
  <si>
    <t>Comedy|Crime|Thriller</t>
  </si>
  <si>
    <t>Big TroubleÂ </t>
  </si>
  <si>
    <t>Love in the Time of CholeraÂ </t>
  </si>
  <si>
    <t>Drama|Fantasy|Horror|Mystery</t>
  </si>
  <si>
    <t>George P. Cosmatos</t>
  </si>
  <si>
    <t>Shadow ConspiracyÂ </t>
  </si>
  <si>
    <t>Oliver Parker</t>
  </si>
  <si>
    <t>Johnny English RebornÂ </t>
  </si>
  <si>
    <t>Ben Affleck</t>
  </si>
  <si>
    <t>Biography|Drama|History|Thriller</t>
  </si>
  <si>
    <t>ArgoÂ </t>
  </si>
  <si>
    <t>Action|Adventure|Crime|Drama|Mystery|Thriller</t>
  </si>
  <si>
    <t>The FugitiveÂ </t>
  </si>
  <si>
    <t>The Bounty HunterÂ </t>
  </si>
  <si>
    <t>SleepersÂ </t>
  </si>
  <si>
    <t>Rambo: First Blood Part IIÂ </t>
  </si>
  <si>
    <t>Brian Gibson</t>
  </si>
  <si>
    <t>The JurorÂ </t>
  </si>
  <si>
    <t>Norman Ferguson</t>
  </si>
  <si>
    <t>Animation|Family|Fantasy|Musical</t>
  </si>
  <si>
    <t>PinocchioÂ </t>
  </si>
  <si>
    <t>Michael Cimino</t>
  </si>
  <si>
    <t>Adventure|Drama|Western</t>
  </si>
  <si>
    <t>Heaven's GateÂ </t>
  </si>
  <si>
    <t>Underworld: EvolutionÂ </t>
  </si>
  <si>
    <t>Paul McGuigan</t>
  </si>
  <si>
    <t>Victor FrankensteinÂ </t>
  </si>
  <si>
    <t>Gus Van Sant</t>
  </si>
  <si>
    <t>Finding ForresterÂ </t>
  </si>
  <si>
    <t>28 DaysÂ </t>
  </si>
  <si>
    <t>UnleashedÂ </t>
  </si>
  <si>
    <t>Roger Kumble</t>
  </si>
  <si>
    <t>The Sweetest ThingÂ </t>
  </si>
  <si>
    <t>The FirmÂ </t>
  </si>
  <si>
    <t>Burr Steers</t>
  </si>
  <si>
    <t>Charlie St. CloudÂ </t>
  </si>
  <si>
    <t>The MechanicÂ </t>
  </si>
  <si>
    <t>21 Jump StreetÂ </t>
  </si>
  <si>
    <t>Notting HillÂ </t>
  </si>
  <si>
    <t>Chicken RunÂ </t>
  </si>
  <si>
    <t>John Hamburg</t>
  </si>
  <si>
    <t>Along Came PollyÂ </t>
  </si>
  <si>
    <t>Reginald Hudlin</t>
  </si>
  <si>
    <t>BoomerangÂ </t>
  </si>
  <si>
    <t>The HeatÂ </t>
  </si>
  <si>
    <t>Joseph L. Mankiewicz</t>
  </si>
  <si>
    <t>Biography|Drama|History|Romance</t>
  </si>
  <si>
    <t>CleopatraÂ </t>
  </si>
  <si>
    <t>Here Comes the BoomÂ </t>
  </si>
  <si>
    <t>High CrimesÂ </t>
  </si>
  <si>
    <t>Barbra Streisand</t>
  </si>
  <si>
    <t>The Mirror Has Two FacesÂ </t>
  </si>
  <si>
    <t>Mark Pellington</t>
  </si>
  <si>
    <t>Drama|Horror|Mystery|Thriller</t>
  </si>
  <si>
    <t>The Mothman PropheciesÂ </t>
  </si>
  <si>
    <t>BrÃ¼noÂ </t>
  </si>
  <si>
    <t>John Glen</t>
  </si>
  <si>
    <t>Licence to KillÂ </t>
  </si>
  <si>
    <t>Catherine Hardwicke</t>
  </si>
  <si>
    <t>Red Riding HoodÂ </t>
  </si>
  <si>
    <t>John Herzfeld</t>
  </si>
  <si>
    <t>15 MinutesÂ </t>
  </si>
  <si>
    <t>Annabel Jankel</t>
  </si>
  <si>
    <t>Super Mario Bros.Â </t>
  </si>
  <si>
    <t>Lord of WarÂ </t>
  </si>
  <si>
    <t>HeroÂ </t>
  </si>
  <si>
    <t>Julie Anne Robinson</t>
  </si>
  <si>
    <t>One for the MoneyÂ </t>
  </si>
  <si>
    <t>Evan Goldberg</t>
  </si>
  <si>
    <t>The InterviewÂ </t>
  </si>
  <si>
    <t>Sngmoo Lee</t>
  </si>
  <si>
    <t>Action|Fantasy|Western</t>
  </si>
  <si>
    <t>The Warrior's WayÂ </t>
  </si>
  <si>
    <t>Comedy|War</t>
  </si>
  <si>
    <t>MicmacsÂ </t>
  </si>
  <si>
    <t>Drama|Music</t>
  </si>
  <si>
    <t>8 MileÂ </t>
  </si>
  <si>
    <t>A Knight's TaleÂ </t>
  </si>
  <si>
    <t>Gordon Chan</t>
  </si>
  <si>
    <t>The MedallionÂ </t>
  </si>
  <si>
    <t>The Sixth SenseÂ </t>
  </si>
  <si>
    <t>Asger Leth</t>
  </si>
  <si>
    <t>Man on a LedgeÂ </t>
  </si>
  <si>
    <t>The Big YearÂ </t>
  </si>
  <si>
    <t>John G. Avildsen</t>
  </si>
  <si>
    <t>Action|Drama|Family|Sport</t>
  </si>
  <si>
    <t>The Karate KidÂ </t>
  </si>
  <si>
    <t>American HustleÂ </t>
  </si>
  <si>
    <t>Anne Fletcher</t>
  </si>
  <si>
    <t>The ProposalÂ </t>
  </si>
  <si>
    <t>Bruce Beresford</t>
  </si>
  <si>
    <t>Double JeopardyÂ </t>
  </si>
  <si>
    <t>Bruce Campbell</t>
  </si>
  <si>
    <t>Back to the Future Part IIÂ </t>
  </si>
  <si>
    <t>LucyÂ </t>
  </si>
  <si>
    <t>Sam Taylor-Johnson</t>
  </si>
  <si>
    <t>Fifty Shades of GreyÂ </t>
  </si>
  <si>
    <t>Spy Kids 3-D: Game OverÂ </t>
  </si>
  <si>
    <t>A Time to KillÂ </t>
  </si>
  <si>
    <t>Cheaper by the DozenÂ </t>
  </si>
  <si>
    <t>Action|Biography|Drama|Thriller|War</t>
  </si>
  <si>
    <t>Lone SurvivorÂ </t>
  </si>
  <si>
    <t>Comedy|Drama|Sport</t>
  </si>
  <si>
    <t>A League of Their OwnÂ </t>
  </si>
  <si>
    <t>The Conjuring 2Â </t>
  </si>
  <si>
    <t>The Social NetworkÂ </t>
  </si>
  <si>
    <t>Ken Kwapis</t>
  </si>
  <si>
    <t>He's Just Not That Into YouÂ </t>
  </si>
  <si>
    <t>Scary Movie 4Â </t>
  </si>
  <si>
    <t>Wes Craven</t>
  </si>
  <si>
    <t>Scream 3Â </t>
  </si>
  <si>
    <t>Adventure|Comedy|Sci-Fi|Western</t>
  </si>
  <si>
    <t>Back to the Future Part IIIÂ </t>
  </si>
  <si>
    <t>Etan Cohen</t>
  </si>
  <si>
    <t>Get HardÂ </t>
  </si>
  <si>
    <t>Fantasy|Horror|Romance</t>
  </si>
  <si>
    <t>Bram Stoker's DraculaÂ </t>
  </si>
  <si>
    <t>Biography|Drama|Romance</t>
  </si>
  <si>
    <t>Julie &amp; JuliaÂ </t>
  </si>
  <si>
    <t>42Â </t>
  </si>
  <si>
    <t>The Talented Mr. RipleyÂ </t>
  </si>
  <si>
    <t>Dumb and Dumber ToÂ </t>
  </si>
  <si>
    <t>Eight BelowÂ </t>
  </si>
  <si>
    <t>The InternÂ </t>
  </si>
  <si>
    <t>Ride Along 2Â </t>
  </si>
  <si>
    <t>Action|Adventure|Drama|Romance|War</t>
  </si>
  <si>
    <t>The Last of the MohicansÂ </t>
  </si>
  <si>
    <t>RayÂ </t>
  </si>
  <si>
    <t>Sin CityÂ </t>
  </si>
  <si>
    <t>Vantage PointÂ </t>
  </si>
  <si>
    <t>I Love You, ManÂ </t>
  </si>
  <si>
    <t>Shallow HalÂ </t>
  </si>
  <si>
    <t>JFKÂ </t>
  </si>
  <si>
    <t>Big Momma's House 2Â </t>
  </si>
  <si>
    <t>Adventure|Comedy|Crime|Romance</t>
  </si>
  <si>
    <t>The MexicanÂ </t>
  </si>
  <si>
    <t>Comedy|Drama|Family|Fantasy|Romance</t>
  </si>
  <si>
    <t>17 AgainÂ </t>
  </si>
  <si>
    <t>Nick Cassavetes</t>
  </si>
  <si>
    <t>The Other WomanÂ </t>
  </si>
  <si>
    <t>Horror</t>
  </si>
  <si>
    <t>The Final DestinationÂ </t>
  </si>
  <si>
    <t>Bridge of SpiesÂ </t>
  </si>
  <si>
    <t>Behind Enemy LinesÂ </t>
  </si>
  <si>
    <t>Nicholas Stoller</t>
  </si>
  <si>
    <t>Comedy|Music</t>
  </si>
  <si>
    <t>Shall We DanceÂ </t>
  </si>
  <si>
    <t>Small SoldiersÂ </t>
  </si>
  <si>
    <t>Mark A.Z. DippÃ©</t>
  </si>
  <si>
    <t>SpawnÂ </t>
  </si>
  <si>
    <t>Action|Adventure|Drama|Romance|Thriller</t>
  </si>
  <si>
    <t>The Count of Monte CristoÂ </t>
  </si>
  <si>
    <t>The Lincoln LawyerÂ </t>
  </si>
  <si>
    <t>UnknownÂ </t>
  </si>
  <si>
    <t>The PrestigeÂ </t>
  </si>
  <si>
    <t>Horrible Bosses 2Â </t>
  </si>
  <si>
    <t>Cal Brunker</t>
  </si>
  <si>
    <t>Escape from Planet EarthÂ </t>
  </si>
  <si>
    <t>ApocalyptoÂ </t>
  </si>
  <si>
    <t>Maya</t>
  </si>
  <si>
    <t>The Living DaylightsÂ </t>
  </si>
  <si>
    <t>NimrÃ³d Antal</t>
  </si>
  <si>
    <t>PredatorsÂ </t>
  </si>
  <si>
    <t>Legal EaglesÂ </t>
  </si>
  <si>
    <t>Secret WindowÂ </t>
  </si>
  <si>
    <t>Alejandro Agresti</t>
  </si>
  <si>
    <t>The Lake HouseÂ </t>
  </si>
  <si>
    <t>The Skeleton KeyÂ </t>
  </si>
  <si>
    <t>Peter Hedges</t>
  </si>
  <si>
    <t>The Odd Life of Timothy GreenÂ </t>
  </si>
  <si>
    <t>Paul Weiland</t>
  </si>
  <si>
    <t>Made of HonorÂ </t>
  </si>
  <si>
    <t>Biography|Drama|Music|Musical</t>
  </si>
  <si>
    <t>Jersey BoysÂ </t>
  </si>
  <si>
    <t>The RainmakerÂ </t>
  </si>
  <si>
    <t>GothikaÂ </t>
  </si>
  <si>
    <t>Drama|History</t>
  </si>
  <si>
    <t>AmistadÂ </t>
  </si>
  <si>
    <t>Medicine ManÂ </t>
  </si>
  <si>
    <t>Colin Strause</t>
  </si>
  <si>
    <t>Aliens vs. Predator: RequiemÂ </t>
  </si>
  <si>
    <t>RiÂ¢hie RiÂ¢hÂ </t>
  </si>
  <si>
    <t>Autumn in New YorkÂ </t>
  </si>
  <si>
    <t>Comedy|Music|Romance</t>
  </si>
  <si>
    <t>Greg Mottola</t>
  </si>
  <si>
    <t>PaulÂ </t>
  </si>
  <si>
    <t>The Guilt TripÂ </t>
  </si>
  <si>
    <t>Scream 4Â </t>
  </si>
  <si>
    <t>8MMÂ </t>
  </si>
  <si>
    <t>The DoorsÂ </t>
  </si>
  <si>
    <t>Jake Kasdan</t>
  </si>
  <si>
    <t>Sex TapeÂ </t>
  </si>
  <si>
    <t>Nat Faxon</t>
  </si>
  <si>
    <t>Diane Keaton</t>
  </si>
  <si>
    <t>Hanging UpÂ </t>
  </si>
  <si>
    <t>Final Destination 5Â </t>
  </si>
  <si>
    <t>Kelly Makin</t>
  </si>
  <si>
    <t>Mickey Blue EyesÂ </t>
  </si>
  <si>
    <t>Pay It ForwardÂ </t>
  </si>
  <si>
    <t>Fever PitchÂ </t>
  </si>
  <si>
    <t>Drillbit TaylorÂ </t>
  </si>
  <si>
    <t>A Million Ways to Die in the WestÂ </t>
  </si>
  <si>
    <t>Action|Adventure|Crime|Fantasy|Mystery|Thriller</t>
  </si>
  <si>
    <t>The ShadowÂ </t>
  </si>
  <si>
    <t>Stephen Daldry</t>
  </si>
  <si>
    <t>Adventure|Drama|Mystery</t>
  </si>
  <si>
    <t>Extremely Loud &amp; Incredibly CloseÂ </t>
  </si>
  <si>
    <t>Morning GloryÂ </t>
  </si>
  <si>
    <t>Biography|Crime|Drama|Music</t>
  </si>
  <si>
    <t>Get Rich or Die Tryin'Â </t>
  </si>
  <si>
    <t>Christian Duguay</t>
  </si>
  <si>
    <t>The Art of WarÂ </t>
  </si>
  <si>
    <t>RentÂ </t>
  </si>
  <si>
    <t>Crime|Drama|Horror|Thriller</t>
  </si>
  <si>
    <t>Bless the ChildÂ </t>
  </si>
  <si>
    <t>The Out-of-TownersÂ </t>
  </si>
  <si>
    <t>The Island of Dr. MoreauÂ </t>
  </si>
  <si>
    <t>The MusketeerÂ </t>
  </si>
  <si>
    <t>Justin Chadwick</t>
  </si>
  <si>
    <t>The Other Boleyn GirlÂ </t>
  </si>
  <si>
    <t>Pat O'Connor</t>
  </si>
  <si>
    <t>Sweet NovemberÂ </t>
  </si>
  <si>
    <t>The ReapingÂ </t>
  </si>
  <si>
    <t>Mean StreetsÂ </t>
  </si>
  <si>
    <t>Renaissance ManÂ </t>
  </si>
  <si>
    <t>ColombianaÂ </t>
  </si>
  <si>
    <t>Frederik Du Chau</t>
  </si>
  <si>
    <t>Adventure|Animation|Comedy|Drama|Family|Fantasy|Musical</t>
  </si>
  <si>
    <t>The Magic Sword: Quest for CamelotÂ </t>
  </si>
  <si>
    <t>City by the SeaÂ </t>
  </si>
  <si>
    <t>Irwin Winkler</t>
  </si>
  <si>
    <t>At First SightÂ </t>
  </si>
  <si>
    <t>Joseph Kahn</t>
  </si>
  <si>
    <t>TorqueÂ </t>
  </si>
  <si>
    <t>City HallÂ </t>
  </si>
  <si>
    <t>ShowgirlsÂ </t>
  </si>
  <si>
    <t>Sofia Coppola</t>
  </si>
  <si>
    <t>Marie AntoinetteÂ </t>
  </si>
  <si>
    <t>Kiss of DeathÂ </t>
  </si>
  <si>
    <t>Stephen Kay</t>
  </si>
  <si>
    <t>Get CarterÂ </t>
  </si>
  <si>
    <t>J.A. Bayona</t>
  </si>
  <si>
    <t>The ImpossibleÂ </t>
  </si>
  <si>
    <t>Elaine May</t>
  </si>
  <si>
    <t>Action|Adventure|Comedy|Music|Thriller</t>
  </si>
  <si>
    <t>IshtarÂ </t>
  </si>
  <si>
    <t>Adventure|Animation|Comedy|Crime|Family</t>
  </si>
  <si>
    <t>Fantastic Mr. FoxÂ </t>
  </si>
  <si>
    <t>Life or Something Like ItÂ </t>
  </si>
  <si>
    <t>Comedy|Romance|Sci-Fi|Thriller</t>
  </si>
  <si>
    <t>Memoirs of an Invisible ManÂ </t>
  </si>
  <si>
    <t>AmÃ©lieÂ </t>
  </si>
  <si>
    <t>Dennie Gordon</t>
  </si>
  <si>
    <t>Bob Saget</t>
  </si>
  <si>
    <t>Comedy|Crime|Family|Romance</t>
  </si>
  <si>
    <t>New York MinuteÂ </t>
  </si>
  <si>
    <t>Charles Shyer</t>
  </si>
  <si>
    <t>AlfieÂ </t>
  </si>
  <si>
    <t>Big MiracleÂ </t>
  </si>
  <si>
    <t>Ulu Grosbard</t>
  </si>
  <si>
    <t>The Deep End of the OceanÂ </t>
  </si>
  <si>
    <t>William Malone</t>
  </si>
  <si>
    <t>Crime|Horror|Thriller</t>
  </si>
  <si>
    <t>FeardotcomÂ </t>
  </si>
  <si>
    <t>Cirque du Freak: The Vampire's AssistantÂ </t>
  </si>
  <si>
    <t>DuplexÂ </t>
  </si>
  <si>
    <t>Malcolm D. Lee</t>
  </si>
  <si>
    <t>Jerry Jameson</t>
  </si>
  <si>
    <t>Raise the TitanicÂ </t>
  </si>
  <si>
    <t>Mic Rodgers</t>
  </si>
  <si>
    <t>Universal Soldier: The ReturnÂ </t>
  </si>
  <si>
    <t>Christian Alvart</t>
  </si>
  <si>
    <t>Action|Horror|Mystery|Sci-Fi|Thriller</t>
  </si>
  <si>
    <t>PandorumÂ </t>
  </si>
  <si>
    <t>ImpostorÂ </t>
  </si>
  <si>
    <t>Extreme OpsÂ </t>
  </si>
  <si>
    <t>Jean-Marie PoirÃ©</t>
  </si>
  <si>
    <t>Comedy|Fantasy|Sci-Fi</t>
  </si>
  <si>
    <t>Just VisitingÂ </t>
  </si>
  <si>
    <t>SunshineÂ </t>
  </si>
  <si>
    <t>John Gatins</t>
  </si>
  <si>
    <t>A Thousand WordsÂ </t>
  </si>
  <si>
    <t>Marc F. Adler</t>
  </si>
  <si>
    <t>Adventure|Animation|Comedy|Fantasy|Romance</t>
  </si>
  <si>
    <t>DelgoÂ </t>
  </si>
  <si>
    <t>The GunmanÂ </t>
  </si>
  <si>
    <t>Geoffrey Sax</t>
  </si>
  <si>
    <t>Action|Adventure|Family|Thriller</t>
  </si>
  <si>
    <t>Alex Rider: Operation StormbreakerÂ </t>
  </si>
  <si>
    <t>DisturbiaÂ </t>
  </si>
  <si>
    <t>HackersÂ </t>
  </si>
  <si>
    <t>Richard Shepard</t>
  </si>
  <si>
    <t>Adventure|Comedy|Drama|Romance|Thriller|War</t>
  </si>
  <si>
    <t>The Hunting PartyÂ </t>
  </si>
  <si>
    <t>The Hudsucker ProxyÂ </t>
  </si>
  <si>
    <t>Peter Ho-Sun Chan</t>
  </si>
  <si>
    <t>The WarlordsÂ </t>
  </si>
  <si>
    <t>Nomad: The WarriorÂ </t>
  </si>
  <si>
    <t>Kazakh</t>
  </si>
  <si>
    <t>Joon-ho Bong</t>
  </si>
  <si>
    <t>SnowpiercerÂ </t>
  </si>
  <si>
    <t>Action|Drama|Fantasy</t>
  </si>
  <si>
    <t>The CrowÂ </t>
  </si>
  <si>
    <t>S.S. Rajamouli</t>
  </si>
  <si>
    <t>Action|Adventure|Drama|Fantasy|War</t>
  </si>
  <si>
    <t>Baahubali: The BeginningÂ </t>
  </si>
  <si>
    <t>Telugu</t>
  </si>
  <si>
    <t>Drama|Fantasy|Romance|Sci-Fi</t>
  </si>
  <si>
    <t>The Time Traveler's WifeÂ </t>
  </si>
  <si>
    <t>Animation|Comedy|Family|Horror|Sci-Fi</t>
  </si>
  <si>
    <t>FrankenweenieÂ </t>
  </si>
  <si>
    <t>SerenityÂ </t>
  </si>
  <si>
    <t>Biography|Drama|Romance|Sport</t>
  </si>
  <si>
    <t>Against the RopesÂ </t>
  </si>
  <si>
    <t>Superman IIIÂ </t>
  </si>
  <si>
    <t>Grudge MatchÂ </t>
  </si>
  <si>
    <t>Red CliffÂ </t>
  </si>
  <si>
    <t>Sweet Home AlabamaÂ </t>
  </si>
  <si>
    <t>The Ugly TruthÂ </t>
  </si>
  <si>
    <t>Jonathan Lynn</t>
  </si>
  <si>
    <t>Sgt. BilkoÂ </t>
  </si>
  <si>
    <t>Spy Kids 2: Island of Lost DreamsÂ </t>
  </si>
  <si>
    <t>David Carson</t>
  </si>
  <si>
    <t>Star Trek: GenerationsÂ </t>
  </si>
  <si>
    <t>Kar-Wai Wong</t>
  </si>
  <si>
    <t>Action|Biography|Drama</t>
  </si>
  <si>
    <t>The GrandmasterÂ </t>
  </si>
  <si>
    <t>Water for ElephantsÂ </t>
  </si>
  <si>
    <t>Norman Jewison</t>
  </si>
  <si>
    <t>The HurricaneÂ </t>
  </si>
  <si>
    <t>EnoughÂ </t>
  </si>
  <si>
    <t>David Mirkin</t>
  </si>
  <si>
    <t>HeartbreakersÂ </t>
  </si>
  <si>
    <t>Paul Blart: Mall Cop 2Â </t>
  </si>
  <si>
    <t>Luis Mandoki</t>
  </si>
  <si>
    <t>Angel EyesÂ </t>
  </si>
  <si>
    <t>Joe SomebodyÂ </t>
  </si>
  <si>
    <t>The Ninth GateÂ </t>
  </si>
  <si>
    <t>Extreme MeasuresÂ </t>
  </si>
  <si>
    <t>Rock StarÂ </t>
  </si>
  <si>
    <t>Lee Daniels</t>
  </si>
  <si>
    <t>PreciousÂ </t>
  </si>
  <si>
    <t>Adventure|Drama</t>
  </si>
  <si>
    <t>White SquallÂ </t>
  </si>
  <si>
    <t>Horror|Mystery|Sci-Fi</t>
  </si>
  <si>
    <t>The ThingÂ </t>
  </si>
  <si>
    <t>RiddickÂ </t>
  </si>
  <si>
    <t>Jeb Stuart</t>
  </si>
  <si>
    <t>SwitchbackÂ </t>
  </si>
  <si>
    <t>Steve Miner</t>
  </si>
  <si>
    <t>Action|Adventure|Drama|Thriller|Western</t>
  </si>
  <si>
    <t>Texas RangersÂ </t>
  </si>
  <si>
    <t>Adventure|Family|Fantasy|Sci-Fi</t>
  </si>
  <si>
    <t>City of EmberÂ </t>
  </si>
  <si>
    <t>Paul Thomas Anderson</t>
  </si>
  <si>
    <t>The MasterÂ </t>
  </si>
  <si>
    <t>The ExpressÂ </t>
  </si>
  <si>
    <t>J Blakeson</t>
  </si>
  <si>
    <t>The 5th WaveÂ </t>
  </si>
  <si>
    <t>Ryan Coogler</t>
  </si>
  <si>
    <t>CreedÂ </t>
  </si>
  <si>
    <t>The TownÂ </t>
  </si>
  <si>
    <t>Kirk Jones</t>
  </si>
  <si>
    <t>What to Expect When You're ExpectingÂ </t>
  </si>
  <si>
    <t>Ethan Coen</t>
  </si>
  <si>
    <t>Burn After ReadingÂ </t>
  </si>
  <si>
    <t>Jennifer Flackett</t>
  </si>
  <si>
    <t>Nim's IslandÂ </t>
  </si>
  <si>
    <t>Action|Biography|Drama|Sport</t>
  </si>
  <si>
    <t>RushÂ </t>
  </si>
  <si>
    <t>MagnoliaÂ </t>
  </si>
  <si>
    <t>Kevin Smith</t>
  </si>
  <si>
    <t>Cop OutÂ </t>
  </si>
  <si>
    <t>Christian Ditter</t>
  </si>
  <si>
    <t>How to Be SingleÂ </t>
  </si>
  <si>
    <t>Charles Martin Smith</t>
  </si>
  <si>
    <t>Drama|Family</t>
  </si>
  <si>
    <t>Dolphin TaleÂ </t>
  </si>
  <si>
    <t>TwilightÂ </t>
  </si>
  <si>
    <t>John QÂ </t>
  </si>
  <si>
    <t>Blue StreakÂ </t>
  </si>
  <si>
    <t>We're the MillersÂ </t>
  </si>
  <si>
    <t>BreakdownÂ </t>
  </si>
  <si>
    <t>Irvin Kershner</t>
  </si>
  <si>
    <t>Never Say Never AgainÂ </t>
  </si>
  <si>
    <t>Steve Pink</t>
  </si>
  <si>
    <t>Hot Tub Time MachineÂ </t>
  </si>
  <si>
    <t>Dolphin Tale 2Â </t>
  </si>
  <si>
    <t>Action|Adventure|Crime|Drama|Family|Fantasy|Romance|Thriller</t>
  </si>
  <si>
    <t>Reindeer GamesÂ </t>
  </si>
  <si>
    <t>A Man ApartÂ </t>
  </si>
  <si>
    <t>AlohaÂ </t>
  </si>
  <si>
    <t>Ghosts of MississippiÂ </t>
  </si>
  <si>
    <t>Scott Hicks</t>
  </si>
  <si>
    <t>Snow Falling on CedarsÂ </t>
  </si>
  <si>
    <t>The RiteÂ </t>
  </si>
  <si>
    <t>GattacaÂ </t>
  </si>
  <si>
    <t>Biography|Comedy|Romance</t>
  </si>
  <si>
    <t>Isn't She GreatÂ </t>
  </si>
  <si>
    <t>Space ChimpsÂ </t>
  </si>
  <si>
    <t>Chris Rock</t>
  </si>
  <si>
    <t>Head of StateÂ </t>
  </si>
  <si>
    <t>The HangoverÂ </t>
  </si>
  <si>
    <t>Wilson Yip</t>
  </si>
  <si>
    <t>Action|Biography|Drama|History</t>
  </si>
  <si>
    <t>Ip Man 3Â </t>
  </si>
  <si>
    <t>Cantonese</t>
  </si>
  <si>
    <t>Austin Powers: The Spy Who Shagged MeÂ </t>
  </si>
  <si>
    <t>BatmanÂ </t>
  </si>
  <si>
    <t>Biography|Drama|War</t>
  </si>
  <si>
    <t>There Be DragonsÂ </t>
  </si>
  <si>
    <t>Lethal Weapon 3Â </t>
  </si>
  <si>
    <t>The Blind SideÂ </t>
  </si>
  <si>
    <t>Spy KidsÂ </t>
  </si>
  <si>
    <t>Horrible BossesÂ </t>
  </si>
  <si>
    <t>True GritÂ </t>
  </si>
  <si>
    <t>The Devil Wears PradaÂ </t>
  </si>
  <si>
    <t>Robert Wise</t>
  </si>
  <si>
    <t>Star Trek: The Motion PictureÂ </t>
  </si>
  <si>
    <t>Identity ThiefÂ </t>
  </si>
  <si>
    <t>Cape FearÂ </t>
  </si>
  <si>
    <t>21Â </t>
  </si>
  <si>
    <t>TrainwreckÂ </t>
  </si>
  <si>
    <t>Kevin Rodney Sullivan</t>
  </si>
  <si>
    <t>Guess WhoÂ </t>
  </si>
  <si>
    <t>The English PatientÂ </t>
  </si>
  <si>
    <t>L.A. ConfidentialÂ </t>
  </si>
  <si>
    <t>Adventure|Comedy|Family|Sci-Fi</t>
  </si>
  <si>
    <t>Sky HighÂ </t>
  </si>
  <si>
    <t>In &amp; OutÂ </t>
  </si>
  <si>
    <t>SpeciesÂ </t>
  </si>
  <si>
    <t>A Nightmare on Elm StreetÂ </t>
  </si>
  <si>
    <t>The CellÂ </t>
  </si>
  <si>
    <t>The Man in the Iron MaskÂ </t>
  </si>
  <si>
    <t>Biography|Drama|Family|History|Sport</t>
  </si>
  <si>
    <t>SecretariatÂ </t>
  </si>
  <si>
    <t>Kevin Munroe</t>
  </si>
  <si>
    <t>TMNTÂ </t>
  </si>
  <si>
    <t>Michael Tollin</t>
  </si>
  <si>
    <t>RadioÂ </t>
  </si>
  <si>
    <t>Friends with BenefitsÂ </t>
  </si>
  <si>
    <t>Neighbors 2: Sorority RisingÂ </t>
  </si>
  <si>
    <t>Biography|Comedy|Drama|History|Music</t>
  </si>
  <si>
    <t>Saving Mr. BanksÂ </t>
  </si>
  <si>
    <t>Malcolm XÂ </t>
  </si>
  <si>
    <t>This Is 40Â </t>
  </si>
  <si>
    <t>Old DogsÂ </t>
  </si>
  <si>
    <t>Patrick Tatopoulos</t>
  </si>
  <si>
    <t>Underworld: Rise of the LycansÂ </t>
  </si>
  <si>
    <t>License to WedÂ </t>
  </si>
  <si>
    <t>The BenchwarmersÂ </t>
  </si>
  <si>
    <t>Gary David Goldberg</t>
  </si>
  <si>
    <t>Must Love DogsÂ </t>
  </si>
  <si>
    <t>Donnie BrascoÂ </t>
  </si>
  <si>
    <t>Resident EvilÂ </t>
  </si>
  <si>
    <t>Tobe Hooper</t>
  </si>
  <si>
    <t>Fantasy|Horror</t>
  </si>
  <si>
    <t>PoltergeistÂ </t>
  </si>
  <si>
    <t>The LadykillersÂ </t>
  </si>
  <si>
    <t>Max PayneÂ </t>
  </si>
  <si>
    <t>In TimeÂ </t>
  </si>
  <si>
    <t>Alan Poul</t>
  </si>
  <si>
    <t>The Back-up PlanÂ </t>
  </si>
  <si>
    <t>Luke Greenfield</t>
  </si>
  <si>
    <t>Something BorrowedÂ </t>
  </si>
  <si>
    <t>Gil Junger</t>
  </si>
  <si>
    <t>Black KnightÂ </t>
  </si>
  <si>
    <t>Michael Ritchie</t>
  </si>
  <si>
    <t>Comedy|Drama|Family|Sport</t>
  </si>
  <si>
    <t>Steven E. de Souza</t>
  </si>
  <si>
    <t>Street FighterÂ </t>
  </si>
  <si>
    <t>The PianistÂ </t>
  </si>
  <si>
    <t>The Nativity StoryÂ </t>
  </si>
  <si>
    <t>House of WaxÂ </t>
  </si>
  <si>
    <t>CloserÂ </t>
  </si>
  <si>
    <t>J. EdgarÂ </t>
  </si>
  <si>
    <t>Alexandre Aja</t>
  </si>
  <si>
    <t>MirrorsÂ </t>
  </si>
  <si>
    <t>Michael Rymer</t>
  </si>
  <si>
    <t>Queen of the DamnedÂ </t>
  </si>
  <si>
    <t>Predator 2Â </t>
  </si>
  <si>
    <t>UntraceableÂ </t>
  </si>
  <si>
    <t>Hugh Wilson</t>
  </si>
  <si>
    <t>Comedy|Drama|Romance|Sci-Fi</t>
  </si>
  <si>
    <t>Blast from the PastÂ </t>
  </si>
  <si>
    <t>Jersey GirlÂ </t>
  </si>
  <si>
    <t>Alex CrossÂ </t>
  </si>
  <si>
    <t>Midnight in the Garden of Good and EvilÂ </t>
  </si>
  <si>
    <t>Susanna White</t>
  </si>
  <si>
    <t>Nanny McPhee ReturnsÂ </t>
  </si>
  <si>
    <t>Frank Whaley</t>
  </si>
  <si>
    <t>HoffaÂ </t>
  </si>
  <si>
    <t>Chris Carter</t>
  </si>
  <si>
    <t>The X Files: I Want to BelieveÂ </t>
  </si>
  <si>
    <t>Tommy O'Haver</t>
  </si>
  <si>
    <t>Ella EnchantedÂ </t>
  </si>
  <si>
    <t>Peter Landesman</t>
  </si>
  <si>
    <t>ConcussionÂ </t>
  </si>
  <si>
    <t>AbductionÂ </t>
  </si>
  <si>
    <t>Gary Chapman</t>
  </si>
  <si>
    <t>Adventure|Animation|Comedy|Family|War</t>
  </si>
  <si>
    <t>ValiantÂ </t>
  </si>
  <si>
    <t>Wonder BoysÂ </t>
  </si>
  <si>
    <t>Craig Mazin</t>
  </si>
  <si>
    <t>Action|Comedy|Sci-Fi|Thriller</t>
  </si>
  <si>
    <t>Superhero MovieÂ </t>
  </si>
  <si>
    <t>Allen Hughes</t>
  </si>
  <si>
    <t>Broken CityÂ </t>
  </si>
  <si>
    <t>Comedy|Horror</t>
  </si>
  <si>
    <t>CursedÂ </t>
  </si>
  <si>
    <t>Premium RushÂ </t>
  </si>
  <si>
    <t>Hot PursuitÂ </t>
  </si>
  <si>
    <t>The Four FeathersÂ </t>
  </si>
  <si>
    <t>ParkerÂ </t>
  </si>
  <si>
    <t>WimbledonÂ </t>
  </si>
  <si>
    <t>Furry VengeanceÂ </t>
  </si>
  <si>
    <t>Drama|Thriller|War</t>
  </si>
  <si>
    <t>Lions for LambsÂ </t>
  </si>
  <si>
    <t>Flight of the IntruderÂ </t>
  </si>
  <si>
    <t>Walk Hard: The Dewey Cox StoryÂ </t>
  </si>
  <si>
    <t>Lasse HallstrÃ¶m</t>
  </si>
  <si>
    <t>The Shipping NewsÂ </t>
  </si>
  <si>
    <t>Action|Western</t>
  </si>
  <si>
    <t>American OutlawsÂ </t>
  </si>
  <si>
    <t>Jean-Marc VallÃ©e</t>
  </si>
  <si>
    <t>The Young VictoriaÂ </t>
  </si>
  <si>
    <t>WhiteoutÂ </t>
  </si>
  <si>
    <t>The Tree of LifeÂ </t>
  </si>
  <si>
    <t>Hark Tsui</t>
  </si>
  <si>
    <t>Knock OffÂ </t>
  </si>
  <si>
    <t>SabotageÂ </t>
  </si>
  <si>
    <t>The OrderÂ </t>
  </si>
  <si>
    <t>Lexi Alexander</t>
  </si>
  <si>
    <t>Punisher: War ZoneÂ </t>
  </si>
  <si>
    <t>Action|Adventure|Family|Sci-Fi</t>
  </si>
  <si>
    <t>ZoomÂ </t>
  </si>
  <si>
    <t>Adventure|Biography|Drama|Thriller</t>
  </si>
  <si>
    <t>The WalkÂ </t>
  </si>
  <si>
    <t>Ronny Yu</t>
  </si>
  <si>
    <t>Warriors of VirtueÂ </t>
  </si>
  <si>
    <t>A Good YearÂ </t>
  </si>
  <si>
    <t>Radio FlyerÂ </t>
  </si>
  <si>
    <t>Blood In, Blood OutÂ </t>
  </si>
  <si>
    <t>Bille August</t>
  </si>
  <si>
    <t>Smilla's Sense of SnowÂ </t>
  </si>
  <si>
    <t>Femme FataleÂ </t>
  </si>
  <si>
    <t>Jean-Paul Rappeneau</t>
  </si>
  <si>
    <t>Drama|Romance|War|Western</t>
  </si>
  <si>
    <t>Ride with the DevilÂ </t>
  </si>
  <si>
    <t>Tony Kaye</t>
  </si>
  <si>
    <t>The Maze RunnerÂ </t>
  </si>
  <si>
    <t>Ken Scott</t>
  </si>
  <si>
    <t>Unfinished BusinessÂ </t>
  </si>
  <si>
    <t>The Age of InnocenceÂ </t>
  </si>
  <si>
    <t>The FountainÂ </t>
  </si>
  <si>
    <t>Hugh Johnson</t>
  </si>
  <si>
    <t>Action|Adventure|Comedy|Drama|Thriller</t>
  </si>
  <si>
    <t>Chill FactorÂ </t>
  </si>
  <si>
    <t>StolenÂ </t>
  </si>
  <si>
    <t>Hayao Miyazaki</t>
  </si>
  <si>
    <t>PonyoÂ </t>
  </si>
  <si>
    <t>George Tillman Jr.</t>
  </si>
  <si>
    <t>The Longest RideÂ </t>
  </si>
  <si>
    <t>Rand Ravich</t>
  </si>
  <si>
    <t>The Astronaut's WifeÂ </t>
  </si>
  <si>
    <t>Hugh Hudson</t>
  </si>
  <si>
    <t>I Dreamed of AfricaÂ </t>
  </si>
  <si>
    <t>Playing for KeepsÂ </t>
  </si>
  <si>
    <t>Mandela: Long Walk to FreedomÂ </t>
  </si>
  <si>
    <t>A Few Good MenÂ </t>
  </si>
  <si>
    <t>Exit WoundsÂ </t>
  </si>
  <si>
    <t>Big Momma's HouseÂ </t>
  </si>
  <si>
    <t>Jeremy Degruson</t>
  </si>
  <si>
    <t>Thunder and the House of MagicÂ </t>
  </si>
  <si>
    <t>Chris Gorak</t>
  </si>
  <si>
    <t>The Darkest HourÂ </t>
  </si>
  <si>
    <t>Scott Speer</t>
  </si>
  <si>
    <t>Drama|Music|Romance</t>
  </si>
  <si>
    <t>Step Up RevolutionÂ </t>
  </si>
  <si>
    <t>Action|Adventure|Crime|Drama|Thriller</t>
  </si>
  <si>
    <t>Snakes on a PlaneÂ </t>
  </si>
  <si>
    <t>Joe Charbanic</t>
  </si>
  <si>
    <t>The WatcherÂ </t>
  </si>
  <si>
    <t>Jonathan Hensleigh</t>
  </si>
  <si>
    <t>The PunisherÂ </t>
  </si>
  <si>
    <t>Danny Cannon</t>
  </si>
  <si>
    <t>Goal! The Dream BeginsÂ </t>
  </si>
  <si>
    <t>Boaz Yakin</t>
  </si>
  <si>
    <t>SafeÂ </t>
  </si>
  <si>
    <t>Pushing TinÂ </t>
  </si>
  <si>
    <t>Richard Marquand</t>
  </si>
  <si>
    <t>Star Wars: Episode VI - Return of the JediÂ </t>
  </si>
  <si>
    <t>Neil Marshall</t>
  </si>
  <si>
    <t>DoomsdayÂ </t>
  </si>
  <si>
    <t>The ReaderÂ </t>
  </si>
  <si>
    <t>David Wain</t>
  </si>
  <si>
    <t>ElfÂ </t>
  </si>
  <si>
    <t>PhenomenonÂ </t>
  </si>
  <si>
    <t>Adventure|Comedy|Family|Sport</t>
  </si>
  <si>
    <t>Snow DogsÂ </t>
  </si>
  <si>
    <t>Comedy|Drama|Fantasy</t>
  </si>
  <si>
    <t>ScroogedÂ </t>
  </si>
  <si>
    <t>Jared Hess</t>
  </si>
  <si>
    <t>Comedy|Family|Sport</t>
  </si>
  <si>
    <t>Nacho LibreÂ </t>
  </si>
  <si>
    <t>BridesmaidsÂ </t>
  </si>
  <si>
    <t>This Is the EndÂ </t>
  </si>
  <si>
    <t>Rupert Wainwright</t>
  </si>
  <si>
    <t>StigmataÂ </t>
  </si>
  <si>
    <t>Men of HonorÂ </t>
  </si>
  <si>
    <t>John Luessenhop</t>
  </si>
  <si>
    <t>TakersÂ </t>
  </si>
  <si>
    <t>Justin Zackham</t>
  </si>
  <si>
    <t>The Big WeddingÂ </t>
  </si>
  <si>
    <t>Big Mommas: Like Father, Like SonÂ </t>
  </si>
  <si>
    <t>Source CodeÂ </t>
  </si>
  <si>
    <t>AliveÂ </t>
  </si>
  <si>
    <t>The Number 23Â </t>
  </si>
  <si>
    <t>Action|Adventure|Drama|Family</t>
  </si>
  <si>
    <t>The Young and Prodigious T.S. SpivetÂ </t>
  </si>
  <si>
    <t>Action|Comedy|War</t>
  </si>
  <si>
    <t>Drama|Family|Sport</t>
  </si>
  <si>
    <t>Dreamer: Inspired by a True StoryÂ </t>
  </si>
  <si>
    <t>A History of ViolenceÂ </t>
  </si>
  <si>
    <t>Transporter 2Â </t>
  </si>
  <si>
    <t>Action|Thriller|Western</t>
  </si>
  <si>
    <t>The Quick and the DeadÂ </t>
  </si>
  <si>
    <t>Laws of AttractionÂ </t>
  </si>
  <si>
    <t>Bringing Out the DeadÂ </t>
  </si>
  <si>
    <t>Miguel Sapochnik</t>
  </si>
  <si>
    <t>Repo MenÂ </t>
  </si>
  <si>
    <t>Hyung-rae Shim</t>
  </si>
  <si>
    <t>Action|Drama|Fantasy|Horror|Thriller</t>
  </si>
  <si>
    <t>Dragon Wars: D-WarÂ </t>
  </si>
  <si>
    <t>BogusÂ </t>
  </si>
  <si>
    <t>Don Scardino</t>
  </si>
  <si>
    <t>The Incredible Burt WonderstoneÂ </t>
  </si>
  <si>
    <t>Animation|Comedy|Family|Fantasy|Musical</t>
  </si>
  <si>
    <t>Cats Don't DanceÂ </t>
  </si>
  <si>
    <t>Tim Robbins</t>
  </si>
  <si>
    <t>Cradle Will RockÂ </t>
  </si>
  <si>
    <t>The Good GermanÂ </t>
  </si>
  <si>
    <t>Apocalypse NowÂ </t>
  </si>
  <si>
    <t>Nanette Burstein</t>
  </si>
  <si>
    <t>Going the DistanceÂ </t>
  </si>
  <si>
    <t>Mr. Holland's OpusÂ </t>
  </si>
  <si>
    <t>Ariel Vromen</t>
  </si>
  <si>
    <t>Action|Crime|Drama|Mystery|Sci-Fi|Thriller</t>
  </si>
  <si>
    <t>CriminalÂ </t>
  </si>
  <si>
    <t>Out of AfricaÂ </t>
  </si>
  <si>
    <t>FlightÂ </t>
  </si>
  <si>
    <t>Lewis Gilbert</t>
  </si>
  <si>
    <t>MoonrakerÂ </t>
  </si>
  <si>
    <t>Adventure|Comedy|Crime|Drama</t>
  </si>
  <si>
    <t>The Grand Budapest HotelÂ </t>
  </si>
  <si>
    <t>Drama|Mystery</t>
  </si>
  <si>
    <t>Hearts in AtlantisÂ </t>
  </si>
  <si>
    <t>Comedy|Fantasy|Horror|Thriller</t>
  </si>
  <si>
    <t>ArachnophobiaÂ </t>
  </si>
  <si>
    <t>Crime|Drama|Mystery|Sci-Fi|Thriller</t>
  </si>
  <si>
    <t>FrequencyÂ </t>
  </si>
  <si>
    <t>John Francis Daley</t>
  </si>
  <si>
    <t>VacationÂ </t>
  </si>
  <si>
    <t>Get ShortyÂ </t>
  </si>
  <si>
    <t>Comedy|Crime|Musical</t>
  </si>
  <si>
    <t>ChicagoÂ </t>
  </si>
  <si>
    <t>Big DaddyÂ </t>
  </si>
  <si>
    <t>Joey Lauren Adams</t>
  </si>
  <si>
    <t>J.B. Rogers</t>
  </si>
  <si>
    <t>American Pie 2Â </t>
  </si>
  <si>
    <t>Toy StoryÂ </t>
  </si>
  <si>
    <t>SpeedÂ </t>
  </si>
  <si>
    <t>Michael Sucsy</t>
  </si>
  <si>
    <t>The VowÂ </t>
  </si>
  <si>
    <t>Tom Vaughan</t>
  </si>
  <si>
    <t>Extraordinary MeasuresÂ </t>
  </si>
  <si>
    <t>Remember the TitansÂ </t>
  </si>
  <si>
    <t>The Hunt for Red OctoberÂ </t>
  </si>
  <si>
    <t>Lee Daniels' The ButlerÂ </t>
  </si>
  <si>
    <t>Dodgeball: A True Underdog StoryÂ </t>
  </si>
  <si>
    <t>The Addams FamilyÂ </t>
  </si>
  <si>
    <t>Ace Ventura: When Nature CallsÂ </t>
  </si>
  <si>
    <t>The Princess DiariesÂ </t>
  </si>
  <si>
    <t>The First Wives ClubÂ </t>
  </si>
  <si>
    <t>Se7enÂ </t>
  </si>
  <si>
    <t>District 9Â </t>
  </si>
  <si>
    <t>Stephen Hillenburg</t>
  </si>
  <si>
    <t>The SpongeBob SquarePants MovieÂ </t>
  </si>
  <si>
    <t>Mystic RiverÂ </t>
  </si>
  <si>
    <t>Million Dollar BabyÂ </t>
  </si>
  <si>
    <t>Analyze ThisÂ </t>
  </si>
  <si>
    <t>The NotebookÂ </t>
  </si>
  <si>
    <t>27 DressesÂ </t>
  </si>
  <si>
    <t>Comedy|Drama|Family|Music|Romance</t>
  </si>
  <si>
    <t>Hannah Montana: The MovieÂ </t>
  </si>
  <si>
    <t>Stig Bergqvist</t>
  </si>
  <si>
    <t>Rugrats in Paris: The MovieÂ </t>
  </si>
  <si>
    <t>The Prince of TidesÂ </t>
  </si>
  <si>
    <t>Legends of the FallÂ </t>
  </si>
  <si>
    <t>Jason Reitman</t>
  </si>
  <si>
    <t>Up in the AirÂ </t>
  </si>
  <si>
    <t>Alexander Payne</t>
  </si>
  <si>
    <t>About SchmidtÂ </t>
  </si>
  <si>
    <t>Jonathan Levine</t>
  </si>
  <si>
    <t>Comedy|Horror|Romance</t>
  </si>
  <si>
    <t>Warm BodiesÂ </t>
  </si>
  <si>
    <t>Rian Johnson</t>
  </si>
  <si>
    <t>LooperÂ </t>
  </si>
  <si>
    <t>Down to EarthÂ </t>
  </si>
  <si>
    <t>Chris Noonan</t>
  </si>
  <si>
    <t>BabeÂ </t>
  </si>
  <si>
    <t>Hope SpringsÂ </t>
  </si>
  <si>
    <t>Forgetting Sarah MarshallÂ </t>
  </si>
  <si>
    <t>Four BrothersÂ </t>
  </si>
  <si>
    <t>Michael McCullers</t>
  </si>
  <si>
    <t>Baby MamaÂ </t>
  </si>
  <si>
    <t>Forest Whitaker</t>
  </si>
  <si>
    <t>Hope FloatsÂ </t>
  </si>
  <si>
    <t>Bride WarsÂ </t>
  </si>
  <si>
    <t>Without a PaddleÂ </t>
  </si>
  <si>
    <t>13 Going on 30Â </t>
  </si>
  <si>
    <t>Midnight in ParisÂ </t>
  </si>
  <si>
    <t>Peter Lepeniotis</t>
  </si>
  <si>
    <t>The Nut JobÂ </t>
  </si>
  <si>
    <t>Ted Demme</t>
  </si>
  <si>
    <t>BlowÂ </t>
  </si>
  <si>
    <t>Message in a BottleÂ </t>
  </si>
  <si>
    <t>William Shatner</t>
  </si>
  <si>
    <t>Star Trek V: The Final FrontierÂ </t>
  </si>
  <si>
    <t>Comedy|Family|Fantasy|Sport</t>
  </si>
  <si>
    <t>Like MikeÂ </t>
  </si>
  <si>
    <t>Naked Gun 33 1/3: The Final InsultÂ </t>
  </si>
  <si>
    <t>A View to a KillÂ </t>
  </si>
  <si>
    <t>Steve Box</t>
  </si>
  <si>
    <t>Animation|Comedy|Family|Mystery|Sci-Fi</t>
  </si>
  <si>
    <t>The Curse of the Were-RabbitÂ </t>
  </si>
  <si>
    <t>P.S. I Love YouÂ </t>
  </si>
  <si>
    <t>AtonementÂ </t>
  </si>
  <si>
    <t>Letters to JulietÂ </t>
  </si>
  <si>
    <t>Black RainÂ </t>
  </si>
  <si>
    <t>Animation|Drama|Family|Fantasy|Musical|Romance</t>
  </si>
  <si>
    <t>Corpse BrideÂ </t>
  </si>
  <si>
    <t>SicarioÂ </t>
  </si>
  <si>
    <t>SouthpawÂ </t>
  </si>
  <si>
    <t>Drag Me to HellÂ </t>
  </si>
  <si>
    <t>Lee Toland Krieger</t>
  </si>
  <si>
    <t>The Age of AdalineÂ </t>
  </si>
  <si>
    <t>Tim McCanlies</t>
  </si>
  <si>
    <t>Secondhand LionsÂ </t>
  </si>
  <si>
    <t>Step Up 3DÂ </t>
  </si>
  <si>
    <t>Blue CrushÂ </t>
  </si>
  <si>
    <t>Stranger Than FictionÂ </t>
  </si>
  <si>
    <t>30 Days of NightÂ </t>
  </si>
  <si>
    <t>Drew Goddard</t>
  </si>
  <si>
    <t>The Cabin in the WoodsÂ </t>
  </si>
  <si>
    <t>Jason Friedberg</t>
  </si>
  <si>
    <t>Meet the SpartansÂ </t>
  </si>
  <si>
    <t>Midnight RunÂ </t>
  </si>
  <si>
    <t>The Running ManÂ </t>
  </si>
  <si>
    <t>Comedy|Horror|Musical|Sci-Fi</t>
  </si>
  <si>
    <t>Little Shop of HorrorsÂ </t>
  </si>
  <si>
    <t>HannaÂ </t>
  </si>
  <si>
    <t>John R. Leonetti</t>
  </si>
  <si>
    <t>Mortal Kombat: AnnihilationÂ </t>
  </si>
  <si>
    <t>Larry CrowneÂ </t>
  </si>
  <si>
    <t>Kimberly Peirce</t>
  </si>
  <si>
    <t>CarrieÂ </t>
  </si>
  <si>
    <t>Liz Friedlander</t>
  </si>
  <si>
    <t>Take the LeadÂ </t>
  </si>
  <si>
    <t>Phil Joanou</t>
  </si>
  <si>
    <t>Crime|Drama|Sport</t>
  </si>
  <si>
    <t>Gridiron GangÂ </t>
  </si>
  <si>
    <t>What's the Worst That Could Happen?Â </t>
  </si>
  <si>
    <t>Shane Acker</t>
  </si>
  <si>
    <t>Action|Adventure|Animation|Drama|Mystery|Sci-Fi|Thriller</t>
  </si>
  <si>
    <t>9Â </t>
  </si>
  <si>
    <t>Side EffectsÂ </t>
  </si>
  <si>
    <t>Stephen J. Anderson</t>
  </si>
  <si>
    <t>Winnie the PoohÂ </t>
  </si>
  <si>
    <t>Troy Miller</t>
  </si>
  <si>
    <t>Dumb and Dumberer: When Harry Met LloydÂ </t>
  </si>
  <si>
    <t>BulworthÂ </t>
  </si>
  <si>
    <t>Get on UpÂ </t>
  </si>
  <si>
    <t>One True ThingÂ </t>
  </si>
  <si>
    <t>Brett Leonard</t>
  </si>
  <si>
    <t>VirtuosityÂ </t>
  </si>
  <si>
    <t>My Super Ex-GirlfriendÂ </t>
  </si>
  <si>
    <t>Deliver Us from EvilÂ </t>
  </si>
  <si>
    <t>Alister Grierson</t>
  </si>
  <si>
    <t>SanctumÂ </t>
  </si>
  <si>
    <t>Nick Hurran</t>
  </si>
  <si>
    <t>Little Black BookÂ </t>
  </si>
  <si>
    <t>The Five-Year EngagementÂ </t>
  </si>
  <si>
    <t>Charles Stone III</t>
  </si>
  <si>
    <t>Mr 3000Â </t>
  </si>
  <si>
    <t>Paul Haggis</t>
  </si>
  <si>
    <t>The Next Three DaysÂ </t>
  </si>
  <si>
    <t>Kurt Wimmer</t>
  </si>
  <si>
    <t>UltravioletÂ </t>
  </si>
  <si>
    <t>Jean-FranÃ§ois Richet</t>
  </si>
  <si>
    <t>Assault on Precinct 13Â </t>
  </si>
  <si>
    <t>The Replacement KillersÂ </t>
  </si>
  <si>
    <t>Kevin Hooks</t>
  </si>
  <si>
    <t>Action|Adventure|Crime|Drama|Romance</t>
  </si>
  <si>
    <t>FledÂ </t>
  </si>
  <si>
    <t>Ellory Elkayem</t>
  </si>
  <si>
    <t>Action|Comedy|Horror</t>
  </si>
  <si>
    <t>Eight Legged FreaksÂ </t>
  </si>
  <si>
    <t>Love &amp; Other DrugsÂ </t>
  </si>
  <si>
    <t>88 MinutesÂ </t>
  </si>
  <si>
    <t>Niki Caro</t>
  </si>
  <si>
    <t>North CountryÂ </t>
  </si>
  <si>
    <t>The Whole Ten YardsÂ </t>
  </si>
  <si>
    <t>Vincenzo Natali</t>
  </si>
  <si>
    <t>SpliceÂ </t>
  </si>
  <si>
    <t>Willard Huyck</t>
  </si>
  <si>
    <t>Howard the DuckÂ </t>
  </si>
  <si>
    <t>Gavin O'Connor</t>
  </si>
  <si>
    <t>Pride and GloryÂ </t>
  </si>
  <si>
    <t>Bruce Hunt</t>
  </si>
  <si>
    <t>Adventure|Horror|Thriller</t>
  </si>
  <si>
    <t>The CaveÂ </t>
  </si>
  <si>
    <t>Alex &amp; EmmaÂ </t>
  </si>
  <si>
    <t>Wicker ParkÂ </t>
  </si>
  <si>
    <t>Fright NightÂ </t>
  </si>
  <si>
    <t>The New WorldÂ </t>
  </si>
  <si>
    <t>Chris Roberts</t>
  </si>
  <si>
    <t>Wing CommanderÂ </t>
  </si>
  <si>
    <t>In DreamsÂ </t>
  </si>
  <si>
    <t>Dragonball: EvolutionÂ </t>
  </si>
  <si>
    <t>Jee-woon Kim</t>
  </si>
  <si>
    <t>The Last StandÂ </t>
  </si>
  <si>
    <t>Nick Hamm</t>
  </si>
  <si>
    <t>GodsendÂ </t>
  </si>
  <si>
    <t>Andy Cadiff</t>
  </si>
  <si>
    <t>Chasing LibertyÂ </t>
  </si>
  <si>
    <t>Mike Disa</t>
  </si>
  <si>
    <t>Hoodwinked Too! Hood vs. EvilÂ </t>
  </si>
  <si>
    <t>An Unfinished LifeÂ </t>
  </si>
  <si>
    <t>Adventure|Fantasy|Mystery</t>
  </si>
  <si>
    <t>The Imaginarium of Doctor ParnassusÂ </t>
  </si>
  <si>
    <t>Atom Egoyan</t>
  </si>
  <si>
    <t>Paul Gross</t>
  </si>
  <si>
    <t>Icelandic</t>
  </si>
  <si>
    <t>Runner RunnerÂ </t>
  </si>
  <si>
    <t>AntitrustÂ </t>
  </si>
  <si>
    <t>GloryÂ </t>
  </si>
  <si>
    <t>Sergio Leone</t>
  </si>
  <si>
    <t>Once Upon a Time in AmericaÂ </t>
  </si>
  <si>
    <t>Niels Arden Oplev</t>
  </si>
  <si>
    <t>Dead Man DownÂ </t>
  </si>
  <si>
    <t>Michael Radford</t>
  </si>
  <si>
    <t>The Merchant of VeniceÂ </t>
  </si>
  <si>
    <t>The Good ThiefÂ </t>
  </si>
  <si>
    <t>Steve Boyum</t>
  </si>
  <si>
    <t>Miss PotterÂ </t>
  </si>
  <si>
    <t>Kaige Chen</t>
  </si>
  <si>
    <t>The PromiseÂ </t>
  </si>
  <si>
    <t>Corey Yuen</t>
  </si>
  <si>
    <t>DOA: Dead or AliveÂ </t>
  </si>
  <si>
    <t>Andrew Dominik</t>
  </si>
  <si>
    <t>Biography|Crime|Drama|History|Western</t>
  </si>
  <si>
    <t>The Assassination of Jesse James by the Coward Robert FordÂ </t>
  </si>
  <si>
    <t>Li Zhang</t>
  </si>
  <si>
    <t>1911Â </t>
  </si>
  <si>
    <t>Laurent Tirard</t>
  </si>
  <si>
    <t>Action|Biography|Crime|Drama</t>
  </si>
  <si>
    <t>Machine Gun PreacherÂ </t>
  </si>
  <si>
    <t>German</t>
  </si>
  <si>
    <t>Adventure|Animation|Fantasy</t>
  </si>
  <si>
    <t>Elizabeth Banks</t>
  </si>
  <si>
    <t>Pitch Perfect 2Â </t>
  </si>
  <si>
    <t>Biography|Drama|Music|Romance</t>
  </si>
  <si>
    <t>Walk the LineÂ </t>
  </si>
  <si>
    <t>Edward Norton</t>
  </si>
  <si>
    <t>Keeping the FaithÂ </t>
  </si>
  <si>
    <t>The BorrowersÂ </t>
  </si>
  <si>
    <t>Frost/NixonÂ </t>
  </si>
  <si>
    <t>Serving SaraÂ </t>
  </si>
  <si>
    <t>The BossÂ </t>
  </si>
  <si>
    <t>Richard Attenborough</t>
  </si>
  <si>
    <t>Cry FreedomÂ </t>
  </si>
  <si>
    <t>MumfordÂ </t>
  </si>
  <si>
    <t>Don Mancini</t>
  </si>
  <si>
    <t>Seed of ChuckyÂ </t>
  </si>
  <si>
    <t>John Maybury</t>
  </si>
  <si>
    <t>The JacketÂ </t>
  </si>
  <si>
    <t>AladdinÂ </t>
  </si>
  <si>
    <t>Biography|Crime|Drama|History|Music</t>
  </si>
  <si>
    <t>Straight Outta ComptonÂ </t>
  </si>
  <si>
    <t>Indiana Jones and the Temple of DoomÂ </t>
  </si>
  <si>
    <t>Igor Kovalyov</t>
  </si>
  <si>
    <t>Adventure|Animation|Comedy|Drama|Family|Musical</t>
  </si>
  <si>
    <t>The Rugrats MovieÂ </t>
  </si>
  <si>
    <t>Along Came a SpiderÂ </t>
  </si>
  <si>
    <t>Once Upon a Time in MexicoÂ </t>
  </si>
  <si>
    <t>Die HardÂ </t>
  </si>
  <si>
    <t>Role ModelsÂ </t>
  </si>
  <si>
    <t>The Big ShortÂ </t>
  </si>
  <si>
    <t>Taking WoodstockÂ </t>
  </si>
  <si>
    <t>MiracleÂ </t>
  </si>
  <si>
    <t>Dawn of the DeadÂ </t>
  </si>
  <si>
    <t>The Wedding PlannerÂ </t>
  </si>
  <si>
    <t>The Royal TenenbaumsÂ </t>
  </si>
  <si>
    <t>IdentityÂ </t>
  </si>
  <si>
    <t>Last VegasÂ </t>
  </si>
  <si>
    <t>For Your Eyes OnlyÂ </t>
  </si>
  <si>
    <t>SerendipityÂ </t>
  </si>
  <si>
    <t>TimecopÂ </t>
  </si>
  <si>
    <t>ZoolanderÂ </t>
  </si>
  <si>
    <t>Drama|Romance|Thriller</t>
  </si>
  <si>
    <t>Safe HavenÂ </t>
  </si>
  <si>
    <t>Hocus PocusÂ </t>
  </si>
  <si>
    <t>No ReservationsÂ </t>
  </si>
  <si>
    <t>Kick-AssÂ </t>
  </si>
  <si>
    <t>30 Minutes or LessÂ </t>
  </si>
  <si>
    <t>Action|Fantasy|Horror|Thriller</t>
  </si>
  <si>
    <t>Dracula 2000Â </t>
  </si>
  <si>
    <t>Miguel Arteta</t>
  </si>
  <si>
    <t>Alexander and the Terrible, Horrible, No Good, Very Bad DayÂ </t>
  </si>
  <si>
    <t>Pride &amp; PrejudiceÂ </t>
  </si>
  <si>
    <t>Blade RunnerÂ </t>
  </si>
  <si>
    <t>Adventure|Biography</t>
  </si>
  <si>
    <t>Rob RoyÂ </t>
  </si>
  <si>
    <t>3 Days to KillÂ </t>
  </si>
  <si>
    <t>James Gray</t>
  </si>
  <si>
    <t>We Own the NightÂ </t>
  </si>
  <si>
    <t>Janusz Kaminski</t>
  </si>
  <si>
    <t>Lost SoulsÂ </t>
  </si>
  <si>
    <t>Winged MigrationÂ </t>
  </si>
  <si>
    <t>Just My LuckÂ </t>
  </si>
  <si>
    <t>Mystery, AlaskaÂ </t>
  </si>
  <si>
    <t>Action|Comedy|Family</t>
  </si>
  <si>
    <t>The Spy Next DoorÂ </t>
  </si>
  <si>
    <t>A Simple WishÂ </t>
  </si>
  <si>
    <t>Ghosts of MarsÂ </t>
  </si>
  <si>
    <t>Our Brand Is CrisisÂ </t>
  </si>
  <si>
    <t>Action|Horror|Romance</t>
  </si>
  <si>
    <t>Pride and Prejudice and ZombiesÂ </t>
  </si>
  <si>
    <t>KundunÂ </t>
  </si>
  <si>
    <t>Robert B. Weide</t>
  </si>
  <si>
    <t>How to Lose Friends &amp; Alienate PeopleÂ </t>
  </si>
  <si>
    <t>Jeff Wadlow</t>
  </si>
  <si>
    <t>Kick-Ass 2Â </t>
  </si>
  <si>
    <t>Camille Delamarre</t>
  </si>
  <si>
    <t>Brick MansionsÂ </t>
  </si>
  <si>
    <t>OctopussyÂ </t>
  </si>
  <si>
    <t>Knocked UpÂ </t>
  </si>
  <si>
    <t>My Sister's KeeperÂ </t>
  </si>
  <si>
    <t>Welcome Home, Roscoe JenkinsÂ </t>
  </si>
  <si>
    <t>David Lean</t>
  </si>
  <si>
    <t>A Passage to IndiaÂ </t>
  </si>
  <si>
    <t>Richard Eyre</t>
  </si>
  <si>
    <t>Notes on a ScandalÂ </t>
  </si>
  <si>
    <t>RenditionÂ </t>
  </si>
  <si>
    <t>Nicholas Meyer</t>
  </si>
  <si>
    <t>Star Trek VI: The Undiscovered CountryÂ </t>
  </si>
  <si>
    <t>Callie Khouri</t>
  </si>
  <si>
    <t>Divine Secrets of the Ya-Ya SisterhoodÂ </t>
  </si>
  <si>
    <t>Kiss the GirlsÂ </t>
  </si>
  <si>
    <t>Action|Comedy|Crime|Music</t>
  </si>
  <si>
    <t>The Blues BrothersÂ </t>
  </si>
  <si>
    <t>Comedy|Drama|Family|Romance</t>
  </si>
  <si>
    <t>Joyful NoiseÂ </t>
  </si>
  <si>
    <t>About a BoyÂ </t>
  </si>
  <si>
    <t>Lake PlacidÂ </t>
  </si>
  <si>
    <t>Lucky Number SlevinÂ </t>
  </si>
  <si>
    <t>Philip Kaufman</t>
  </si>
  <si>
    <t>The Right StuffÂ </t>
  </si>
  <si>
    <t>AnonymousÂ </t>
  </si>
  <si>
    <t>Action|Drama|Fantasy|Mystery|Sci-Fi|Thriller</t>
  </si>
  <si>
    <t>Dark CityÂ </t>
  </si>
  <si>
    <t>Saul Dibb</t>
  </si>
  <si>
    <t>The DuchessÂ </t>
  </si>
  <si>
    <t>Richard Linklater</t>
  </si>
  <si>
    <t>Action|Crime|Drama|History|Western</t>
  </si>
  <si>
    <t>The Newton BoysÂ </t>
  </si>
  <si>
    <t>Case 39Â </t>
  </si>
  <si>
    <t>E. Elias Merhige</t>
  </si>
  <si>
    <t>Suspect ZeroÂ </t>
  </si>
  <si>
    <t>Menno Meyjes</t>
  </si>
  <si>
    <t>Martian ChildÂ </t>
  </si>
  <si>
    <t>Spy Kids: All the Time in the World in 4DÂ </t>
  </si>
  <si>
    <t>Jodie Foster</t>
  </si>
  <si>
    <t>Money MonsterÂ </t>
  </si>
  <si>
    <t>Formula 51Â </t>
  </si>
  <si>
    <t>Comedy|Crime|Drama</t>
  </si>
  <si>
    <t>FlawlessÂ </t>
  </si>
  <si>
    <t>MindhuntersÂ </t>
  </si>
  <si>
    <t>What Just HappenedÂ </t>
  </si>
  <si>
    <t>The StatementÂ </t>
  </si>
  <si>
    <t>Paul Blart: Mall CopÂ </t>
  </si>
  <si>
    <t>Comedy|Family|Fantasy|Music|Romance</t>
  </si>
  <si>
    <t>Freaky FridayÂ </t>
  </si>
  <si>
    <t>The 40-Year-Old VirginÂ </t>
  </si>
  <si>
    <t>Shakespeare in LoveÂ </t>
  </si>
  <si>
    <t>Scott Frank</t>
  </si>
  <si>
    <t>A Walk Among the TombstonesÂ </t>
  </si>
  <si>
    <t>Kindergarten CopÂ </t>
  </si>
  <si>
    <t>Pineapple ExpressÂ </t>
  </si>
  <si>
    <t>Ever After: A Cinderella StoryÂ </t>
  </si>
  <si>
    <t>Open RangeÂ </t>
  </si>
  <si>
    <t>FlatlinersÂ </t>
  </si>
  <si>
    <t>A Bridge Too FarÂ </t>
  </si>
  <si>
    <t>Red EyeÂ </t>
  </si>
  <si>
    <t>Final Destination 2Â </t>
  </si>
  <si>
    <t>Adventure|Comedy|Crime|Music</t>
  </si>
  <si>
    <t>O Brother, Where Art Thou?Â </t>
  </si>
  <si>
    <t>LegionÂ </t>
  </si>
  <si>
    <t>Pain &amp; GainÂ </t>
  </si>
  <si>
    <t>In Good CompanyÂ </t>
  </si>
  <si>
    <t>Action|Adventure|Comedy|Sci-Fi|Thriller</t>
  </si>
  <si>
    <t>ClockstoppersÂ </t>
  </si>
  <si>
    <t>Action|Crime|Drama|Western</t>
  </si>
  <si>
    <t>SilveradoÂ </t>
  </si>
  <si>
    <t>BrothersÂ </t>
  </si>
  <si>
    <t>Kevin Allen</t>
  </si>
  <si>
    <t>Action|Adventure|Comedy|Family|Romance|Sci-Fi</t>
  </si>
  <si>
    <t>Agent Cody Banks 2: Destination LondonÂ </t>
  </si>
  <si>
    <t>New Year's EveÂ </t>
  </si>
  <si>
    <t>Michael Cristofer</t>
  </si>
  <si>
    <t>Original SinÂ </t>
  </si>
  <si>
    <t>The RavenÂ </t>
  </si>
  <si>
    <t>Welcome to MooseportÂ </t>
  </si>
  <si>
    <t>Andrew Morahan</t>
  </si>
  <si>
    <t>Action|Fantasy|Romance|Sci-Fi</t>
  </si>
  <si>
    <t>Highlander: The Final DimensionÂ </t>
  </si>
  <si>
    <t>Bob Rafelson</t>
  </si>
  <si>
    <t>Blood and WineÂ </t>
  </si>
  <si>
    <t>Comedy|Crime|Mystery|Romance</t>
  </si>
  <si>
    <t>The Curse of the Jade ScorpionÂ </t>
  </si>
  <si>
    <t>Alan Shapiro</t>
  </si>
  <si>
    <t>Adventure|Family</t>
  </si>
  <si>
    <t>FlipperÂ </t>
  </si>
  <si>
    <t>Self/lessÂ </t>
  </si>
  <si>
    <t>Fernando Meirelles</t>
  </si>
  <si>
    <t>The Constant GardenerÂ </t>
  </si>
  <si>
    <t>The Passion of the ChristÂ </t>
  </si>
  <si>
    <t>Aramaic</t>
  </si>
  <si>
    <t>Mrs. DoubtfireÂ </t>
  </si>
  <si>
    <t>Rain ManÂ </t>
  </si>
  <si>
    <t>Gran TorinoÂ </t>
  </si>
  <si>
    <t>W.Â </t>
  </si>
  <si>
    <t>TakenÂ </t>
  </si>
  <si>
    <t>Michael Hoffman</t>
  </si>
  <si>
    <t>The Best of MeÂ </t>
  </si>
  <si>
    <t>Action|Drama|Music|Romance</t>
  </si>
  <si>
    <t>The BodyguardÂ </t>
  </si>
  <si>
    <t>Schindler's ListÂ </t>
  </si>
  <si>
    <t>The HelpÂ </t>
  </si>
  <si>
    <t>The Fifth EstateÂ </t>
  </si>
  <si>
    <t>Adventure|Comedy|Family|Fantasy|Horror|Mystery</t>
  </si>
  <si>
    <t>Scooby-Doo 2: Monsters UnleashedÂ </t>
  </si>
  <si>
    <t>Adventure|Fantasy|Mystery|Thriller</t>
  </si>
  <si>
    <t>Freddy vs. JasonÂ </t>
  </si>
  <si>
    <t>Michael Winterbottom</t>
  </si>
  <si>
    <t>Jimmy Neutron: Boy GeniusÂ </t>
  </si>
  <si>
    <t>CloverfieldÂ </t>
  </si>
  <si>
    <t>Michael Pressman</t>
  </si>
  <si>
    <t>Teenage Mutant Ninja Turtles II: The Secret of the OozeÂ </t>
  </si>
  <si>
    <t>The UntouchablesÂ </t>
  </si>
  <si>
    <t>No Country for Old MenÂ </t>
  </si>
  <si>
    <t>Ride AlongÂ </t>
  </si>
  <si>
    <t>Sharon Maguire</t>
  </si>
  <si>
    <t>Bridget Jones's DiaryÂ </t>
  </si>
  <si>
    <t>ChocolatÂ </t>
  </si>
  <si>
    <t>Charles Herman-Wurmfeld</t>
  </si>
  <si>
    <t>Legally Blonde 2: Red, White &amp; BlondeÂ </t>
  </si>
  <si>
    <t>Parental GuidanceÂ </t>
  </si>
  <si>
    <t>No Strings AttachedÂ </t>
  </si>
  <si>
    <t>Action|Biography|Drama|History|Romance|Western</t>
  </si>
  <si>
    <t>TombstoneÂ </t>
  </si>
  <si>
    <t>Romeo Must DieÂ </t>
  </si>
  <si>
    <t>Fantasy|Horror|Mystery</t>
  </si>
  <si>
    <t>Final Destination 3Â </t>
  </si>
  <si>
    <t>The Lucky OneÂ </t>
  </si>
  <si>
    <t>Gabor Csupo</t>
  </si>
  <si>
    <t>Bridge to TerabithiaÂ </t>
  </si>
  <si>
    <t>Biography|Drama|Family</t>
  </si>
  <si>
    <t>Finding NeverlandÂ </t>
  </si>
  <si>
    <t>Tyler Perry</t>
  </si>
  <si>
    <t>A Madea ChristmasÂ </t>
  </si>
  <si>
    <t>Joe Carnahan</t>
  </si>
  <si>
    <t>The GreyÂ </t>
  </si>
  <si>
    <t>John Polson</t>
  </si>
  <si>
    <t>Hide and SeekÂ </t>
  </si>
  <si>
    <t>Anchorman: The Legend of Ron BurgundyÂ </t>
  </si>
  <si>
    <t>GoodfellasÂ </t>
  </si>
  <si>
    <t>Action|Adventure|Comedy|Crime|Family|Romance|Thriller</t>
  </si>
  <si>
    <t>Agent Cody BanksÂ </t>
  </si>
  <si>
    <t>Nanny McPheeÂ </t>
  </si>
  <si>
    <t>ScarfaceÂ </t>
  </si>
  <si>
    <t>Nothing to LoseÂ </t>
  </si>
  <si>
    <t>Bernardo Bertolucci</t>
  </si>
  <si>
    <t>The Last EmperorÂ </t>
  </si>
  <si>
    <t>ContrabandÂ </t>
  </si>
  <si>
    <t>Money TalksÂ </t>
  </si>
  <si>
    <t>There Will Be BloodÂ </t>
  </si>
  <si>
    <t>Cathy Malkasian</t>
  </si>
  <si>
    <t>The Wild Thornberrys MovieÂ </t>
  </si>
  <si>
    <t>John Eng</t>
  </si>
  <si>
    <t>Rugrats Go WildÂ </t>
  </si>
  <si>
    <t>Undercover BrotherÂ </t>
  </si>
  <si>
    <t>The Sisterhood of the Traveling PantsÂ </t>
  </si>
  <si>
    <t>Chris Nahon</t>
  </si>
  <si>
    <t>Kiss of the DragonÂ </t>
  </si>
  <si>
    <t>Fred Wolf</t>
  </si>
  <si>
    <t>The House BunnyÂ </t>
  </si>
  <si>
    <t>Bille Woodruff</t>
  </si>
  <si>
    <t>Million Dollar ArmÂ </t>
  </si>
  <si>
    <t>The GiverÂ </t>
  </si>
  <si>
    <t>What a Girl WantsÂ </t>
  </si>
  <si>
    <t>Victor Salva</t>
  </si>
  <si>
    <t>Jeepers Creepers IIÂ </t>
  </si>
  <si>
    <t>Mark Helfrich</t>
  </si>
  <si>
    <t>Good Luck ChuckÂ </t>
  </si>
  <si>
    <t>Cradle 2 the GraveÂ </t>
  </si>
  <si>
    <t>The HoursÂ </t>
  </si>
  <si>
    <t>She's the ManÂ </t>
  </si>
  <si>
    <t>Steve Bendelack</t>
  </si>
  <si>
    <t>Mr. Bean's HolidayÂ </t>
  </si>
  <si>
    <t>Dwight H. Little</t>
  </si>
  <si>
    <t>Anacondas: The Hunt for the Blood OrchidÂ </t>
  </si>
  <si>
    <t>Guillaume Canet</t>
  </si>
  <si>
    <t>Blood TiesÂ </t>
  </si>
  <si>
    <t>Kirsten Sheridan</t>
  </si>
  <si>
    <t>August RushÂ </t>
  </si>
  <si>
    <t>ElizabethÂ </t>
  </si>
  <si>
    <t>Comedy|Fantasy|Horror|Romance</t>
  </si>
  <si>
    <t>Bride of ChuckyÂ </t>
  </si>
  <si>
    <t>Richard Fleischer</t>
  </si>
  <si>
    <t>Tora! Tora! Tora!Â </t>
  </si>
  <si>
    <t>Bob Spiers</t>
  </si>
  <si>
    <t>Comedy|Family|Music</t>
  </si>
  <si>
    <t>Spice WorldÂ </t>
  </si>
  <si>
    <t>Damien Dante Wayans</t>
  </si>
  <si>
    <t>Action|Comedy|Music</t>
  </si>
  <si>
    <t>Dance FlickÂ </t>
  </si>
  <si>
    <t>The Shawshank RedemptionÂ </t>
  </si>
  <si>
    <t>Adventure|Comedy|Crime</t>
  </si>
  <si>
    <t>Crocodile Dundee in Los AngelesÂ </t>
  </si>
  <si>
    <t>KingpinÂ </t>
  </si>
  <si>
    <t>The GamblerÂ </t>
  </si>
  <si>
    <t>John Wells</t>
  </si>
  <si>
    <t>August: Osage CountyÂ </t>
  </si>
  <si>
    <t>Nigel Cole</t>
  </si>
  <si>
    <t>A Lot Like LoveÂ </t>
  </si>
  <si>
    <t>Biography|Comedy|Drama|Sport</t>
  </si>
  <si>
    <t>Eddie the EagleÂ </t>
  </si>
  <si>
    <t>He Got GameÂ </t>
  </si>
  <si>
    <t>Jeremy Leven</t>
  </si>
  <si>
    <t>Don Juan DeMarcoÂ </t>
  </si>
  <si>
    <t>Dear JohnÂ </t>
  </si>
  <si>
    <t>Sylvain White</t>
  </si>
  <si>
    <t>The LosersÂ </t>
  </si>
  <si>
    <t>Troy Nixey</t>
  </si>
  <si>
    <t>Fantasy|Horror|Thriller</t>
  </si>
  <si>
    <t>Don't Be Afraid of the DarkÂ </t>
  </si>
  <si>
    <t>Philip G. Atwell</t>
  </si>
  <si>
    <t>WarÂ </t>
  </si>
  <si>
    <t>Comedy|Drama|Romance|Thriller</t>
  </si>
  <si>
    <t>Punch-Drunk LoveÂ </t>
  </si>
  <si>
    <t>Jeff Schaffer</t>
  </si>
  <si>
    <t>EuroTripÂ </t>
  </si>
  <si>
    <t>Don Michael Paul</t>
  </si>
  <si>
    <t>Half Past DeadÂ </t>
  </si>
  <si>
    <t>Adventure|Comedy|Family|Romance</t>
  </si>
  <si>
    <t>Unaccompanied MinorsÂ </t>
  </si>
  <si>
    <t>James Bridges</t>
  </si>
  <si>
    <t>Bright Lights, Big CityÂ </t>
  </si>
  <si>
    <t>Steve Barron</t>
  </si>
  <si>
    <t>Adventure|Family|Fantasy|Musical</t>
  </si>
  <si>
    <t>The Adventures of PinocchioÂ </t>
  </si>
  <si>
    <t>Italian</t>
  </si>
  <si>
    <t>Bill Paxton</t>
  </si>
  <si>
    <t>Richard Kelly</t>
  </si>
  <si>
    <t>The BoxÂ </t>
  </si>
  <si>
    <t>Carter Smith</t>
  </si>
  <si>
    <t>The RuinsÂ </t>
  </si>
  <si>
    <t>John Schlesinger</t>
  </si>
  <si>
    <t>The Next Best ThingÂ </t>
  </si>
  <si>
    <t>My Soul to TakeÂ </t>
  </si>
  <si>
    <t>The Girl Next DoorÂ </t>
  </si>
  <si>
    <t>Ringo Lam</t>
  </si>
  <si>
    <t>Maximum RiskÂ </t>
  </si>
  <si>
    <t>Bruce McCulloch</t>
  </si>
  <si>
    <t>Stealing HarvardÂ </t>
  </si>
  <si>
    <t>Biography|Crime|Drama|History|Thriller</t>
  </si>
  <si>
    <t>LegendÂ </t>
  </si>
  <si>
    <t>Jorma Taccone</t>
  </si>
  <si>
    <t>Shark Night 3DÂ </t>
  </si>
  <si>
    <t>Angela's AshesÂ </t>
  </si>
  <si>
    <t>Draft DayÂ </t>
  </si>
  <si>
    <t>Crime|Drama|History</t>
  </si>
  <si>
    <t>The ConspiratorÂ </t>
  </si>
  <si>
    <t>Lords of DogtownÂ </t>
  </si>
  <si>
    <t>Patricia Riggen</t>
  </si>
  <si>
    <t>The 33Â </t>
  </si>
  <si>
    <t>Big Trouble in Little ChinaÂ </t>
  </si>
  <si>
    <t>WarriorÂ </t>
  </si>
  <si>
    <t>Biography|Drama|Thriller|War</t>
  </si>
  <si>
    <t>Michael CollinsÂ </t>
  </si>
  <si>
    <t>GettysburgÂ </t>
  </si>
  <si>
    <t>Stop-LossÂ </t>
  </si>
  <si>
    <t>Drama|Music|Mystery|Romance|Thriller</t>
  </si>
  <si>
    <t>AbandonÂ </t>
  </si>
  <si>
    <t>Jonathan Kaplan</t>
  </si>
  <si>
    <t>Brokedown PalaceÂ </t>
  </si>
  <si>
    <t>Ole Bornedal</t>
  </si>
  <si>
    <t>The PossessionÂ </t>
  </si>
  <si>
    <t>Richard Benjamin</t>
  </si>
  <si>
    <t>Mrs. WinterbourneÂ </t>
  </si>
  <si>
    <t>Straw DogsÂ </t>
  </si>
  <si>
    <t>The HoaxÂ </t>
  </si>
  <si>
    <t>Craig R. Baxley</t>
  </si>
  <si>
    <t>Stone ColdÂ </t>
  </si>
  <si>
    <t>John Hillcoat</t>
  </si>
  <si>
    <t>The RoadÂ </t>
  </si>
  <si>
    <t>Marcos Siega</t>
  </si>
  <si>
    <t>UnderclassmanÂ </t>
  </si>
  <si>
    <t>Say It Isn't SoÂ </t>
  </si>
  <si>
    <t>The World's Fastest IndianÂ </t>
  </si>
  <si>
    <t>Rachel Talalay</t>
  </si>
  <si>
    <t>Tank GirlÂ </t>
  </si>
  <si>
    <t>Jeffrey W. Byrd</t>
  </si>
  <si>
    <t>King's RansomÂ </t>
  </si>
  <si>
    <t>BlindnessÂ </t>
  </si>
  <si>
    <t>Action|Adventure|Fantasy|Horror</t>
  </si>
  <si>
    <t>BloodRayneÂ </t>
  </si>
  <si>
    <t>Where the Truth LiesÂ </t>
  </si>
  <si>
    <t>Robert Towne</t>
  </si>
  <si>
    <t>Without LimitsÂ </t>
  </si>
  <si>
    <t>Me and Orson WellesÂ </t>
  </si>
  <si>
    <t>Giuseppe Tornatore</t>
  </si>
  <si>
    <t>Crime|Drama|Mystery|Romance</t>
  </si>
  <si>
    <t>The Best OfferÂ </t>
  </si>
  <si>
    <t>Werner Herzog</t>
  </si>
  <si>
    <t>Bad Lieutenant: Port of Call New OrleansÂ </t>
  </si>
  <si>
    <t>Little White LiesÂ </t>
  </si>
  <si>
    <t>Love RanchÂ </t>
  </si>
  <si>
    <t>The CounselorÂ </t>
  </si>
  <si>
    <t>Teddy Chan</t>
  </si>
  <si>
    <t>Kung Fu KillerÂ </t>
  </si>
  <si>
    <t>Dangerous LiaisonsÂ </t>
  </si>
  <si>
    <t>On the RoadÂ </t>
  </si>
  <si>
    <t>Star Trek IV: The Voyage HomeÂ </t>
  </si>
  <si>
    <t>Rocky BalboaÂ </t>
  </si>
  <si>
    <t>Scream 2Â </t>
  </si>
  <si>
    <t>Action|Drama|Western</t>
  </si>
  <si>
    <t>Jane Got a GunÂ </t>
  </si>
  <si>
    <t>Think Like a Man TooÂ </t>
  </si>
  <si>
    <t>The Whole Nine YardsÂ </t>
  </si>
  <si>
    <t>Herbert Ross</t>
  </si>
  <si>
    <t>FootlooseÂ </t>
  </si>
  <si>
    <t>Old SchoolÂ </t>
  </si>
  <si>
    <t>The Fisher KingÂ </t>
  </si>
  <si>
    <t>I Still Know What You Did Last SummerÂ </t>
  </si>
  <si>
    <t>Return to MeÂ </t>
  </si>
  <si>
    <t>Zack and Miri Make a PornoÂ </t>
  </si>
  <si>
    <t>Neil LaBute</t>
  </si>
  <si>
    <t>Nurse BettyÂ </t>
  </si>
  <si>
    <t>The Men Who Stare at GoatsÂ </t>
  </si>
  <si>
    <t>George Gallo</t>
  </si>
  <si>
    <t>Double TakeÂ </t>
  </si>
  <si>
    <t>Girl, InterruptedÂ </t>
  </si>
  <si>
    <t>Win a Date with Tad Hamilton!Â </t>
  </si>
  <si>
    <t>Adventure|Comedy|Family|Fantasy|Music|Sci-Fi</t>
  </si>
  <si>
    <t>Muppets from SpaceÂ </t>
  </si>
  <si>
    <t>Sidney Lumet</t>
  </si>
  <si>
    <t>Adventure|Family|Fantasy|Music|Musical</t>
  </si>
  <si>
    <t>The WizÂ </t>
  </si>
  <si>
    <t>Ready to RumbleÂ </t>
  </si>
  <si>
    <t>Play It to the BoneÂ </t>
  </si>
  <si>
    <t>Douglas McGrath</t>
  </si>
  <si>
    <t>I Don't Know How She Does ItÂ </t>
  </si>
  <si>
    <t>Piranha 3DÂ </t>
  </si>
  <si>
    <t>Beyond the SeaÂ </t>
  </si>
  <si>
    <t>Meet the DeedlesÂ </t>
  </si>
  <si>
    <t>Richard Williams</t>
  </si>
  <si>
    <t>Action|Adventure|Animation|Comedy|Fantasy</t>
  </si>
  <si>
    <t>The Princess and the CobblerÂ </t>
  </si>
  <si>
    <t>Mary McGuckian</t>
  </si>
  <si>
    <t>The Bridge of San Luis ReyÂ </t>
  </si>
  <si>
    <t>FasterÂ </t>
  </si>
  <si>
    <t>Howl's Moving CastleÂ </t>
  </si>
  <si>
    <t>Adventure|Comedy|Horror|Sci-Fi</t>
  </si>
  <si>
    <t>ZombielandÂ </t>
  </si>
  <si>
    <t>The WaterboyÂ </t>
  </si>
  <si>
    <t>Star Wars: Episode V - The Empire Strikes BackÂ </t>
  </si>
  <si>
    <t>Bad BoysÂ </t>
  </si>
  <si>
    <t>The Naked Gun 2Â½: The Smell of FearÂ </t>
  </si>
  <si>
    <t>Final DestinationÂ </t>
  </si>
  <si>
    <t>The Ides of MarchÂ </t>
  </si>
  <si>
    <t>Horror|Sci-Fi</t>
  </si>
  <si>
    <t>Pitch BlackÂ </t>
  </si>
  <si>
    <t>Someone Like You...Â </t>
  </si>
  <si>
    <t>HerÂ </t>
  </si>
  <si>
    <t>Joy RideÂ </t>
  </si>
  <si>
    <t>Jonathan Newman</t>
  </si>
  <si>
    <t>The Adventurer: The Curse of the Midas BoxÂ </t>
  </si>
  <si>
    <t>Anywhere But HereÂ </t>
  </si>
  <si>
    <t>Michael Dinner</t>
  </si>
  <si>
    <t>The CrewÂ </t>
  </si>
  <si>
    <t>HaywireÂ </t>
  </si>
  <si>
    <t>Joseph Sargent</t>
  </si>
  <si>
    <t>Jaws: The RevengeÂ </t>
  </si>
  <si>
    <t>Jerry Zaks</t>
  </si>
  <si>
    <t>Marvin's RoomÂ </t>
  </si>
  <si>
    <t>Fred Durst</t>
  </si>
  <si>
    <t>Biography|Comedy|Drama|Family|Sport</t>
  </si>
  <si>
    <t>The LongshotsÂ </t>
  </si>
  <si>
    <t>The End of the AffairÂ </t>
  </si>
  <si>
    <t>Action|Crime|Drama|Thriller|Western</t>
  </si>
  <si>
    <t>Harley Davidson and the Marlboro ManÂ </t>
  </si>
  <si>
    <t>Anne Fontaine</t>
  </si>
  <si>
    <t>Coco Before ChanelÂ </t>
  </si>
  <si>
    <t>ChÃ©riÂ </t>
  </si>
  <si>
    <t>Mira Nair</t>
  </si>
  <si>
    <t>Vanity FairÂ </t>
  </si>
  <si>
    <t>1408Â </t>
  </si>
  <si>
    <t>Mel Brooks</t>
  </si>
  <si>
    <t>SpaceballsÂ </t>
  </si>
  <si>
    <t>Russell Crowe</t>
  </si>
  <si>
    <t>The Water DivinerÂ </t>
  </si>
  <si>
    <t>Drama|Fantasy|Romance|Thriller</t>
  </si>
  <si>
    <t>GhostÂ </t>
  </si>
  <si>
    <t>There's Something About MaryÂ </t>
  </si>
  <si>
    <t>The Santa ClauseÂ </t>
  </si>
  <si>
    <t>The RookieÂ </t>
  </si>
  <si>
    <t>The Game PlanÂ </t>
  </si>
  <si>
    <t>The Bridges of Madison CountyÂ </t>
  </si>
  <si>
    <t>The AnimalÂ </t>
  </si>
  <si>
    <t>The Hundred-Foot JourneyÂ </t>
  </si>
  <si>
    <t>The NetÂ </t>
  </si>
  <si>
    <t>Jessie Nelson</t>
  </si>
  <si>
    <t>I Am SamÂ </t>
  </si>
  <si>
    <t>Christopher Spencer</t>
  </si>
  <si>
    <t>Son of GodÂ </t>
  </si>
  <si>
    <t>UnderworldÂ </t>
  </si>
  <si>
    <t>DerailedÂ </t>
  </si>
  <si>
    <t>The Informant!Â </t>
  </si>
  <si>
    <t>ShadowlandsÂ </t>
  </si>
  <si>
    <t>Mike Bigelow</t>
  </si>
  <si>
    <t>Deuce Bigalow: European GigoloÂ </t>
  </si>
  <si>
    <t>Delivery ManÂ </t>
  </si>
  <si>
    <t>Thriller</t>
  </si>
  <si>
    <t>Saving SilvermanÂ </t>
  </si>
  <si>
    <t>Diary of a Wimpy Kid: Dog DaysÂ </t>
  </si>
  <si>
    <t>Summer of SamÂ </t>
  </si>
  <si>
    <t>Jay and Silent Bob Strike BackÂ </t>
  </si>
  <si>
    <t>Daniel Sackheim</t>
  </si>
  <si>
    <t>The Glass HouseÂ </t>
  </si>
  <si>
    <t>Comedy|Mystery</t>
  </si>
  <si>
    <t>Hail, Caesar!Â </t>
  </si>
  <si>
    <t>Harry Elfont</t>
  </si>
  <si>
    <t>Josie and the PussycatsÂ 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</si>
  <si>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</si>
  <si>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</si>
  <si>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</si>
  <si>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</si>
  <si>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</si>
  <si>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</si>
  <si>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</si>
  <si>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</si>
  <si>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</si>
  <si>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Comedy|Drama|Musical|Romance|War</t>
  </si>
  <si>
    <t>Darling LiliÂ </t>
  </si>
  <si>
    <t>Dudley Do-RightÂ </t>
  </si>
  <si>
    <t>The Transporter RefueledÂ </t>
  </si>
  <si>
    <t>Black BookÂ </t>
  </si>
  <si>
    <t>Dutch</t>
  </si>
  <si>
    <t>Christian Carion</t>
  </si>
  <si>
    <t>Drama|History|Music|Romance|War</t>
  </si>
  <si>
    <t>Joyeux NoelÂ </t>
  </si>
  <si>
    <t>David Palmer</t>
  </si>
  <si>
    <t>Hit and RunÂ </t>
  </si>
  <si>
    <t>Mad MoneyÂ </t>
  </si>
  <si>
    <t>Rowan Joffe</t>
  </si>
  <si>
    <t>Before I Go to SleepÂ </t>
  </si>
  <si>
    <t>John Curran</t>
  </si>
  <si>
    <t>StoneÂ </t>
  </si>
  <si>
    <t>Comedy|History</t>
  </si>
  <si>
    <t>MoliÃ¨reÂ </t>
  </si>
  <si>
    <t>Out of the FurnaceÂ </t>
  </si>
  <si>
    <t>Michael ClaytonÂ </t>
  </si>
  <si>
    <t>My Fellow AmericansÂ </t>
  </si>
  <si>
    <t>Arlington RoadÂ </t>
  </si>
  <si>
    <t>Juan JosÃ© Campanella</t>
  </si>
  <si>
    <t>To Rome with LoveÂ </t>
  </si>
  <si>
    <t>FirefoxÂ </t>
  </si>
  <si>
    <t>Trey Parker</t>
  </si>
  <si>
    <t>Animation|Comedy|Fantasy|Musical</t>
  </si>
  <si>
    <t>South Park: Bigger Longer &amp; UncutÂ </t>
  </si>
  <si>
    <t>Death at a FuneralÂ </t>
  </si>
  <si>
    <t>Stuart Gillard</t>
  </si>
  <si>
    <t>Teenage Mutant Ninja Turtles IIIÂ </t>
  </si>
  <si>
    <t>HardballÂ </t>
  </si>
  <si>
    <t>Silver Linings PlaybookÂ </t>
  </si>
  <si>
    <t>Freedom WritersÂ </t>
  </si>
  <si>
    <t>The TransporterÂ </t>
  </si>
  <si>
    <t>Never Back DownÂ </t>
  </si>
  <si>
    <t>Katt Shea</t>
  </si>
  <si>
    <t>The Rage: Carrie 2Â </t>
  </si>
  <si>
    <t>Away We GoÂ </t>
  </si>
  <si>
    <t>Joshua Michael Stern</t>
  </si>
  <si>
    <t>Swing VoteÂ </t>
  </si>
  <si>
    <t>Moonlight MileÂ </t>
  </si>
  <si>
    <t>Tomas Alfredson</t>
  </si>
  <si>
    <t>Tinker Tailor Soldier SpyÂ </t>
  </si>
  <si>
    <t>John Duigan</t>
  </si>
  <si>
    <t>MollyÂ </t>
  </si>
  <si>
    <t>The BeaverÂ </t>
  </si>
  <si>
    <t>Colin Higgins</t>
  </si>
  <si>
    <t>The Best Little Whorehouse in TexasÂ </t>
  </si>
  <si>
    <t>eXistenZÂ </t>
  </si>
  <si>
    <t>Raiders of the Lost ArkÂ </t>
  </si>
  <si>
    <t>Home Alone 2: Lost in New YorkÂ </t>
  </si>
  <si>
    <t>Close Encounters of the Third KindÂ </t>
  </si>
  <si>
    <t>Jim Sonzero</t>
  </si>
  <si>
    <t>PulseÂ </t>
  </si>
  <si>
    <t>Beverly Hills Cop IIÂ </t>
  </si>
  <si>
    <t>Bringing Down the HouseÂ </t>
  </si>
  <si>
    <t>The Silence of the LambsÂ </t>
  </si>
  <si>
    <t>Penelope Spheeris</t>
  </si>
  <si>
    <t>Wayne's WorldÂ </t>
  </si>
  <si>
    <t>Jeff Tremaine</t>
  </si>
  <si>
    <t>Action|Comedy|Documentary</t>
  </si>
  <si>
    <t>Jackass 3DÂ </t>
  </si>
  <si>
    <t>Jeannot Szwarc</t>
  </si>
  <si>
    <t>Jaws 2Â </t>
  </si>
  <si>
    <t>Adventure|Comedy|Drama|Family|Romance</t>
  </si>
  <si>
    <t>Beverly Hills ChihuahuaÂ </t>
  </si>
  <si>
    <t>The ConjuringÂ </t>
  </si>
  <si>
    <t>Are We There Yet?Â </t>
  </si>
  <si>
    <t>TammyÂ </t>
  </si>
  <si>
    <t>School of RockÂ </t>
  </si>
  <si>
    <t>Mortal KombatÂ </t>
  </si>
  <si>
    <t>White ChicksÂ </t>
  </si>
  <si>
    <t>The DescendantsÂ </t>
  </si>
  <si>
    <t>Adventure|Comedy|Drama|Family|Mystery</t>
  </si>
  <si>
    <t>HolesÂ </t>
  </si>
  <si>
    <t>Drama|Family|Music|Romance</t>
  </si>
  <si>
    <t>The Last SongÂ </t>
  </si>
  <si>
    <t>Steve McQueen</t>
  </si>
  <si>
    <t>12 Years a SlaveÂ </t>
  </si>
  <si>
    <t>DrumlineÂ </t>
  </si>
  <si>
    <t>Why Did I Get Married Too?Â </t>
  </si>
  <si>
    <t>Fantasy|Romance</t>
  </si>
  <si>
    <t>Edward ScissorhandsÂ </t>
  </si>
  <si>
    <t>Thea Sharrock</t>
  </si>
  <si>
    <t>Me Before YouÂ </t>
  </si>
  <si>
    <t>Madea's Witness ProtectionÂ </t>
  </si>
  <si>
    <t>Jon Lucas</t>
  </si>
  <si>
    <t>Bad MomsÂ 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</si>
  <si>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</si>
  <si>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</si>
  <si>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</si>
  <si>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</si>
  <si>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</si>
  <si>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</si>
  <si>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</si>
  <si>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Adventure|Animation|Family|Musical</t>
  </si>
  <si>
    <t>The Jungle Book 2Â </t>
  </si>
  <si>
    <t>BoogeymanÂ </t>
  </si>
  <si>
    <t>Mennan Yapo</t>
  </si>
  <si>
    <t>PremonitionÂ </t>
  </si>
  <si>
    <t>Jun Falkenstein</t>
  </si>
  <si>
    <t>Animation|Comedy|Drama|Family|Musical</t>
  </si>
  <si>
    <t>The Tigger MovieÂ </t>
  </si>
  <si>
    <t>MaxÂ </t>
  </si>
  <si>
    <t>Epic MovieÂ </t>
  </si>
  <si>
    <t>Biography|Crime|Drama|History</t>
  </si>
  <si>
    <t>SpotlightÂ </t>
  </si>
  <si>
    <t>Lakeview TerraceÂ </t>
  </si>
  <si>
    <t>Takashi Shimizu</t>
  </si>
  <si>
    <t>The Grudge 2Â </t>
  </si>
  <si>
    <t>How Stella Got Her Groove BackÂ </t>
  </si>
  <si>
    <t>Adventure|Comedy|Fantasy|Music|Sci-Fi</t>
  </si>
  <si>
    <t>Bill &amp; Ted's Bogus JourneyÂ </t>
  </si>
  <si>
    <t>Man of the YearÂ </t>
  </si>
  <si>
    <t>Anton Corbijn</t>
  </si>
  <si>
    <t>The AmericanÂ </t>
  </si>
  <si>
    <t>Gregory Nava</t>
  </si>
  <si>
    <t>SelenaÂ </t>
  </si>
  <si>
    <t>Vampires SuckÂ </t>
  </si>
  <si>
    <t>BabelÂ </t>
  </si>
  <si>
    <t>This Is Where I Leave YouÂ </t>
  </si>
  <si>
    <t>John Patrick Shanley</t>
  </si>
  <si>
    <t>DoubtÂ </t>
  </si>
  <si>
    <t>Team America: World PoliceÂ </t>
  </si>
  <si>
    <t>Texas Chainsaw 3DÂ </t>
  </si>
  <si>
    <t>CopycatÂ </t>
  </si>
  <si>
    <t>Scary Movie 5Â </t>
  </si>
  <si>
    <t>MilkÂ </t>
  </si>
  <si>
    <t>Action|Adventure|Drama|Mystery</t>
  </si>
  <si>
    <t>RisenÂ </t>
  </si>
  <si>
    <t>Steve Beck</t>
  </si>
  <si>
    <t>Ghost ShipÂ </t>
  </si>
  <si>
    <t>Todd Strauss-Schulson</t>
  </si>
  <si>
    <t>A Very Harold &amp; Kumar 3D ChristmasÂ </t>
  </si>
  <si>
    <t>John McNaughton</t>
  </si>
  <si>
    <t>Wild ThingsÂ </t>
  </si>
  <si>
    <t>Nelson McCormick</t>
  </si>
  <si>
    <t>The DebtÂ </t>
  </si>
  <si>
    <t>High FidelityÂ </t>
  </si>
  <si>
    <t>Eric Valette</t>
  </si>
  <si>
    <t>One Missed CallÂ </t>
  </si>
  <si>
    <t>Eye for an EyeÂ </t>
  </si>
  <si>
    <t>The Bank JobÂ </t>
  </si>
  <si>
    <t>Eternal Sunshine of the Spotless MindÂ </t>
  </si>
  <si>
    <t>You AgainÂ </t>
  </si>
  <si>
    <t>Street KingsÂ </t>
  </si>
  <si>
    <t>The World's EndÂ </t>
  </si>
  <si>
    <t>Andrew Fleming</t>
  </si>
  <si>
    <t>Comedy|Crime|Family|Mystery|Romance|Thriller</t>
  </si>
  <si>
    <t>Nancy DrewÂ </t>
  </si>
  <si>
    <t>Michael Spierig</t>
  </si>
  <si>
    <t>DaybreakersÂ </t>
  </si>
  <si>
    <t>Jim Field Smith</t>
  </si>
  <si>
    <t>She's Out of My LeagueÂ </t>
  </si>
  <si>
    <t>Thomas Bezucha</t>
  </si>
  <si>
    <t>Monte CarloÂ </t>
  </si>
  <si>
    <t>William Brent Bell</t>
  </si>
  <si>
    <t>Stay AliveÂ </t>
  </si>
  <si>
    <t>Action|Adventure|Drama|Romance|Western</t>
  </si>
  <si>
    <t>Quigley Down UnderÂ </t>
  </si>
  <si>
    <t>Anthony Bell</t>
  </si>
  <si>
    <t>Alpha and OmegaÂ </t>
  </si>
  <si>
    <t>The CovenantÂ </t>
  </si>
  <si>
    <t>ShortsÂ </t>
  </si>
  <si>
    <t>To Die ForÂ </t>
  </si>
  <si>
    <t>Henry Joost</t>
  </si>
  <si>
    <t>Adventure|Crime|Mystery|Sci-Fi|Thriller</t>
  </si>
  <si>
    <t>NerveÂ </t>
  </si>
  <si>
    <t>Ed Harris</t>
  </si>
  <si>
    <t>Crime|Drama|Western</t>
  </si>
  <si>
    <t>VampiresÂ </t>
  </si>
  <si>
    <t>Alfred Hitchcock</t>
  </si>
  <si>
    <t>PsychoÂ </t>
  </si>
  <si>
    <t>My Best Friend's GirlÂ </t>
  </si>
  <si>
    <t>Shana Feste</t>
  </si>
  <si>
    <t>Endless LoveÂ </t>
  </si>
  <si>
    <t>Georgia RuleÂ </t>
  </si>
  <si>
    <t>Steve Rash</t>
  </si>
  <si>
    <t>Under the RainbowÂ </t>
  </si>
  <si>
    <t>Adventure|Comedy|Drama|Fantasy</t>
  </si>
  <si>
    <t>Simon BirchÂ </t>
  </si>
  <si>
    <t>Mike Binder</t>
  </si>
  <si>
    <t>Reign Over MeÂ </t>
  </si>
  <si>
    <t>Adventure|Biography|Drama</t>
  </si>
  <si>
    <t>Into the WildÂ </t>
  </si>
  <si>
    <t>School for ScoundrelsÂ </t>
  </si>
  <si>
    <t>Michael J. Bassett</t>
  </si>
  <si>
    <t>Adventure|Drama|Horror|Mystery|Thriller</t>
  </si>
  <si>
    <t>Silent Hill: Revelation 3DÂ </t>
  </si>
  <si>
    <t>Crime|Fantasy|Horror</t>
  </si>
  <si>
    <t>From Dusk Till DawnÂ </t>
  </si>
  <si>
    <t>Frank Nissen</t>
  </si>
  <si>
    <t>Animation|Family|Fantasy|Mystery</t>
  </si>
  <si>
    <t>Pooh's Heffalump MovieÂ </t>
  </si>
  <si>
    <t>Home for the HolidaysÂ </t>
  </si>
  <si>
    <t>Stephen Chow</t>
  </si>
  <si>
    <t>Action|Comedy|Crime|Fantasy</t>
  </si>
  <si>
    <t>Kung Fu HustleÂ </t>
  </si>
  <si>
    <t>Peter Hastings</t>
  </si>
  <si>
    <t>Comedy|Family|Music|Musical</t>
  </si>
  <si>
    <t>The Country BearsÂ </t>
  </si>
  <si>
    <t>The Kite RunnerÂ </t>
  </si>
  <si>
    <t>Dari</t>
  </si>
  <si>
    <t>21 GramsÂ </t>
  </si>
  <si>
    <t>Paul Abascal</t>
  </si>
  <si>
    <t>PaparazziÂ </t>
  </si>
  <si>
    <t>Chris Koch</t>
  </si>
  <si>
    <t>A Guy ThingÂ </t>
  </si>
  <si>
    <t>Amy Heckerling</t>
  </si>
  <si>
    <t>LoserÂ </t>
  </si>
  <si>
    <t>George Stevens</t>
  </si>
  <si>
    <t>The Greatest Story Ever ToldÂ </t>
  </si>
  <si>
    <t>Billy Ray</t>
  </si>
  <si>
    <t>Disaster MovieÂ </t>
  </si>
  <si>
    <t>ArmoredÂ </t>
  </si>
  <si>
    <t>The Man Who Knew Too LittleÂ </t>
  </si>
  <si>
    <t>Mark Mylod</t>
  </si>
  <si>
    <t>What's Your Number?Â </t>
  </si>
  <si>
    <t>James Mather</t>
  </si>
  <si>
    <t>LockoutÂ </t>
  </si>
  <si>
    <t>EnvyÂ </t>
  </si>
  <si>
    <t>Crank: High VoltageÂ </t>
  </si>
  <si>
    <t>Bullets Over BroadwayÂ </t>
  </si>
  <si>
    <t>Michael O. Sajbel</t>
  </si>
  <si>
    <t>One Night with the KingÂ </t>
  </si>
  <si>
    <t>Drama|Mystery|Romance|Thriller|War</t>
  </si>
  <si>
    <t>The Quiet AmericanÂ </t>
  </si>
  <si>
    <t>The Weather ManÂ </t>
  </si>
  <si>
    <t>Action|Crime|Drama|Sport</t>
  </si>
  <si>
    <t>UndisputedÂ </t>
  </si>
  <si>
    <t>Ghost TownÂ </t>
  </si>
  <si>
    <t>12 RoundsÂ </t>
  </si>
  <si>
    <t>Nick Gomez</t>
  </si>
  <si>
    <t>Let Me InÂ </t>
  </si>
  <si>
    <t>Charles T. Kanganis</t>
  </si>
  <si>
    <t>3 Ninjas Kick BackÂ </t>
  </si>
  <si>
    <t>Be Kind RewindÂ </t>
  </si>
  <si>
    <t>Christopher Guest</t>
  </si>
  <si>
    <t>Comedy|Drama|Music|War</t>
  </si>
  <si>
    <t>Mrs Henderson PresentsÂ </t>
  </si>
  <si>
    <t>Triple 9Â </t>
  </si>
  <si>
    <t>Deconstructing HarryÂ </t>
  </si>
  <si>
    <t>Damon Santostefano</t>
  </si>
  <si>
    <t>Three to TangoÂ </t>
  </si>
  <si>
    <t>BurntÂ </t>
  </si>
  <si>
    <t>We're No AngelsÂ </t>
  </si>
  <si>
    <t>Comedy|Musical|Romance</t>
  </si>
  <si>
    <t>Everyone Says I Love YouÂ </t>
  </si>
  <si>
    <t>Death SentenceÂ </t>
  </si>
  <si>
    <t>Everybody's FineÂ </t>
  </si>
  <si>
    <t>Bob Clark</t>
  </si>
  <si>
    <t>Superbabies: Baby Geniuses 2Â </t>
  </si>
  <si>
    <t>The ManÂ </t>
  </si>
  <si>
    <t>Code Name: The CleanerÂ </t>
  </si>
  <si>
    <t>Connie and CarlaÂ </t>
  </si>
  <si>
    <t>Comedy|Crime|Drama|Mystery|Romance</t>
  </si>
  <si>
    <t>Inherent ViceÂ </t>
  </si>
  <si>
    <t>Dave Borthwick</t>
  </si>
  <si>
    <t>DoogalÂ </t>
  </si>
  <si>
    <t>Benson Lee</t>
  </si>
  <si>
    <t>Battle of the YearÂ </t>
  </si>
  <si>
    <t>An American CarolÂ </t>
  </si>
  <si>
    <t>Machete KillsÂ </t>
  </si>
  <si>
    <t>Glen Morgan</t>
  </si>
  <si>
    <t>WillardÂ </t>
  </si>
  <si>
    <t>Strange WildernessÂ </t>
  </si>
  <si>
    <t>Mike Leigh</t>
  </si>
  <si>
    <t>Biography|Comedy|Drama|History|Music|Musical</t>
  </si>
  <si>
    <t>Topsy-TurvyÂ </t>
  </si>
  <si>
    <t>Alejandro Monteverde</t>
  </si>
  <si>
    <t>Little BoyÂ </t>
  </si>
  <si>
    <t>A Dangerous MethodÂ </t>
  </si>
  <si>
    <t>Animation|Drama|Mystery|Sci-Fi|Thriller</t>
  </si>
  <si>
    <t>A Scanner DarklyÂ </t>
  </si>
  <si>
    <t>Chasing MavericksÂ </t>
  </si>
  <si>
    <t>Alone in the DarkÂ </t>
  </si>
  <si>
    <t>BandslamÂ </t>
  </si>
  <si>
    <t>Jonathan Glazer</t>
  </si>
  <si>
    <t>BirthÂ </t>
  </si>
  <si>
    <t>J.C. Chandor</t>
  </si>
  <si>
    <t>A Most Violent YearÂ </t>
  </si>
  <si>
    <t>Marc Abraham</t>
  </si>
  <si>
    <t>Flash of GeniusÂ </t>
  </si>
  <si>
    <t>Todd Haynes</t>
  </si>
  <si>
    <t>I'm Not There.Â </t>
  </si>
  <si>
    <t>Mabrouk El Mechri</t>
  </si>
  <si>
    <t>The Cold Light of DayÂ </t>
  </si>
  <si>
    <t>Adventure|Comedy|Drama|Romance</t>
  </si>
  <si>
    <t>The Brothers BloomÂ </t>
  </si>
  <si>
    <t>Charlie Kaufman</t>
  </si>
  <si>
    <t>Synecdoche, New YorkÂ </t>
  </si>
  <si>
    <t>Princess MononokeÂ </t>
  </si>
  <si>
    <t>Comedy|Drama|Mystery|Romance|Thriller|War</t>
  </si>
  <si>
    <t>Bon voyageÂ </t>
  </si>
  <si>
    <t>Nancy Walker</t>
  </si>
  <si>
    <t>Biography|Comedy|Musical</t>
  </si>
  <si>
    <t>Can't Stop the MusicÂ </t>
  </si>
  <si>
    <t>The PropositionÂ </t>
  </si>
  <si>
    <t>Angelo Pizzo</t>
  </si>
  <si>
    <t>CourageÂ </t>
  </si>
  <si>
    <t>Marci XÂ </t>
  </si>
  <si>
    <t>EquilibriumÂ </t>
  </si>
  <si>
    <t>The Children of Huang ShiÂ </t>
  </si>
  <si>
    <t>The YardsÂ </t>
  </si>
  <si>
    <t>Matthew Diamond</t>
  </si>
  <si>
    <t>The Oogieloves in the Big Balloon AdventureÂ </t>
  </si>
  <si>
    <t>By the SeaÂ </t>
  </si>
  <si>
    <t>Katsuhiro Ã”tomo</t>
  </si>
  <si>
    <t>Action|Adventure|Animation|Family|Sci-Fi|Thriller</t>
  </si>
  <si>
    <t>SteamboyÂ </t>
  </si>
  <si>
    <t>David Anspaugh</t>
  </si>
  <si>
    <t>The Game of Their LivesÂ </t>
  </si>
  <si>
    <t>Rapa NuiÂ </t>
  </si>
  <si>
    <t>Comedy|Family|Fantasy|Sci-Fi</t>
  </si>
  <si>
    <t>Les couloirs du temps: Les visiteurs IIÂ </t>
  </si>
  <si>
    <t>Action|Comedy|Crime|Fantasy|Horror|Mystery|Sci-Fi|Thriller</t>
  </si>
  <si>
    <t>Dylan Dog: Dead of NightÂ </t>
  </si>
  <si>
    <t>Daniel Algrant</t>
  </si>
  <si>
    <t>People I KnowÂ </t>
  </si>
  <si>
    <t>The TempestÂ </t>
  </si>
  <si>
    <t>Animation</t>
  </si>
  <si>
    <t>The Painted VeilÂ </t>
  </si>
  <si>
    <t>The Baader Meinhof ComplexÂ </t>
  </si>
  <si>
    <t>Dances with WolvesÂ </t>
  </si>
  <si>
    <t>Bad TeacherÂ </t>
  </si>
  <si>
    <t>Sea of LoveÂ </t>
  </si>
  <si>
    <t>Mark Rosman</t>
  </si>
  <si>
    <t>A Cinderella StoryÂ </t>
  </si>
  <si>
    <t>ScreamÂ </t>
  </si>
  <si>
    <t>Thir13en GhostsÂ </t>
  </si>
  <si>
    <t>Drama|Horror</t>
  </si>
  <si>
    <t>Back to the FutureÂ </t>
  </si>
  <si>
    <t>House on Haunted HillÂ </t>
  </si>
  <si>
    <t>I Can Do Bad All by MyselfÂ </t>
  </si>
  <si>
    <t>The SwitchÂ </t>
  </si>
  <si>
    <t>Just MarriedÂ </t>
  </si>
  <si>
    <t>The Devil's DoubleÂ </t>
  </si>
  <si>
    <t>Britt Allcroft</t>
  </si>
  <si>
    <t>Thomas and the Magic RailroadÂ </t>
  </si>
  <si>
    <t>The CraziesÂ </t>
  </si>
  <si>
    <t>Spirited AwayÂ </t>
  </si>
  <si>
    <t>The BountyÂ </t>
  </si>
  <si>
    <t>Brian Percival</t>
  </si>
  <si>
    <t>The Book ThiefÂ </t>
  </si>
  <si>
    <t>Adventure|Comedy|Romance</t>
  </si>
  <si>
    <t>Sex DriveÂ </t>
  </si>
  <si>
    <t>Anand Tucker</t>
  </si>
  <si>
    <t>Leap YearÂ </t>
  </si>
  <si>
    <t>Michael Dowse</t>
  </si>
  <si>
    <t>Take Me Home TonightÂ </t>
  </si>
  <si>
    <t>Daniel Barnz</t>
  </si>
  <si>
    <t>Emile Ardolino</t>
  </si>
  <si>
    <t>Family|Fantasy|Music</t>
  </si>
  <si>
    <t>The NutcrackerÂ </t>
  </si>
  <si>
    <t>Robert Altman</t>
  </si>
  <si>
    <t>Crime|Drama|Music|Thriller</t>
  </si>
  <si>
    <t>Kansas CityÂ </t>
  </si>
  <si>
    <t>Hebrew</t>
  </si>
  <si>
    <t>Andrew Douglas</t>
  </si>
  <si>
    <t>The Amityville HorrorÂ </t>
  </si>
  <si>
    <t>Adaptation.Â </t>
  </si>
  <si>
    <t>Land of the DeadÂ </t>
  </si>
  <si>
    <t>Fear and Loathing in Las VegasÂ </t>
  </si>
  <si>
    <t>Ricky Gervais</t>
  </si>
  <si>
    <t>The Invention of LyingÂ </t>
  </si>
  <si>
    <t>NeighborsÂ </t>
  </si>
  <si>
    <t>The MaskÂ </t>
  </si>
  <si>
    <t>BigÂ </t>
  </si>
  <si>
    <t>Borat: Cultural Learnings of America for Make Benefit Glorious Nation of KazakhstanÂ </t>
  </si>
  <si>
    <t>Legally BlondeÂ </t>
  </si>
  <si>
    <t>Star Trek III: The Search for SpockÂ </t>
  </si>
  <si>
    <t>The Exorcism of Emily RoseÂ </t>
  </si>
  <si>
    <t>Deuce Bigalow: Male GigoloÂ </t>
  </si>
  <si>
    <t>Vic Armstrong</t>
  </si>
  <si>
    <t>Action|Drama|Fantasy|Mystery|Thriller</t>
  </si>
  <si>
    <t>Left BehindÂ </t>
  </si>
  <si>
    <t>The Family StoneÂ </t>
  </si>
  <si>
    <t>Barbershop 2: Back in BusinessÂ </t>
  </si>
  <si>
    <t>Terry Zwigoff</t>
  </si>
  <si>
    <t>Bad SantaÂ </t>
  </si>
  <si>
    <t>Austin Powers: International Man of MysteryÂ </t>
  </si>
  <si>
    <t>My Big Fat Greek Wedding 2Â </t>
  </si>
  <si>
    <t>Diary of a Wimpy Kid: Rodrick RulesÂ </t>
  </si>
  <si>
    <t>PredatorÂ </t>
  </si>
  <si>
    <t>Biography|Drama|History|Music</t>
  </si>
  <si>
    <t>AmadeusÂ </t>
  </si>
  <si>
    <t>Prom NightÂ </t>
  </si>
  <si>
    <t>Mean GirlsÂ </t>
  </si>
  <si>
    <t>Audrey Wells</t>
  </si>
  <si>
    <t>Under the Tuscan SunÂ </t>
  </si>
  <si>
    <t>Gosford ParkÂ </t>
  </si>
  <si>
    <t>Peggy Sue Got MarriedÂ </t>
  </si>
  <si>
    <t>Birdman or (The Unexpected Virtue of Ignorance)Â </t>
  </si>
  <si>
    <t>Blue JasmineÂ </t>
  </si>
  <si>
    <t>United 93Â </t>
  </si>
  <si>
    <t>HoneyÂ </t>
  </si>
  <si>
    <t>Rick Friedberg</t>
  </si>
  <si>
    <t>Spy HardÂ </t>
  </si>
  <si>
    <t>The FogÂ </t>
  </si>
  <si>
    <t>Sean McNamara</t>
  </si>
  <si>
    <t>Biography|Drama|Family|Sport</t>
  </si>
  <si>
    <t>Soul SurferÂ </t>
  </si>
  <si>
    <t>Comedy|Drama|War</t>
  </si>
  <si>
    <t>Jody Hill</t>
  </si>
  <si>
    <t>Observe and ReportÂ </t>
  </si>
  <si>
    <t>Conan the DestroyerÂ </t>
  </si>
  <si>
    <t>Raging BullÂ </t>
  </si>
  <si>
    <t>Brandon Camp</t>
  </si>
  <si>
    <t>Love HappensÂ </t>
  </si>
  <si>
    <t>Young Sherlock HolmesÂ </t>
  </si>
  <si>
    <t>Kevin Tancharoen</t>
  </si>
  <si>
    <t>FameÂ </t>
  </si>
  <si>
    <t>127 HoursÂ </t>
  </si>
  <si>
    <t>Small Time CrooksÂ </t>
  </si>
  <si>
    <t>Nicholas Hytner</t>
  </si>
  <si>
    <t>Center StageÂ </t>
  </si>
  <si>
    <t>Love the CoopersÂ </t>
  </si>
  <si>
    <t>Bart Freundlich</t>
  </si>
  <si>
    <t>Catch That KidÂ </t>
  </si>
  <si>
    <t>Life as a HouseÂ </t>
  </si>
  <si>
    <t>Steve JobsÂ </t>
  </si>
  <si>
    <t>I Love You, Beth CooperÂ </t>
  </si>
  <si>
    <t>Youth in RevoltÂ </t>
  </si>
  <si>
    <t>William A. Fraker</t>
  </si>
  <si>
    <t>The Legend of the Lone RangerÂ </t>
  </si>
  <si>
    <t>John Boorman</t>
  </si>
  <si>
    <t>The Tailor of PanamaÂ </t>
  </si>
  <si>
    <t>Courtney Solomon</t>
  </si>
  <si>
    <t>GetawayÂ </t>
  </si>
  <si>
    <t>The Ice StormÂ </t>
  </si>
  <si>
    <t>And So It GoesÂ </t>
  </si>
  <si>
    <t>Jeff Kanew</t>
  </si>
  <si>
    <t>Troop Beverly HillsÂ </t>
  </si>
  <si>
    <t>IstvÃ¡n SzabÃ³</t>
  </si>
  <si>
    <t>Being JuliaÂ </t>
  </si>
  <si>
    <t>9Â½ WeeksÂ </t>
  </si>
  <si>
    <t>Matthew Robbins</t>
  </si>
  <si>
    <t>DragonslayerÂ </t>
  </si>
  <si>
    <t>The Last StationÂ </t>
  </si>
  <si>
    <t>Ed WoodÂ </t>
  </si>
  <si>
    <t>Labor DayÂ </t>
  </si>
  <si>
    <t>Mongol: The Rise of Genghis KhanÂ </t>
  </si>
  <si>
    <t>Mongolian</t>
  </si>
  <si>
    <t>RocknRollaÂ </t>
  </si>
  <si>
    <t>Hal Needham</t>
  </si>
  <si>
    <t>MegaforceÂ </t>
  </si>
  <si>
    <t>HamletÂ </t>
  </si>
  <si>
    <t>Jeff Nichols</t>
  </si>
  <si>
    <t>Midnight SpecialÂ </t>
  </si>
  <si>
    <t>Anything ElseÂ </t>
  </si>
  <si>
    <t>Jonathan Teplitzky</t>
  </si>
  <si>
    <t>Biography|Drama|Romance|War</t>
  </si>
  <si>
    <t>The Railway ManÂ </t>
  </si>
  <si>
    <t>Michael Haneke</t>
  </si>
  <si>
    <t>The White RibbonÂ </t>
  </si>
  <si>
    <t>Mike Marvin</t>
  </si>
  <si>
    <t>Action|Horror|Romance|Sci-Fi|Thriller</t>
  </si>
  <si>
    <t>The WraithÂ </t>
  </si>
  <si>
    <t>The Salton SeaÂ </t>
  </si>
  <si>
    <t>Music</t>
  </si>
  <si>
    <t>Gregor Jordan</t>
  </si>
  <si>
    <t>Lance Hool</t>
  </si>
  <si>
    <t>Action|Drama|History|Romance|War|Western</t>
  </si>
  <si>
    <t>One Man's HeroÂ </t>
  </si>
  <si>
    <t>Christian Volckman</t>
  </si>
  <si>
    <t>Action|Animation|Sci-Fi|Thriller</t>
  </si>
  <si>
    <t>RenaissanceÂ </t>
  </si>
  <si>
    <t>Rodrigo CortÃ©s</t>
  </si>
  <si>
    <t>SuperbadÂ </t>
  </si>
  <si>
    <t>Step Up 2: The StreetsÂ </t>
  </si>
  <si>
    <t>Cory Edwards</t>
  </si>
  <si>
    <t>Action|Animation|Comedy|Crime|Family</t>
  </si>
  <si>
    <t>Hoodwinked!Â </t>
  </si>
  <si>
    <t>Terry George</t>
  </si>
  <si>
    <t>Hotel RwandaÂ </t>
  </si>
  <si>
    <t>Xavier Gens</t>
  </si>
  <si>
    <t>HitmanÂ </t>
  </si>
  <si>
    <t>Kasi Lemmons</t>
  </si>
  <si>
    <t>Drama|Family|Music|Musical</t>
  </si>
  <si>
    <t>Black NativityÂ </t>
  </si>
  <si>
    <t>Vondie Curtis-Hall</t>
  </si>
  <si>
    <t>Matt Dillon</t>
  </si>
  <si>
    <t>City of GhostsÂ </t>
  </si>
  <si>
    <t>The OthersÂ </t>
  </si>
  <si>
    <t>AliensÂ </t>
  </si>
  <si>
    <t>George Cukor</t>
  </si>
  <si>
    <t>Drama|Family|Musical|Romance</t>
  </si>
  <si>
    <t>My Fair LadyÂ </t>
  </si>
  <si>
    <t>I Know What You Did Last SummerÂ </t>
  </si>
  <si>
    <t>Let's Be CopsÂ </t>
  </si>
  <si>
    <t>SidewaysÂ </t>
  </si>
  <si>
    <t>BeerfestÂ </t>
  </si>
  <si>
    <t>HalloweenÂ </t>
  </si>
  <si>
    <t>John Hoffman</t>
  </si>
  <si>
    <t>Comedy|Drama|Family|Fantasy|Sci-Fi</t>
  </si>
  <si>
    <t>Good Boy!Â </t>
  </si>
  <si>
    <t>The Best Man HolidayÂ </t>
  </si>
  <si>
    <t>Smokin' AcesÂ </t>
  </si>
  <si>
    <t>Kevin Greutert</t>
  </si>
  <si>
    <t>Saw 3D: The Final ChapterÂ </t>
  </si>
  <si>
    <t>40 Days and 40 NightsÂ </t>
  </si>
  <si>
    <t>John Fortenberry</t>
  </si>
  <si>
    <t>A Night at the RoxburyÂ </t>
  </si>
  <si>
    <t>BeastlyÂ </t>
  </si>
  <si>
    <t>The Hills Have EyesÂ </t>
  </si>
  <si>
    <t>Dickie Roberts: Former Child StarÂ </t>
  </si>
  <si>
    <t>McFarland, USAÂ </t>
  </si>
  <si>
    <t>Jason Moore</t>
  </si>
  <si>
    <t>Pitch PerfectÂ </t>
  </si>
  <si>
    <t>Summer CatchÂ </t>
  </si>
  <si>
    <t>A Simple PlanÂ </t>
  </si>
  <si>
    <t>Robert Harmon</t>
  </si>
  <si>
    <t>TheyÂ </t>
  </si>
  <si>
    <t>Trent Cooper</t>
  </si>
  <si>
    <t>Larry the Cable Guy: Health InspectorÂ </t>
  </si>
  <si>
    <t>Gary Halvorson</t>
  </si>
  <si>
    <t>Adventure|Comedy|Family|Fantasy|Musical</t>
  </si>
  <si>
    <t>The Adventures of Elmo in GrouchlandÂ </t>
  </si>
  <si>
    <t>Brooklyn's FinestÂ </t>
  </si>
  <si>
    <t>Fede Alvarez</t>
  </si>
  <si>
    <t>Evil DeadÂ </t>
  </si>
  <si>
    <t>My Life in RuinsÂ </t>
  </si>
  <si>
    <t>American DreamzÂ </t>
  </si>
  <si>
    <t>Sidney J. Furie</t>
  </si>
  <si>
    <t>Superman IV: The Quest for PeaceÂ </t>
  </si>
  <si>
    <t>Wayne Kramer</t>
  </si>
  <si>
    <t>Running ScaredÂ </t>
  </si>
  <si>
    <t>Rowdy Herrington</t>
  </si>
  <si>
    <t>Jim Goddard</t>
  </si>
  <si>
    <t>Adventure|Crime|Drama|Romance</t>
  </si>
  <si>
    <t>Shanghai SurpriseÂ </t>
  </si>
  <si>
    <t>The IllusionistÂ </t>
  </si>
  <si>
    <t>Noel Marshall</t>
  </si>
  <si>
    <t>RoarÂ </t>
  </si>
  <si>
    <t>Veronica GuerinÂ </t>
  </si>
  <si>
    <t>Escobar: Paradise LostÂ </t>
  </si>
  <si>
    <t>Comedy|Mystery|Sci-Fi|Thriller</t>
  </si>
  <si>
    <t>Southland TalesÂ </t>
  </si>
  <si>
    <t>Sci-Fi</t>
  </si>
  <si>
    <t>Todd Lincoln</t>
  </si>
  <si>
    <t>The ApparitionÂ </t>
  </si>
  <si>
    <t>Howard Zieff</t>
  </si>
  <si>
    <t>My GirlÂ </t>
  </si>
  <si>
    <t>Steven Shainberg</t>
  </si>
  <si>
    <t>Fur: An Imaginary Portrait of Diane ArbusÂ </t>
  </si>
  <si>
    <t>Wall StreetÂ </t>
  </si>
  <si>
    <t>Sense and SensibilityÂ </t>
  </si>
  <si>
    <t>Julian Jarrold</t>
  </si>
  <si>
    <t>Becoming JaneÂ </t>
  </si>
  <si>
    <t>Joe Nussbaum</t>
  </si>
  <si>
    <t>Sydney WhiteÂ </t>
  </si>
  <si>
    <t>Vadim Perelman</t>
  </si>
  <si>
    <t>House of Sand and FogÂ </t>
  </si>
  <si>
    <t>Dead Poets SocietyÂ </t>
  </si>
  <si>
    <t>Peter Farrelly</t>
  </si>
  <si>
    <t>Dumb &amp; DumberÂ </t>
  </si>
  <si>
    <t>When Harry Met Sally...Â </t>
  </si>
  <si>
    <t>The VerdictÂ </t>
  </si>
  <si>
    <t>Road TripÂ </t>
  </si>
  <si>
    <t>Varsity BluesÂ </t>
  </si>
  <si>
    <t>Michel Hazanavicius</t>
  </si>
  <si>
    <t>The ArtistÂ </t>
  </si>
  <si>
    <t>The UnbornÂ </t>
  </si>
  <si>
    <t>Moonrise KingdomÂ </t>
  </si>
  <si>
    <t>The Texas Chainsaw Massacre: The BeginningÂ </t>
  </si>
  <si>
    <t>Cyrus Nowrasteh</t>
  </si>
  <si>
    <t>The Young MessiahÂ </t>
  </si>
  <si>
    <t>Perry Andelin Blake</t>
  </si>
  <si>
    <t>The Master of DisguiseÂ </t>
  </si>
  <si>
    <t>Drama|Fantasy|War</t>
  </si>
  <si>
    <t>Pan's LabyrinthÂ </t>
  </si>
  <si>
    <t>Action|Comedy|Crime|Family</t>
  </si>
  <si>
    <t>See Spot RunÂ </t>
  </si>
  <si>
    <t>Baby BoyÂ </t>
  </si>
  <si>
    <t>Christian E. Christiansen</t>
  </si>
  <si>
    <t>The RoommateÂ </t>
  </si>
  <si>
    <t>Joe DirtÂ </t>
  </si>
  <si>
    <t>Sheldon Lettich</t>
  </si>
  <si>
    <t>Double ImpactÂ </t>
  </si>
  <si>
    <t>Joe Cornish</t>
  </si>
  <si>
    <t>Action|Comedy|Mystery</t>
  </si>
  <si>
    <t>Hot FuzzÂ </t>
  </si>
  <si>
    <t>Diane English</t>
  </si>
  <si>
    <t>The WomenÂ </t>
  </si>
  <si>
    <t>Vicky Cristina BarcelonaÂ </t>
  </si>
  <si>
    <t>Swedish</t>
  </si>
  <si>
    <t>Robert Iscove</t>
  </si>
  <si>
    <t>Boys and GirlsÂ </t>
  </si>
  <si>
    <t>Peter Kosminsky</t>
  </si>
  <si>
    <t>White OleanderÂ </t>
  </si>
  <si>
    <t>Jennifer's BodyÂ </t>
  </si>
  <si>
    <t>Comedy|Crime|Mystery</t>
  </si>
  <si>
    <t>Drowning MonaÂ </t>
  </si>
  <si>
    <t>Radio DaysÂ </t>
  </si>
  <si>
    <t>Allen Coulter</t>
  </si>
  <si>
    <t>Remember MeÂ </t>
  </si>
  <si>
    <t>Clare Kilner</t>
  </si>
  <si>
    <t>How to DealÂ </t>
  </si>
  <si>
    <t>My Stepmother Is an AlienÂ </t>
  </si>
  <si>
    <t>PhiladelphiaÂ </t>
  </si>
  <si>
    <t>Josef Rusnak</t>
  </si>
  <si>
    <t>The Thirteenth FloorÂ </t>
  </si>
  <si>
    <t>Bruce Paltrow</t>
  </si>
  <si>
    <t>DuetsÂ </t>
  </si>
  <si>
    <t>Hollywood EndingÂ </t>
  </si>
  <si>
    <t>Adam Rifkin</t>
  </si>
  <si>
    <t>Detroit Rock CityÂ </t>
  </si>
  <si>
    <t>HighlanderÂ </t>
  </si>
  <si>
    <t>Susanne Bier</t>
  </si>
  <si>
    <t>Things We Lost in the FireÂ </t>
  </si>
  <si>
    <t>Kenneth Johnson</t>
  </si>
  <si>
    <t>Action|Crime|Sci-Fi</t>
  </si>
  <si>
    <t>SteelÂ </t>
  </si>
  <si>
    <t>The ImmigrantÂ </t>
  </si>
  <si>
    <t>James Ivory</t>
  </si>
  <si>
    <t>The White CountessÂ </t>
  </si>
  <si>
    <t>TranceÂ </t>
  </si>
  <si>
    <t>Jessy Terrero</t>
  </si>
  <si>
    <t>Soul PlaneÂ </t>
  </si>
  <si>
    <t>Vicente Amorim</t>
  </si>
  <si>
    <t>GoodÂ </t>
  </si>
  <si>
    <t>Gaspar NoÃ©</t>
  </si>
  <si>
    <t>Enter the VoidÂ </t>
  </si>
  <si>
    <t>VampsÂ </t>
  </si>
  <si>
    <t>Tommy Lee Jones</t>
  </si>
  <si>
    <t>The HomesmanÂ </t>
  </si>
  <si>
    <t>Jesse Vaughan</t>
  </si>
  <si>
    <t>Juwanna MannÂ </t>
  </si>
  <si>
    <t>Wayne Beach</t>
  </si>
  <si>
    <t>Slow BurnÂ </t>
  </si>
  <si>
    <t>GÃ©rard Krawczyk</t>
  </si>
  <si>
    <t>WasabiÂ </t>
  </si>
  <si>
    <t>Comedy|Horror|Sci-Fi</t>
  </si>
  <si>
    <t>SlitherÂ </t>
  </si>
  <si>
    <t>Beverly Hills CopÂ </t>
  </si>
  <si>
    <t>Home AloneÂ </t>
  </si>
  <si>
    <t>3 Men and a BabyÂ </t>
  </si>
  <si>
    <t>TootsieÂ </t>
  </si>
  <si>
    <t>Top GunÂ </t>
  </si>
  <si>
    <t>Crouching Tiger, Hidden DragonÂ </t>
  </si>
  <si>
    <t>American BeautyÂ </t>
  </si>
  <si>
    <t>The King's SpeechÂ </t>
  </si>
  <si>
    <t>TwinsÂ </t>
  </si>
  <si>
    <t>Udayan Prasad</t>
  </si>
  <si>
    <t>The Yellow HandkerchiefÂ </t>
  </si>
  <si>
    <t>The Color PurpleÂ </t>
  </si>
  <si>
    <t>Action|Comedy|Drama|Thriller</t>
  </si>
  <si>
    <t>Korean</t>
  </si>
  <si>
    <t>Morten Tyldum</t>
  </si>
  <si>
    <t>The Imitation GameÂ </t>
  </si>
  <si>
    <t>Private BenjaminÂ </t>
  </si>
  <si>
    <t>Diary of a Wimpy KidÂ </t>
  </si>
  <si>
    <t>AndrÃ©s Muschietti</t>
  </si>
  <si>
    <t>MamaÂ </t>
  </si>
  <si>
    <t>National Lampoon's VacationÂ </t>
  </si>
  <si>
    <t>Bad GrandpaÂ </t>
  </si>
  <si>
    <t>The QueenÂ </t>
  </si>
  <si>
    <t>BeetlejuiceÂ </t>
  </si>
  <si>
    <t>Why Did I Get Married?Â </t>
  </si>
  <si>
    <t>Gillian Armstrong</t>
  </si>
  <si>
    <t>Drama|Family|Romance</t>
  </si>
  <si>
    <t>Little WomenÂ </t>
  </si>
  <si>
    <t>James Watkins</t>
  </si>
  <si>
    <t>The Woman in BlackÂ </t>
  </si>
  <si>
    <t>When a Stranger CallsÂ </t>
  </si>
  <si>
    <t>Big Fat LiarÂ </t>
  </si>
  <si>
    <t>Wag the DogÂ </t>
  </si>
  <si>
    <t>Jim Fall</t>
  </si>
  <si>
    <t>Adventure|Comedy|Family|Music|Romance</t>
  </si>
  <si>
    <t>The Lizzie McGuire MovieÂ </t>
  </si>
  <si>
    <t>Ric Roman Waugh</t>
  </si>
  <si>
    <t>SnitchÂ </t>
  </si>
  <si>
    <t>Michael Dougherty</t>
  </si>
  <si>
    <t>KrampusÂ </t>
  </si>
  <si>
    <t>The FacultyÂ </t>
  </si>
  <si>
    <t>Cop LandÂ </t>
  </si>
  <si>
    <t>Joel Gallen</t>
  </si>
  <si>
    <t>Not Another Teen MovieÂ </t>
  </si>
  <si>
    <t>End of WatchÂ </t>
  </si>
  <si>
    <t>The SkullsÂ </t>
  </si>
  <si>
    <t>James Marsh</t>
  </si>
  <si>
    <t>The Theory of EverythingÂ </t>
  </si>
  <si>
    <t>Malibu's Most WantedÂ </t>
  </si>
  <si>
    <t>Matt Williams</t>
  </si>
  <si>
    <t>Where the Heart IsÂ </t>
  </si>
  <si>
    <t>Lawrence of ArabiaÂ </t>
  </si>
  <si>
    <t>Rob Zombie</t>
  </si>
  <si>
    <t>Halloween IIÂ </t>
  </si>
  <si>
    <t>WildÂ </t>
  </si>
  <si>
    <t>Dennis Iliadis</t>
  </si>
  <si>
    <t>The Last House on the LeftÂ </t>
  </si>
  <si>
    <t>The Wedding DateÂ </t>
  </si>
  <si>
    <t>Rick Rosenthal</t>
  </si>
  <si>
    <t>Comedy|Horror|Thriller</t>
  </si>
  <si>
    <t>Halloween: ResurrectionÂ </t>
  </si>
  <si>
    <t>The Princess BrideÂ </t>
  </si>
  <si>
    <t>The Great DebatersÂ </t>
  </si>
  <si>
    <t>Nicolas Winding Refn</t>
  </si>
  <si>
    <t>DriveÂ </t>
  </si>
  <si>
    <t>Sara Sugarman</t>
  </si>
  <si>
    <t>Comedy|Family|Music|Romance</t>
  </si>
  <si>
    <t>Confessions of a Teenage Drama QueenÂ </t>
  </si>
  <si>
    <t>The Object of My AffectionÂ </t>
  </si>
  <si>
    <t>Juan Carlos Fresnadillo</t>
  </si>
  <si>
    <t>28 Weeks LaterÂ </t>
  </si>
  <si>
    <t>When the Game Stands TallÂ </t>
  </si>
  <si>
    <t>Because of Winn-DixieÂ </t>
  </si>
  <si>
    <t>Gina Prince-Bythewood</t>
  </si>
  <si>
    <t>Love &amp; BasketballÂ </t>
  </si>
  <si>
    <t>Grosse Pointe BlankÂ </t>
  </si>
  <si>
    <t>Phil Traill</t>
  </si>
  <si>
    <t>All About SteveÂ </t>
  </si>
  <si>
    <t>Joe Berlinger</t>
  </si>
  <si>
    <t>Adventure|Fantasy|Horror|Mystery|Thriller</t>
  </si>
  <si>
    <t>Book of Shadows: Blair Witch 2Â </t>
  </si>
  <si>
    <t>The CraftÂ </t>
  </si>
  <si>
    <t>Match PointÂ </t>
  </si>
  <si>
    <t>Elizabeth Allen Rosenbaum</t>
  </si>
  <si>
    <t>Ramona and BeezusÂ </t>
  </si>
  <si>
    <t>The Remains of the DayÂ </t>
  </si>
  <si>
    <t>Boogie NightsÂ </t>
  </si>
  <si>
    <t>Nowhere to RunÂ </t>
  </si>
  <si>
    <t>Michael Mayer</t>
  </si>
  <si>
    <t>FlickaÂ </t>
  </si>
  <si>
    <t>Martin Weisz</t>
  </si>
  <si>
    <t>The Hills Have Eyes IIÂ </t>
  </si>
  <si>
    <t>John Ottman</t>
  </si>
  <si>
    <t>Urban Legends: Final CutÂ </t>
  </si>
  <si>
    <t>Tuck EverlastingÂ </t>
  </si>
  <si>
    <t>John Bonito</t>
  </si>
  <si>
    <t>The MarineÂ </t>
  </si>
  <si>
    <t>Peter Atencio</t>
  </si>
  <si>
    <t>KeanuÂ </t>
  </si>
  <si>
    <t>Country StrongÂ </t>
  </si>
  <si>
    <t>David Nutter</t>
  </si>
  <si>
    <t>Disturbing BehaviorÂ </t>
  </si>
  <si>
    <t>Derek Cianfrance</t>
  </si>
  <si>
    <t>The Place Beyond the PinesÂ </t>
  </si>
  <si>
    <t>The November ManÂ </t>
  </si>
  <si>
    <t>Stephan Elliott</t>
  </si>
  <si>
    <t>Eye of the BeholderÂ </t>
  </si>
  <si>
    <t>The Hurt LockerÂ </t>
  </si>
  <si>
    <t>Mark L. Lester</t>
  </si>
  <si>
    <t>FirestarterÂ </t>
  </si>
  <si>
    <t>Killing Them SoftlyÂ </t>
  </si>
  <si>
    <t>A Most Wanted ManÂ </t>
  </si>
  <si>
    <t>Tom Green</t>
  </si>
  <si>
    <t>Freddy Got FingeredÂ </t>
  </si>
  <si>
    <t>Mike Nawrocki</t>
  </si>
  <si>
    <t>The Pirates Who Don't Do Anything: A VeggieTales MovieÂ </t>
  </si>
  <si>
    <t>Douglas Aarniokoski</t>
  </si>
  <si>
    <t>Highlander: EndgameÂ </t>
  </si>
  <si>
    <t>Bryan Barber</t>
  </si>
  <si>
    <t>Crime|Drama|Musical|Romance</t>
  </si>
  <si>
    <t>IdlewildÂ </t>
  </si>
  <si>
    <t>Lone Scherfig</t>
  </si>
  <si>
    <t>One DayÂ </t>
  </si>
  <si>
    <t>Drew Barrymore</t>
  </si>
  <si>
    <t>Whip ItÂ </t>
  </si>
  <si>
    <t>Brian Koppelman</t>
  </si>
  <si>
    <t>James Foley</t>
  </si>
  <si>
    <t>ConfidenceÂ </t>
  </si>
  <si>
    <t>The MuseÂ </t>
  </si>
  <si>
    <t>De-LovelyÂ </t>
  </si>
  <si>
    <t>New York StoriesÂ </t>
  </si>
  <si>
    <t>Steve Gomer</t>
  </si>
  <si>
    <t>Barney's Great AdventureÂ </t>
  </si>
  <si>
    <t>The Man with the Iron FistsÂ </t>
  </si>
  <si>
    <t>Home FriesÂ </t>
  </si>
  <si>
    <t>Mark Piznarski</t>
  </si>
  <si>
    <t>Here on EarthÂ </t>
  </si>
  <si>
    <t>BrazilÂ </t>
  </si>
  <si>
    <t>Family|Music|Romance</t>
  </si>
  <si>
    <t>Raise Your VoiceÂ </t>
  </si>
  <si>
    <t>The Big LebowskiÂ </t>
  </si>
  <si>
    <t>Craig Brewer</t>
  </si>
  <si>
    <t>Black Snake MoanÂ </t>
  </si>
  <si>
    <t>Dark BlueÂ </t>
  </si>
  <si>
    <t>Biography|Drama|History|Thriller|War</t>
  </si>
  <si>
    <t>A Mighty HeartÂ </t>
  </si>
  <si>
    <t>David Raynr</t>
  </si>
  <si>
    <t>Whatever It TakesÂ </t>
  </si>
  <si>
    <t>Mort Nathan</t>
  </si>
  <si>
    <t>Boat TripÂ </t>
  </si>
  <si>
    <t>The Importance of Being EarnestÂ </t>
  </si>
  <si>
    <t>Wil Shriner</t>
  </si>
  <si>
    <t>HootÂ </t>
  </si>
  <si>
    <t>Martin McDonagh</t>
  </si>
  <si>
    <t>In BrugesÂ </t>
  </si>
  <si>
    <t>Tina Gordon Chism</t>
  </si>
  <si>
    <t>PeeplesÂ </t>
  </si>
  <si>
    <t>Peter Cattaneo</t>
  </si>
  <si>
    <t>The RockerÂ </t>
  </si>
  <si>
    <t>Vicky Jenson</t>
  </si>
  <si>
    <t>Post GradÂ </t>
  </si>
  <si>
    <t>Promised LandÂ </t>
  </si>
  <si>
    <t>Whatever WorksÂ </t>
  </si>
  <si>
    <t>Mary Lambert</t>
  </si>
  <si>
    <t>The In CrowdÂ </t>
  </si>
  <si>
    <t>Adventure|Crime|Drama|Mystery|Western</t>
  </si>
  <si>
    <t>Three BurialsÂ </t>
  </si>
  <si>
    <t>Peter Kassovitz</t>
  </si>
  <si>
    <t>Jakob the LiarÂ </t>
  </si>
  <si>
    <t>Kiss Kiss Bang BangÂ </t>
  </si>
  <si>
    <t>Rodman Flender</t>
  </si>
  <si>
    <t>Idle HandsÂ </t>
  </si>
  <si>
    <t>Mulholland DriveÂ </t>
  </si>
  <si>
    <t>You Will Meet a Tall Dark StrangerÂ </t>
  </si>
  <si>
    <t>Mark Romanek</t>
  </si>
  <si>
    <t>Never Let Me GoÂ </t>
  </si>
  <si>
    <t>Brad Anderson</t>
  </si>
  <si>
    <t>TranssiberianÂ </t>
  </si>
  <si>
    <t>Michael Chapman</t>
  </si>
  <si>
    <t>The Clan of the Cave BearÂ </t>
  </si>
  <si>
    <t>Antonio Banderas</t>
  </si>
  <si>
    <t>Crazy in AlabamaÂ </t>
  </si>
  <si>
    <t>Funny GamesÂ </t>
  </si>
  <si>
    <t>Fritz Lang</t>
  </si>
  <si>
    <t>MetropolisÂ </t>
  </si>
  <si>
    <t>District B13Â </t>
  </si>
  <si>
    <t>Things to Do in Denver When You're DeadÂ </t>
  </si>
  <si>
    <t>Hsiao-Hsien Hou</t>
  </si>
  <si>
    <t>The AssassinÂ </t>
  </si>
  <si>
    <t>Comedy|Crime|Drama|Thriller|War</t>
  </si>
  <si>
    <t>Buffalo SoldiersÂ </t>
  </si>
  <si>
    <t>Tony Jaa</t>
  </si>
  <si>
    <t>Ong-bak 2Â </t>
  </si>
  <si>
    <t>Thai</t>
  </si>
  <si>
    <t>RyÃ»hei Kitamura</t>
  </si>
  <si>
    <t>The Midnight Meat TrainÂ </t>
  </si>
  <si>
    <t>Dito Montiel</t>
  </si>
  <si>
    <t>The Son of No OneÂ </t>
  </si>
  <si>
    <t>Stefan Ruzowitzky</t>
  </si>
  <si>
    <t>Action|Comedy|Drama|War</t>
  </si>
  <si>
    <t>All the Queen's MenÂ </t>
  </si>
  <si>
    <t>Jake Paltrow</t>
  </si>
  <si>
    <t>Comedy|Drama|Fantasy|Music|Romance</t>
  </si>
  <si>
    <t>The Good NightÂ </t>
  </si>
  <si>
    <t>Biography</t>
  </si>
  <si>
    <t>Groundhog DayÂ </t>
  </si>
  <si>
    <t>Gregory Jacobs</t>
  </si>
  <si>
    <t>Magic Mike XXLÂ </t>
  </si>
  <si>
    <t>Romeo + JulietÂ </t>
  </si>
  <si>
    <t>Gilles Paquet-Brenner</t>
  </si>
  <si>
    <t>Sarah's KeyÂ </t>
  </si>
  <si>
    <t>UnforgivenÂ </t>
  </si>
  <si>
    <t>Lars von Trier</t>
  </si>
  <si>
    <t>ManderlayÂ </t>
  </si>
  <si>
    <t>Slumdog MillionaireÂ </t>
  </si>
  <si>
    <t>Fatal AttractionÂ </t>
  </si>
  <si>
    <t>Pretty WomanÂ </t>
  </si>
  <si>
    <t>John Cornell</t>
  </si>
  <si>
    <t>Crocodile Dundee IIÂ </t>
  </si>
  <si>
    <t>Born on the Fourth of JulyÂ </t>
  </si>
  <si>
    <t>Cool RunningsÂ </t>
  </si>
  <si>
    <t>My Bloody ValentineÂ </t>
  </si>
  <si>
    <t>Stomp the YardÂ </t>
  </si>
  <si>
    <t>The Spy Who Loved MeÂ </t>
  </si>
  <si>
    <t>Jamie Blanks</t>
  </si>
  <si>
    <t>Urban LegendÂ </t>
  </si>
  <si>
    <t>Randal Kleiser</t>
  </si>
  <si>
    <t>White FangÂ </t>
  </si>
  <si>
    <t>SuperstarÂ </t>
  </si>
  <si>
    <t>The Iron LadyÂ </t>
  </si>
  <si>
    <t>Jonah: A VeggieTales MovieÂ </t>
  </si>
  <si>
    <t>Poetic JusticeÂ </t>
  </si>
  <si>
    <t>All About the BenjaminsÂ </t>
  </si>
  <si>
    <t>Vampire in BrooklynÂ </t>
  </si>
  <si>
    <t>An American HauntingÂ </t>
  </si>
  <si>
    <t>My Boss's DaughterÂ </t>
  </si>
  <si>
    <t>Adventure|Mystery|Thriller</t>
  </si>
  <si>
    <t>A Perfect GetawayÂ </t>
  </si>
  <si>
    <t>Rick Famuyiwa</t>
  </si>
  <si>
    <t>Our Family WeddingÂ </t>
  </si>
  <si>
    <t>Alan Cohn</t>
  </si>
  <si>
    <t>Dead Man on CampusÂ </t>
  </si>
  <si>
    <t>Franco Zeffirelli</t>
  </si>
  <si>
    <t>Tea with MussoliniÂ </t>
  </si>
  <si>
    <t>Tom Holland</t>
  </si>
  <si>
    <t>ThinnerÂ </t>
  </si>
  <si>
    <t>CrooklynÂ </t>
  </si>
  <si>
    <t>James Isaac</t>
  </si>
  <si>
    <t>Jason XÂ </t>
  </si>
  <si>
    <t>Emilio Estevez</t>
  </si>
  <si>
    <t>BobbyÂ </t>
  </si>
  <si>
    <t>Comedy|Mystery|Romance</t>
  </si>
  <si>
    <t>Head Over HeelsÂ </t>
  </si>
  <si>
    <t>Josh Schwartz</t>
  </si>
  <si>
    <t>Fun SizeÂ </t>
  </si>
  <si>
    <t>Julian Schnabel</t>
  </si>
  <si>
    <t>Todd Field</t>
  </si>
  <si>
    <t>Little ChildrenÂ </t>
  </si>
  <si>
    <t>Davis Guggenheim</t>
  </si>
  <si>
    <t>GossipÂ </t>
  </si>
  <si>
    <t>A Walk on the MoonÂ </t>
  </si>
  <si>
    <t>Catch a FireÂ </t>
  </si>
  <si>
    <t>Stephen Carpenter</t>
  </si>
  <si>
    <t>Soul SurvivorsÂ </t>
  </si>
  <si>
    <t>Jefferson in ParisÂ </t>
  </si>
  <si>
    <t>James Fargo</t>
  </si>
  <si>
    <t>CaravansÂ </t>
  </si>
  <si>
    <t>Mr. TurnerÂ </t>
  </si>
  <si>
    <t>Biography|Crime|Drama|War</t>
  </si>
  <si>
    <t>Amen.Â </t>
  </si>
  <si>
    <t>The Lucky OnesÂ </t>
  </si>
  <si>
    <t>Kenneth Lonergan</t>
  </si>
  <si>
    <t>MargaretÂ </t>
  </si>
  <si>
    <t>FlippedÂ </t>
  </si>
  <si>
    <t>Brokeback MountainÂ </t>
  </si>
  <si>
    <t>CluelessÂ </t>
  </si>
  <si>
    <t>Far from HeavenÂ </t>
  </si>
  <si>
    <t>Hot Tub Time Machine 2Â </t>
  </si>
  <si>
    <t>QuillsÂ </t>
  </si>
  <si>
    <t>Seven PsychopathsÂ </t>
  </si>
  <si>
    <t>DownfallÂ </t>
  </si>
  <si>
    <t>The Sea InsideÂ </t>
  </si>
  <si>
    <t>Biography|Comedy|Drama|War</t>
  </si>
  <si>
    <t>Good Morning, VietnamÂ </t>
  </si>
  <si>
    <t>The Last GodfatherÂ </t>
  </si>
  <si>
    <t>Justin Bieber: Never Say NeverÂ </t>
  </si>
  <si>
    <t>Black SwanÂ </t>
  </si>
  <si>
    <t>The Godfather: Part IIÂ </t>
  </si>
  <si>
    <t>Save the Last DanceÂ </t>
  </si>
  <si>
    <t>A Nightmare on Elm Street 4: The Dream MasterÂ </t>
  </si>
  <si>
    <t>Miracles from HeavenÂ </t>
  </si>
  <si>
    <t>Danny Leiner</t>
  </si>
  <si>
    <t>Dude, Where's My Car?Â </t>
  </si>
  <si>
    <t>Christopher Cain</t>
  </si>
  <si>
    <t>Young GunsÂ </t>
  </si>
  <si>
    <t>Theodore Melfi</t>
  </si>
  <si>
    <t>St. VincentÂ </t>
  </si>
  <si>
    <t>About Last NightÂ </t>
  </si>
  <si>
    <t>10 Things I Hate About YouÂ </t>
  </si>
  <si>
    <t>Ed Decter</t>
  </si>
  <si>
    <t>The New GuyÂ </t>
  </si>
  <si>
    <t>Gene Quintano</t>
  </si>
  <si>
    <t>Loaded Weapon 1Â </t>
  </si>
  <si>
    <t>The ShallowsÂ </t>
  </si>
  <si>
    <t>Eric Bress</t>
  </si>
  <si>
    <t>The Butterfly EffectÂ </t>
  </si>
  <si>
    <t>Snow DayÂ </t>
  </si>
  <si>
    <t>Preston A. Whitmore II</t>
  </si>
  <si>
    <t>This ChristmasÂ </t>
  </si>
  <si>
    <t>Comedy|Crime|Family|Sci-Fi</t>
  </si>
  <si>
    <t>Baby GeniusesÂ </t>
  </si>
  <si>
    <t>Kirk Wong</t>
  </si>
  <si>
    <t>The Big HitÂ </t>
  </si>
  <si>
    <t>Bronwen Hughes</t>
  </si>
  <si>
    <t>Harriet the SpyÂ </t>
  </si>
  <si>
    <t>John Lafia</t>
  </si>
  <si>
    <t>Child's Play 2Â </t>
  </si>
  <si>
    <t>Sam Miller</t>
  </si>
  <si>
    <t>No Good DeedÂ </t>
  </si>
  <si>
    <t>The MistÂ </t>
  </si>
  <si>
    <t>Alex Garland</t>
  </si>
  <si>
    <t>Ex MachinaÂ </t>
  </si>
  <si>
    <t>Being John MalkovichÂ </t>
  </si>
  <si>
    <t>Mark Brown</t>
  </si>
  <si>
    <t>Two Can Play That GameÂ </t>
  </si>
  <si>
    <t>Adventure|Family|Sci-Fi</t>
  </si>
  <si>
    <t>Earth to EchoÂ </t>
  </si>
  <si>
    <t>Crazy/BeautifulÂ </t>
  </si>
  <si>
    <t>Letters from Iwo JimaÂ </t>
  </si>
  <si>
    <t>Michael Polish</t>
  </si>
  <si>
    <t>The Astronaut FarmerÂ </t>
  </si>
  <si>
    <t>Daisy von Scherler Mayer</t>
  </si>
  <si>
    <t>WooÂ </t>
  </si>
  <si>
    <t>Lenny Abrahamson</t>
  </si>
  <si>
    <t>RoomÂ </t>
  </si>
  <si>
    <t>Dirty WorkÂ </t>
  </si>
  <si>
    <t>John Waters</t>
  </si>
  <si>
    <t>Serial MomÂ </t>
  </si>
  <si>
    <t>DickÂ </t>
  </si>
  <si>
    <t>Craig Bolotin</t>
  </si>
  <si>
    <t>Light It UpÂ </t>
  </si>
  <si>
    <t>Mark Christopher</t>
  </si>
  <si>
    <t>54Â </t>
  </si>
  <si>
    <t>Blair Hayes</t>
  </si>
  <si>
    <t>Adventure|Comedy|Romance|Sci-Fi</t>
  </si>
  <si>
    <t>Bubble BoyÂ </t>
  </si>
  <si>
    <t>Jez Butterworth</t>
  </si>
  <si>
    <t>Birthday GirlÂ </t>
  </si>
  <si>
    <t>21 &amp; OverÂ </t>
  </si>
  <si>
    <t>Olivier Assayas</t>
  </si>
  <si>
    <t>Paris, je t'aimeÂ </t>
  </si>
  <si>
    <t>Resurrecting the ChampÂ </t>
  </si>
  <si>
    <t>AdmissionÂ </t>
  </si>
  <si>
    <t>Patrice Leconte</t>
  </si>
  <si>
    <t>The Widow of Saint-PierreÂ </t>
  </si>
  <si>
    <t>ChloeÂ </t>
  </si>
  <si>
    <t>Paul Mazursky</t>
  </si>
  <si>
    <t>FaithfulÂ </t>
  </si>
  <si>
    <t>Find Me GuiltyÂ </t>
  </si>
  <si>
    <t>Stephen Chbosky</t>
  </si>
  <si>
    <t>The Perks of Being a WallflowerÂ </t>
  </si>
  <si>
    <t>Jon Hess</t>
  </si>
  <si>
    <t>Excessive ForceÂ </t>
  </si>
  <si>
    <t>InfamousÂ </t>
  </si>
  <si>
    <t>The ClaimÂ </t>
  </si>
  <si>
    <t>The Vatican TapesÂ </t>
  </si>
  <si>
    <t>Attack the BlockÂ </t>
  </si>
  <si>
    <t>In the Land of Blood and HoneyÂ </t>
  </si>
  <si>
    <t>Bosnian</t>
  </si>
  <si>
    <t>The CallÂ </t>
  </si>
  <si>
    <t>John H. Lee</t>
  </si>
  <si>
    <t>Operation ChromiteÂ </t>
  </si>
  <si>
    <t>John Stainton</t>
  </si>
  <si>
    <t>Action|Adventure|Comedy|Family</t>
  </si>
  <si>
    <t>The Crocodile Hunter: Collision CourseÂ </t>
  </si>
  <si>
    <t>Biography|Comedy|Crime|Drama|Romance</t>
  </si>
  <si>
    <t>I Love You Phillip MorrisÂ </t>
  </si>
  <si>
    <t>None</t>
  </si>
  <si>
    <t>Antwone FisherÂ </t>
  </si>
  <si>
    <t>The Emperor's ClubÂ </t>
  </si>
  <si>
    <t>True RomanceÂ </t>
  </si>
  <si>
    <t>Glengarry Glen RossÂ </t>
  </si>
  <si>
    <t>The Killer Inside MeÂ </t>
  </si>
  <si>
    <t>Paul Schrader</t>
  </si>
  <si>
    <t>Stewart Hendler</t>
  </si>
  <si>
    <t>Sorority RowÂ </t>
  </si>
  <si>
    <t>Lars and the Real GirlÂ </t>
  </si>
  <si>
    <t>Mark Herman</t>
  </si>
  <si>
    <t>The Boy in the Striped PajamasÂ </t>
  </si>
  <si>
    <t>Crime|Drama|Musical</t>
  </si>
  <si>
    <t>Dancer in the DarkÂ </t>
  </si>
  <si>
    <t>Oscar and LucindaÂ </t>
  </si>
  <si>
    <t>Abel Ferrara</t>
  </si>
  <si>
    <t>Vincent Gallo</t>
  </si>
  <si>
    <t>The FuneralÂ </t>
  </si>
  <si>
    <t>Solitary ManÂ </t>
  </si>
  <si>
    <t>Ethan Maniquis</t>
  </si>
  <si>
    <t>MacheteÂ </t>
  </si>
  <si>
    <t>George Hickenlooper</t>
  </si>
  <si>
    <t>Casino JackÂ </t>
  </si>
  <si>
    <t>The Land Before TimeÂ </t>
  </si>
  <si>
    <t>Je-kyu Kang</t>
  </si>
  <si>
    <t>Tae Guk Gi: The Brotherhood of WarÂ </t>
  </si>
  <si>
    <t>William Dear</t>
  </si>
  <si>
    <t>The Perfect GameÂ </t>
  </si>
  <si>
    <t>The ExorcistÂ </t>
  </si>
  <si>
    <t>JawsÂ </t>
  </si>
  <si>
    <t>American PieÂ </t>
  </si>
  <si>
    <t>StÃ©phane Aubier</t>
  </si>
  <si>
    <t>Animation|Comedy|Crime|Drama|Family</t>
  </si>
  <si>
    <t>Ernest &amp; CelestineÂ </t>
  </si>
  <si>
    <t>Action|Adventure|Comedy|Fantasy|Mystery</t>
  </si>
  <si>
    <t>The Golden ChildÂ </t>
  </si>
  <si>
    <t>Think Like a ManÂ </t>
  </si>
  <si>
    <t>BarbershopÂ </t>
  </si>
  <si>
    <t>Star Trek II: The Wrath of KhanÂ </t>
  </si>
  <si>
    <t>Ace Ventura: Pet DetectiveÂ </t>
  </si>
  <si>
    <t>John Badham</t>
  </si>
  <si>
    <t>WarGamesÂ </t>
  </si>
  <si>
    <t>WitnessÂ </t>
  </si>
  <si>
    <t>Mike McCoy</t>
  </si>
  <si>
    <t>Action|Adventure|Drama|Thriller|War</t>
  </si>
  <si>
    <t>Act of ValorÂ </t>
  </si>
  <si>
    <t>Crime|Drama|Music|Romance</t>
  </si>
  <si>
    <t>Step UpÂ </t>
  </si>
  <si>
    <t>Mike Judge</t>
  </si>
  <si>
    <t>Adventure|Animation|Comedy|Crime</t>
  </si>
  <si>
    <t>Beavis and Butt-Head Do AmericaÂ </t>
  </si>
  <si>
    <t>Jackie BrownÂ </t>
  </si>
  <si>
    <t>Harold &amp; Kumar Escape from Guantanamo BayÂ </t>
  </si>
  <si>
    <t>ChronicleÂ </t>
  </si>
  <si>
    <t>YentlÂ </t>
  </si>
  <si>
    <t>Adventure|Comedy|Fantasy|Sci-Fi</t>
  </si>
  <si>
    <t>Time BanditsÂ </t>
  </si>
  <si>
    <t>Tamra Davis</t>
  </si>
  <si>
    <t>CrossroadsÂ </t>
  </si>
  <si>
    <t>Nima Nourizadeh</t>
  </si>
  <si>
    <t>Project XÂ </t>
  </si>
  <si>
    <t>Franklin J. Schaffner</t>
  </si>
  <si>
    <t>One Hour PhotoÂ </t>
  </si>
  <si>
    <t>John Erick Dowdle</t>
  </si>
  <si>
    <t>QuarantineÂ </t>
  </si>
  <si>
    <t>David Moreau</t>
  </si>
  <si>
    <t>The EyeÂ </t>
  </si>
  <si>
    <t>Christopher Erskin</t>
  </si>
  <si>
    <t>Johnson Family VacationÂ </t>
  </si>
  <si>
    <t>How HighÂ </t>
  </si>
  <si>
    <t>Brian Henson</t>
  </si>
  <si>
    <t>Comedy|Drama|Family|Fantasy|Musical</t>
  </si>
  <si>
    <t>The Muppet Christmas CarolÂ </t>
  </si>
  <si>
    <t>FridaÂ </t>
  </si>
  <si>
    <t>Dan Cutforth</t>
  </si>
  <si>
    <t>Katy Perry: Part of MeÂ </t>
  </si>
  <si>
    <t>Josh Boone</t>
  </si>
  <si>
    <t>The Fault in Our StarsÂ </t>
  </si>
  <si>
    <t>RoundersÂ </t>
  </si>
  <si>
    <t>Top FiveÂ </t>
  </si>
  <si>
    <t>Stir of EchoesÂ </t>
  </si>
  <si>
    <t>PhilomenaÂ </t>
  </si>
  <si>
    <t>The Upside of AngerÂ </t>
  </si>
  <si>
    <t>AquamarineÂ </t>
  </si>
  <si>
    <t>Jake Schreier</t>
  </si>
  <si>
    <t>Paper TownsÂ </t>
  </si>
  <si>
    <t>NebraskaÂ </t>
  </si>
  <si>
    <t>Ernest R. Dickerson</t>
  </si>
  <si>
    <t>Tales from the Crypt: Demon KnightÂ </t>
  </si>
  <si>
    <t>Comedy|Crime|Family</t>
  </si>
  <si>
    <t>Max Keeble's Big MoveÂ </t>
  </si>
  <si>
    <t>Young AdultÂ </t>
  </si>
  <si>
    <t>CrankÂ </t>
  </si>
  <si>
    <t>Living Out LoudÂ </t>
  </si>
  <si>
    <t>Adventure|Drama|Thriller|War</t>
  </si>
  <si>
    <t>Das BootÂ </t>
  </si>
  <si>
    <t>Wallace Wolodarsky</t>
  </si>
  <si>
    <t>Sorority BoysÂ </t>
  </si>
  <si>
    <t>About TimeÂ </t>
  </si>
  <si>
    <t>House of Flying DaggersÂ </t>
  </si>
  <si>
    <t>Nicholas Jarecki</t>
  </si>
  <si>
    <t>ArbitrageÂ </t>
  </si>
  <si>
    <t>Dean Israelite</t>
  </si>
  <si>
    <t>Project AlmanacÂ </t>
  </si>
  <si>
    <t>Darnell Martin</t>
  </si>
  <si>
    <t>Cadillac RecordsÂ </t>
  </si>
  <si>
    <t>Scott Alexander</t>
  </si>
  <si>
    <t>ScrewedÂ </t>
  </si>
  <si>
    <t>Stuart Gordon</t>
  </si>
  <si>
    <t>FortressÂ </t>
  </si>
  <si>
    <t>For Your ConsiderationÂ </t>
  </si>
  <si>
    <t>CelebrityÂ </t>
  </si>
  <si>
    <t>Running with ScissorsÂ </t>
  </si>
  <si>
    <t>From Justin to KellyÂ </t>
  </si>
  <si>
    <t>Girl 6Â </t>
  </si>
  <si>
    <t>Jane Campion</t>
  </si>
  <si>
    <t>In the CutÂ </t>
  </si>
  <si>
    <t>Two LoversÂ </t>
  </si>
  <si>
    <t>Fred Schepisi</t>
  </si>
  <si>
    <t>Last OrdersÂ </t>
  </si>
  <si>
    <t>Comedy|Drama|Horror|Sci-Fi</t>
  </si>
  <si>
    <t>Antonia Bird</t>
  </si>
  <si>
    <t>RavenousÂ </t>
  </si>
  <si>
    <t>Jon Poll</t>
  </si>
  <si>
    <t>Charlie BartlettÂ </t>
  </si>
  <si>
    <t>Paolo Sorrentino</t>
  </si>
  <si>
    <t>The Great BeautyÂ </t>
  </si>
  <si>
    <t>Peter Care</t>
  </si>
  <si>
    <t>The Dangerous Lives of Altar BoysÂ </t>
  </si>
  <si>
    <t>Chan-wook Park</t>
  </si>
  <si>
    <t>StokerÂ </t>
  </si>
  <si>
    <t>Harmony Korine</t>
  </si>
  <si>
    <t>2046Â </t>
  </si>
  <si>
    <t>Ira Sachs</t>
  </si>
  <si>
    <t>Married LifeÂ </t>
  </si>
  <si>
    <t>Carroll Ballard</t>
  </si>
  <si>
    <t>DumaÂ </t>
  </si>
  <si>
    <t>OndineÂ </t>
  </si>
  <si>
    <t>Takeshi Kitano</t>
  </si>
  <si>
    <t>BrotherÂ </t>
  </si>
  <si>
    <t>Welcome to CollinwoodÂ </t>
  </si>
  <si>
    <t>Critical CareÂ </t>
  </si>
  <si>
    <t>The Life Before Her EyesÂ </t>
  </si>
  <si>
    <t>Marco Kreuzpaintner</t>
  </si>
  <si>
    <t>TradeÂ </t>
  </si>
  <si>
    <t>Lajos Koltai</t>
  </si>
  <si>
    <t>FatelessÂ </t>
  </si>
  <si>
    <t>Hungarian</t>
  </si>
  <si>
    <t>Alan Rudolph</t>
  </si>
  <si>
    <t>Breakfast of ChampionsÂ </t>
  </si>
  <si>
    <t>Chuan Lu</t>
  </si>
  <si>
    <t>City of Life and DeathÂ </t>
  </si>
  <si>
    <t>5 Days of WarÂ </t>
  </si>
  <si>
    <t>Christopher Smith</t>
  </si>
  <si>
    <t>Timothy Hines</t>
  </si>
  <si>
    <t>10 Days in a MadhouseÂ </t>
  </si>
  <si>
    <t>Heaven Is for RealÂ </t>
  </si>
  <si>
    <t>SnatchÂ </t>
  </si>
  <si>
    <t>Pet SemataryÂ </t>
  </si>
  <si>
    <t>Akira Kurosawa</t>
  </si>
  <si>
    <t>MadadayoÂ </t>
  </si>
  <si>
    <t>GremlinsÂ </t>
  </si>
  <si>
    <t>Star Wars: Episode IV - A New HopeÂ </t>
  </si>
  <si>
    <t>Dan Mazer</t>
  </si>
  <si>
    <t>Dirty GrandpaÂ </t>
  </si>
  <si>
    <t>Doctor ZhivagoÂ </t>
  </si>
  <si>
    <t>Portuguese</t>
  </si>
  <si>
    <t>High School Musical 3: Senior YearÂ </t>
  </si>
  <si>
    <t>The FighterÂ </t>
  </si>
  <si>
    <t>My Cousin VinnyÂ </t>
  </si>
  <si>
    <t>R.J. Cutler</t>
  </si>
  <si>
    <t>Drama|Fantasy|Music|Romance</t>
  </si>
  <si>
    <t>If I StayÂ </t>
  </si>
  <si>
    <t>David S. Ward</t>
  </si>
  <si>
    <t>Major LeagueÂ </t>
  </si>
  <si>
    <t>Phone BoothÂ </t>
  </si>
  <si>
    <t>A Walk to RememberÂ </t>
  </si>
  <si>
    <t>Dead Man WalkingÂ </t>
  </si>
  <si>
    <t>Cruel IntentionsÂ </t>
  </si>
  <si>
    <t>Saw VIÂ </t>
  </si>
  <si>
    <t>The Secret Life of BeesÂ </t>
  </si>
  <si>
    <t>Rob Pritts</t>
  </si>
  <si>
    <t>Corky RomanoÂ </t>
  </si>
  <si>
    <t>Raising CainÂ </t>
  </si>
  <si>
    <t>Invaders from MarsÂ </t>
  </si>
  <si>
    <t>John Crowley</t>
  </si>
  <si>
    <t>BrooklynÂ </t>
  </si>
  <si>
    <t>Brendan Malloy</t>
  </si>
  <si>
    <t>Out ColdÂ </t>
  </si>
  <si>
    <t>The Ladies ManÂ </t>
  </si>
  <si>
    <t>Dustin Hoffman</t>
  </si>
  <si>
    <t>QuartetÂ </t>
  </si>
  <si>
    <t>Gregory Poirier</t>
  </si>
  <si>
    <t>TomcatsÂ </t>
  </si>
  <si>
    <t>FrailtyÂ </t>
  </si>
  <si>
    <t>Simon Curtis</t>
  </si>
  <si>
    <t>Woman in GoldÂ </t>
  </si>
  <si>
    <t>KinseyÂ </t>
  </si>
  <si>
    <t>Army of DarknessÂ </t>
  </si>
  <si>
    <t>Dewey Nicks</t>
  </si>
  <si>
    <t>SlackersÂ </t>
  </si>
  <si>
    <t>What's Eating Gilbert GrapeÂ </t>
  </si>
  <si>
    <t>Philip Saville</t>
  </si>
  <si>
    <t>The Visual Bible: The Gospel of JohnÂ </t>
  </si>
  <si>
    <t>Vera DrakeÂ </t>
  </si>
  <si>
    <t>The GuruÂ </t>
  </si>
  <si>
    <t>The Perez FamilyÂ </t>
  </si>
  <si>
    <t>Inside Llewyn DavisÂ </t>
  </si>
  <si>
    <t>OÂ </t>
  </si>
  <si>
    <t>William A. Graham</t>
  </si>
  <si>
    <t>Return to the Blue LagoonÂ </t>
  </si>
  <si>
    <t>Agnieszka Holland</t>
  </si>
  <si>
    <t>Copying BeethovenÂ </t>
  </si>
  <si>
    <t>David Hackl</t>
  </si>
  <si>
    <t>Saw VÂ </t>
  </si>
  <si>
    <t>Ray Lawrence</t>
  </si>
  <si>
    <t>JindabyneÂ </t>
  </si>
  <si>
    <t>Karan Johar</t>
  </si>
  <si>
    <t>Kabhi Alvida Naa KehnaÂ </t>
  </si>
  <si>
    <t>An Ideal HusbandÂ </t>
  </si>
  <si>
    <t>Ruairi Robinson</t>
  </si>
  <si>
    <t>The Last Days on MarsÂ </t>
  </si>
  <si>
    <t>Jaume BalaguerÃ³</t>
  </si>
  <si>
    <t>DarknessÂ </t>
  </si>
  <si>
    <t>2001: A Space OdysseyÂ </t>
  </si>
  <si>
    <t>Family|Sci-Fi</t>
  </si>
  <si>
    <t>E.T. the Extra-TerrestrialÂ </t>
  </si>
  <si>
    <t>Jon Kasdan</t>
  </si>
  <si>
    <t>In the Land of WomenÂ </t>
  </si>
  <si>
    <t>LÃ©a Pool</t>
  </si>
  <si>
    <t>Floyd Mutrux</t>
  </si>
  <si>
    <t>There Goes My BabyÂ </t>
  </si>
  <si>
    <t>Dean Wright</t>
  </si>
  <si>
    <t>For Greater Glory: The True Story of CristiadaÂ </t>
  </si>
  <si>
    <t>Good Will HuntingÂ </t>
  </si>
  <si>
    <t>Darren Lynn Bousman</t>
  </si>
  <si>
    <t>Saw IIIÂ </t>
  </si>
  <si>
    <t>Leigh Whannell</t>
  </si>
  <si>
    <t>StripesÂ </t>
  </si>
  <si>
    <t>Bring It OnÂ </t>
  </si>
  <si>
    <t>James DeMonaco</t>
  </si>
  <si>
    <t>The Purge: Election YearÂ </t>
  </si>
  <si>
    <t>She's All ThatÂ </t>
  </si>
  <si>
    <t>Saw IVÂ </t>
  </si>
  <si>
    <t>White NoiseÂ </t>
  </si>
  <si>
    <t>Madea's Family ReunionÂ </t>
  </si>
  <si>
    <t>The Color of MoneyÂ </t>
  </si>
  <si>
    <t>The Mighty DucksÂ </t>
  </si>
  <si>
    <t>The GrudgeÂ </t>
  </si>
  <si>
    <t>Happy GilmoreÂ </t>
  </si>
  <si>
    <t>Jeepers CreepersÂ </t>
  </si>
  <si>
    <t>Adventure|Comedy|Music|Sci-Fi</t>
  </si>
  <si>
    <t>Bill &amp; Ted's Excellent AdventureÂ </t>
  </si>
  <si>
    <t>Carol Reed</t>
  </si>
  <si>
    <t>Drama|Family|Musical</t>
  </si>
  <si>
    <t>Oliver!Â </t>
  </si>
  <si>
    <t>The Best Exotic Marigold HotelÂ </t>
  </si>
  <si>
    <t>Chuck Sheetz</t>
  </si>
  <si>
    <t>Recess: School's OutÂ </t>
  </si>
  <si>
    <t>Mad Max Beyond ThunderdomeÂ </t>
  </si>
  <si>
    <t>The BoyÂ </t>
  </si>
  <si>
    <t>DevilÂ </t>
  </si>
  <si>
    <t>Marcus Raboy</t>
  </si>
  <si>
    <t>Friday After NextÂ </t>
  </si>
  <si>
    <t>Insidious: Chapter 3Â </t>
  </si>
  <si>
    <t>Michael Schultz</t>
  </si>
  <si>
    <t>Action|Comedy|Drama|Music</t>
  </si>
  <si>
    <t>The Last DragonÂ </t>
  </si>
  <si>
    <t>The Lawnmower ManÂ </t>
  </si>
  <si>
    <t>Peter Sollett</t>
  </si>
  <si>
    <t>Nick and Norah's Infinite PlaylistÂ </t>
  </si>
  <si>
    <t>DogmaÂ </t>
  </si>
  <si>
    <t>Bob Dolman</t>
  </si>
  <si>
    <t>The Banger SistersÂ </t>
  </si>
  <si>
    <t>Fantasy|Horror|Sci-Fi</t>
  </si>
  <si>
    <t>Twilight Zone: The MovieÂ </t>
  </si>
  <si>
    <t>Road HouseÂ </t>
  </si>
  <si>
    <t>A Low Down Dirty ShameÂ </t>
  </si>
  <si>
    <t>SwimfanÂ </t>
  </si>
  <si>
    <t>Greg Coolidge</t>
  </si>
  <si>
    <t>Employee of the MonthÂ </t>
  </si>
  <si>
    <t>Can't Hardly WaitÂ </t>
  </si>
  <si>
    <t>The OutsidersÂ </t>
  </si>
  <si>
    <t>CiarÃ¡n Foy</t>
  </si>
  <si>
    <t>Sinister 2Â </t>
  </si>
  <si>
    <t>Salim Akil</t>
  </si>
  <si>
    <t>SparkleÂ </t>
  </si>
  <si>
    <t>ValentineÂ </t>
  </si>
  <si>
    <t>Olatunde Osunsanmi</t>
  </si>
  <si>
    <t>The Fourth KindÂ </t>
  </si>
  <si>
    <t>A Prairie Home CompanionÂ </t>
  </si>
  <si>
    <t>Leon Ichaso</t>
  </si>
  <si>
    <t>Sugar HillÂ </t>
  </si>
  <si>
    <t>Joseph Zito</t>
  </si>
  <si>
    <t>RushmoreÂ </t>
  </si>
  <si>
    <t>SkylineÂ </t>
  </si>
  <si>
    <t>The Second Best Exotic Marigold HotelÂ </t>
  </si>
  <si>
    <t>Patricia Rozema</t>
  </si>
  <si>
    <t>Kit Kittredge: An American GirlÂ </t>
  </si>
  <si>
    <t>The Perfect ManÂ </t>
  </si>
  <si>
    <t>Mo' Better BluesÂ </t>
  </si>
  <si>
    <t>Kung Pow: Enter the FistÂ </t>
  </si>
  <si>
    <t>TremorsÂ </t>
  </si>
  <si>
    <t>Rob Schmidt</t>
  </si>
  <si>
    <t>Wrong TurnÂ </t>
  </si>
  <si>
    <t>Western</t>
  </si>
  <si>
    <t>The CorruptorÂ </t>
  </si>
  <si>
    <t>MudÂ </t>
  </si>
  <si>
    <t>Robert Ben Garant</t>
  </si>
  <si>
    <t>Reno 911!: MiamiÂ </t>
  </si>
  <si>
    <t>Morgan Spurlock</t>
  </si>
  <si>
    <t>One Direction: This Is UsÂ </t>
  </si>
  <si>
    <t>Tuck Tucker</t>
  </si>
  <si>
    <t>Hey Arnold! The MovieÂ </t>
  </si>
  <si>
    <t>My Week with MarilynÂ </t>
  </si>
  <si>
    <t>The MatadorÂ </t>
  </si>
  <si>
    <t>Theodore Witcher</t>
  </si>
  <si>
    <t>Love JonesÂ </t>
  </si>
  <si>
    <t>Joel Edgerton</t>
  </si>
  <si>
    <t>The GiftÂ </t>
  </si>
  <si>
    <t>Jim Hanon</t>
  </si>
  <si>
    <t>End of the SpearÂ </t>
  </si>
  <si>
    <t>Get Over ItÂ </t>
  </si>
  <si>
    <t>Office SpaceÂ </t>
  </si>
  <si>
    <t>Michael Patrick Jann</t>
  </si>
  <si>
    <t>Comedy|Romance|Thriller</t>
  </si>
  <si>
    <t>Drop Dead GorgeousÂ </t>
  </si>
  <si>
    <t>Biography|Crime|Drama|Romance</t>
  </si>
  <si>
    <t>Big EyesÂ </t>
  </si>
  <si>
    <t>Very Bad ThingsÂ </t>
  </si>
  <si>
    <t>SleepoverÂ </t>
  </si>
  <si>
    <t>MacGruberÂ </t>
  </si>
  <si>
    <t>Dirty Pretty ThingsÂ </t>
  </si>
  <si>
    <t>Movie 43Â </t>
  </si>
  <si>
    <t>Jeff Lowell</t>
  </si>
  <si>
    <t>Over Her Dead BodyÂ </t>
  </si>
  <si>
    <t>Lorene Scafaria</t>
  </si>
  <si>
    <t>Adventure|Comedy|Drama|Romance|Sci-Fi</t>
  </si>
  <si>
    <t>Seeking a Friend for the End of the WorldÂ </t>
  </si>
  <si>
    <t>American History XÂ </t>
  </si>
  <si>
    <t>Marcus Dunstan</t>
  </si>
  <si>
    <t>The CollectionÂ </t>
  </si>
  <si>
    <t>Timothy BjÃ¶rklund</t>
  </si>
  <si>
    <t>Teacher's PetÂ </t>
  </si>
  <si>
    <t>FranÃ§ois Girard</t>
  </si>
  <si>
    <t>Drama|Music|Mystery|Romance</t>
  </si>
  <si>
    <t>The Red ViolinÂ </t>
  </si>
  <si>
    <t>The Straight StoryÂ </t>
  </si>
  <si>
    <t>Scott Kalvert</t>
  </si>
  <si>
    <t>Action|Crime|Drama</t>
  </si>
  <si>
    <t>Deuces WildÂ </t>
  </si>
  <si>
    <t>Jason Bateman</t>
  </si>
  <si>
    <t>Bad WordsÂ </t>
  </si>
  <si>
    <t>David Schwimmer</t>
  </si>
  <si>
    <t>Black or WhiteÂ </t>
  </si>
  <si>
    <t>Eric Bross</t>
  </si>
  <si>
    <t>On the LineÂ </t>
  </si>
  <si>
    <t>Adventure|Biography|Drama|War</t>
  </si>
  <si>
    <t>Rescue DawnÂ </t>
  </si>
  <si>
    <t>Dan Fogelman</t>
  </si>
  <si>
    <t>Danny CollinsÂ </t>
  </si>
  <si>
    <t>Jay Duplass</t>
  </si>
  <si>
    <t>Jeff, Who Lives at HomeÂ </t>
  </si>
  <si>
    <t>Luca Guadagnino</t>
  </si>
  <si>
    <t>I Am LoveÂ </t>
  </si>
  <si>
    <t>John Putch</t>
  </si>
  <si>
    <t>Atlas Shrugged II: The StrikeÂ </t>
  </si>
  <si>
    <t>Peter Medak</t>
  </si>
  <si>
    <t>Romeo Is BleedingÂ </t>
  </si>
  <si>
    <t>The LimeyÂ </t>
  </si>
  <si>
    <t>CrashÂ </t>
  </si>
  <si>
    <t>Terence Davies</t>
  </si>
  <si>
    <t>The House of MirthÂ </t>
  </si>
  <si>
    <t>Harley Cokeliss</t>
  </si>
  <si>
    <t>MaloneÂ </t>
  </si>
  <si>
    <t>Peaceful WarriorÂ </t>
  </si>
  <si>
    <t>Tom Brady</t>
  </si>
  <si>
    <t>Bucky Larson: Born to Be a StarÂ </t>
  </si>
  <si>
    <t>BamboozledÂ </t>
  </si>
  <si>
    <t>Jason Zada</t>
  </si>
  <si>
    <t>The ForestÂ </t>
  </si>
  <si>
    <t>SphinxÂ </t>
  </si>
  <si>
    <t>Noah Baumbach</t>
  </si>
  <si>
    <t>While We're YoungÂ </t>
  </si>
  <si>
    <t>A Better LifeÂ </t>
  </si>
  <si>
    <t>SpiderÂ </t>
  </si>
  <si>
    <t>Eric Blakeney</t>
  </si>
  <si>
    <t>Gun ShyÂ </t>
  </si>
  <si>
    <t>Nicholas NicklebyÂ </t>
  </si>
  <si>
    <t>The IcemanÂ </t>
  </si>
  <si>
    <t>Cecil B. DeMentedÂ </t>
  </si>
  <si>
    <t>Killer JoeÂ </t>
  </si>
  <si>
    <t>Derrick Borte</t>
  </si>
  <si>
    <t>The JonesesÂ </t>
  </si>
  <si>
    <t>Richard Kwietniowski</t>
  </si>
  <si>
    <t>Owning MahownyÂ </t>
  </si>
  <si>
    <t>Bob Odenkirk</t>
  </si>
  <si>
    <t>The Brothers SolomonÂ </t>
  </si>
  <si>
    <t>My Blueberry NightsÂ </t>
  </si>
  <si>
    <t>Swept AwayÂ </t>
  </si>
  <si>
    <t>Joshua Seftel</t>
  </si>
  <si>
    <t>War, Inc.Â </t>
  </si>
  <si>
    <t>Shaolin SoccerÂ </t>
  </si>
  <si>
    <t>The Brown BunnyÂ </t>
  </si>
  <si>
    <t>Claude Chabrol</t>
  </si>
  <si>
    <t>The SwindleÂ </t>
  </si>
  <si>
    <t>RosewaterÂ </t>
  </si>
  <si>
    <t>Dan Harris</t>
  </si>
  <si>
    <t>Imaginary HeroesÂ </t>
  </si>
  <si>
    <t>Mel Smith</t>
  </si>
  <si>
    <t>Action|Comedy|Drama</t>
  </si>
  <si>
    <t>High Heels and Low LifesÂ </t>
  </si>
  <si>
    <t>SeveranceÂ </t>
  </si>
  <si>
    <t>EdmondÂ </t>
  </si>
  <si>
    <t>Alan Metter</t>
  </si>
  <si>
    <t>Police Academy: Mission to MoscowÂ </t>
  </si>
  <si>
    <t>Rafa Lara</t>
  </si>
  <si>
    <t>Cinco de Mayo, La BatallaÂ </t>
  </si>
  <si>
    <t>Arthur Hiller</t>
  </si>
  <si>
    <t>An Alan Smithee Film: Burn Hollywood BurnÂ </t>
  </si>
  <si>
    <t>Michael Meredith</t>
  </si>
  <si>
    <t>The Open RoadÂ </t>
  </si>
  <si>
    <t>Julio DePietro</t>
  </si>
  <si>
    <t>The Good GuyÂ </t>
  </si>
  <si>
    <t>Katherine Dieckmann</t>
  </si>
  <si>
    <t>MotherhoodÂ </t>
  </si>
  <si>
    <t>Scott Marshall</t>
  </si>
  <si>
    <t>Blonde AmbitionÂ </t>
  </si>
  <si>
    <t>Ãlex de la Iglesia</t>
  </si>
  <si>
    <t>The Oxford MurdersÂ </t>
  </si>
  <si>
    <t>Michael Clancy</t>
  </si>
  <si>
    <t>EulogyÂ </t>
  </si>
  <si>
    <t>Benedikt Erlingsson</t>
  </si>
  <si>
    <t>Of Horses and MenÂ </t>
  </si>
  <si>
    <t>Gurinder Chadha</t>
  </si>
  <si>
    <t>The Good, the Bad, the WeirdÂ </t>
  </si>
  <si>
    <t>Andy Garcia</t>
  </si>
  <si>
    <t>The Lost CityÂ </t>
  </si>
  <si>
    <t>Next FridayÂ </t>
  </si>
  <si>
    <t>You Only Live TwiceÂ </t>
  </si>
  <si>
    <t>AmourÂ </t>
  </si>
  <si>
    <t>Gary Sherman</t>
  </si>
  <si>
    <t>Poltergeist IIIÂ </t>
  </si>
  <si>
    <t>Stanley Kramer</t>
  </si>
  <si>
    <t>It's a Mad, Mad, Mad, Mad WorldÂ </t>
  </si>
  <si>
    <t>Richard IIIÂ </t>
  </si>
  <si>
    <t>Anurag Basu</t>
  </si>
  <si>
    <t>Action|Drama|Romance|Thriller</t>
  </si>
  <si>
    <t>KitesÂ </t>
  </si>
  <si>
    <t>MelancholiaÂ </t>
  </si>
  <si>
    <t>Yash Chopra</t>
  </si>
  <si>
    <t>Jab Tak Hai JaanÂ </t>
  </si>
  <si>
    <t>AlienÂ </t>
  </si>
  <si>
    <t>The Texas Chain Saw MassacreÂ </t>
  </si>
  <si>
    <t>Floria Sigismondi</t>
  </si>
  <si>
    <t>The RunawaysÂ </t>
  </si>
  <si>
    <t>Fiddler on the RoofÂ </t>
  </si>
  <si>
    <t>ThunderballÂ </t>
  </si>
  <si>
    <t>Set It OffÂ </t>
  </si>
  <si>
    <t>The Best ManÂ </t>
  </si>
  <si>
    <t>Child's PlayÂ </t>
  </si>
  <si>
    <t>SickoÂ </t>
  </si>
  <si>
    <t>The Purge: AnarchyÂ 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</si>
  <si>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</si>
  <si>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</si>
  <si>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</si>
  <si>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</si>
  <si>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</si>
  <si>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</si>
  <si>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Black ChristmasÂ </t>
  </si>
  <si>
    <t>Action|Biography|Drama|History|Romance|War</t>
  </si>
  <si>
    <t>Henry VÂ </t>
  </si>
  <si>
    <t>Tamara Jenkins</t>
  </si>
  <si>
    <t>The Way of the GunÂ </t>
  </si>
  <si>
    <t>Igby Goes DownÂ </t>
  </si>
  <si>
    <t>Hart Bochner</t>
  </si>
  <si>
    <t>PCUÂ </t>
  </si>
  <si>
    <t>GracieÂ </t>
  </si>
  <si>
    <t>Trust the ManÂ </t>
  </si>
  <si>
    <t>Hamlet 2Â </t>
  </si>
  <si>
    <t>Glee: The 3D Concert MovieÂ </t>
  </si>
  <si>
    <t>Chatrichalerm Yukol</t>
  </si>
  <si>
    <t>The Legend of SuriyothaiÂ </t>
  </si>
  <si>
    <t>Dario Argento</t>
  </si>
  <si>
    <t>Two Evil EyesÂ </t>
  </si>
  <si>
    <t>All or NothingÂ </t>
  </si>
  <si>
    <t>Marc Forby</t>
  </si>
  <si>
    <t>Princess KaiulaniÂ </t>
  </si>
  <si>
    <t>Opal DreamÂ </t>
  </si>
  <si>
    <t>Ole Christian Madsen</t>
  </si>
  <si>
    <t>Flame and CitronÂ </t>
  </si>
  <si>
    <t>Danish</t>
  </si>
  <si>
    <t>Meiert Avis</t>
  </si>
  <si>
    <t>UndiscoveredÂ </t>
  </si>
  <si>
    <t>Peter Faiman</t>
  </si>
  <si>
    <t>Crocodile DundeeÂ </t>
  </si>
  <si>
    <t>Joby Harold</t>
  </si>
  <si>
    <t>AwakeÂ </t>
  </si>
  <si>
    <t>Ekachai Uekrongtham</t>
  </si>
  <si>
    <t>Skin TradeÂ </t>
  </si>
  <si>
    <t>Crazy HeartÂ </t>
  </si>
  <si>
    <t>Mark Rydell</t>
  </si>
  <si>
    <t>The RoseÂ </t>
  </si>
  <si>
    <t>David E. Talbert</t>
  </si>
  <si>
    <t>Baggage ClaimÂ </t>
  </si>
  <si>
    <t>ElectionÂ </t>
  </si>
  <si>
    <t>Ari Sandel</t>
  </si>
  <si>
    <t>The DUFFÂ </t>
  </si>
  <si>
    <t>GlitterÂ </t>
  </si>
  <si>
    <t>Bright StarÂ </t>
  </si>
  <si>
    <t>My Name Is KhanÂ </t>
  </si>
  <si>
    <t>All Is LostÂ </t>
  </si>
  <si>
    <t>John Sayles</t>
  </si>
  <si>
    <t>LimboÂ </t>
  </si>
  <si>
    <t>Horror|Musical|Sci-Fi</t>
  </si>
  <si>
    <t>Repo! The Genetic OperaÂ </t>
  </si>
  <si>
    <t>Arabic</t>
  </si>
  <si>
    <t>Pulp FictionÂ </t>
  </si>
  <si>
    <t>Dan Gilroy</t>
  </si>
  <si>
    <t>NightcrawlerÂ </t>
  </si>
  <si>
    <t>Club DreadÂ </t>
  </si>
  <si>
    <t>Biography|Drama|Family|Musical|Romance</t>
  </si>
  <si>
    <t>The Sound of MusicÂ </t>
  </si>
  <si>
    <t>SplashÂ </t>
  </si>
  <si>
    <t>Jonathan Dayton</t>
  </si>
  <si>
    <t>Little Miss SunshineÂ </t>
  </si>
  <si>
    <t>Stand by MeÂ </t>
  </si>
  <si>
    <t>28 Days Later...Â </t>
  </si>
  <si>
    <t>Chris Stokes</t>
  </si>
  <si>
    <t>You Got ServedÂ </t>
  </si>
  <si>
    <t>Don Siegel</t>
  </si>
  <si>
    <t>Escape from AlcatrazÂ </t>
  </si>
  <si>
    <t>Brown SugarÂ </t>
  </si>
  <si>
    <t>Martin Lawrence</t>
  </si>
  <si>
    <t>Comedy|Crime|Drama|Romance|Thriller</t>
  </si>
  <si>
    <t>A Thin Line Between Love and HateÂ </t>
  </si>
  <si>
    <t>50/50Â </t>
  </si>
  <si>
    <t>Masayuki Ochiai</t>
  </si>
  <si>
    <t>ShutterÂ </t>
  </si>
  <si>
    <t>Tom Gormican</t>
  </si>
  <si>
    <t>That Awkward MomentÂ </t>
  </si>
  <si>
    <t>Much Ado About NothingÂ </t>
  </si>
  <si>
    <t>Peter R. Hunt</t>
  </si>
  <si>
    <t>On Her Majesty's Secret ServiceÂ </t>
  </si>
  <si>
    <t>New NightmareÂ </t>
  </si>
  <si>
    <t>Drive Me CrazyÂ </t>
  </si>
  <si>
    <t>Half BakedÂ </t>
  </si>
  <si>
    <t>Jonas Elmer</t>
  </si>
  <si>
    <t>New in TownÂ </t>
  </si>
  <si>
    <t>Mary Harron</t>
  </si>
  <si>
    <t>American PsychoÂ </t>
  </si>
  <si>
    <t>The Good GirlÂ </t>
  </si>
  <si>
    <t>Troy Duffy</t>
  </si>
  <si>
    <t>The Boondock Saints II: All Saints DayÂ </t>
  </si>
  <si>
    <t>Nicole Holofcener</t>
  </si>
  <si>
    <t>Enough SaidÂ </t>
  </si>
  <si>
    <t>Easy AÂ </t>
  </si>
  <si>
    <t>Matty Rich</t>
  </si>
  <si>
    <t>Shadow of the VampireÂ </t>
  </si>
  <si>
    <t>PromÂ </t>
  </si>
  <si>
    <t>Held UpÂ </t>
  </si>
  <si>
    <t>Fina Torres</t>
  </si>
  <si>
    <t>Woman on TopÂ </t>
  </si>
  <si>
    <t>Duke Johnson</t>
  </si>
  <si>
    <t>Animation|Comedy|Drama|Romance</t>
  </si>
  <si>
    <t>AnomalisaÂ </t>
  </si>
  <si>
    <t>Another YearÂ </t>
  </si>
  <si>
    <t>FranÃ§ois Ozon</t>
  </si>
  <si>
    <t>Comedy|Crime|Musical|Romance</t>
  </si>
  <si>
    <t>8 WomenÂ </t>
  </si>
  <si>
    <t>Showdown in Little TokyoÂ </t>
  </si>
  <si>
    <t>Clay PigeonsÂ </t>
  </si>
  <si>
    <t>Anna Boden</t>
  </si>
  <si>
    <t>It's Kind of a Funny StoryÂ </t>
  </si>
  <si>
    <t>Made in DagenhamÂ </t>
  </si>
  <si>
    <t>When Did You Last See Your Father?Â </t>
  </si>
  <si>
    <t>Steve James</t>
  </si>
  <si>
    <t>PrefontaineÂ </t>
  </si>
  <si>
    <t>Tomm Moore</t>
  </si>
  <si>
    <t>The Secret of KellsÂ </t>
  </si>
  <si>
    <t>John Carney</t>
  </si>
  <si>
    <t>Begin AgainÂ </t>
  </si>
  <si>
    <t>David Jacobson</t>
  </si>
  <si>
    <t>Down in the ValleyÂ </t>
  </si>
  <si>
    <t>Michael Corrente</t>
  </si>
  <si>
    <t>Brooklyn RulesÂ </t>
  </si>
  <si>
    <t>Keith Gordon</t>
  </si>
  <si>
    <t>Comedy|Crime|Musical|Mystery</t>
  </si>
  <si>
    <t>The Singing DetectiveÂ </t>
  </si>
  <si>
    <t>Andrew Currie</t>
  </si>
  <si>
    <t>FidoÂ </t>
  </si>
  <si>
    <t>The Wendell Baker StoryÂ </t>
  </si>
  <si>
    <t>Wild TargetÂ </t>
  </si>
  <si>
    <t>Marc SchÃ¶lermann</t>
  </si>
  <si>
    <t>PathologyÂ </t>
  </si>
  <si>
    <t>Robert Moresco</t>
  </si>
  <si>
    <t>10th &amp; WolfÂ </t>
  </si>
  <si>
    <t>Thomas Vinterberg</t>
  </si>
  <si>
    <t>Dear WendyÂ </t>
  </si>
  <si>
    <t>Claudia Llosa</t>
  </si>
  <si>
    <t>AloftÂ </t>
  </si>
  <si>
    <t>Action|Animation|Sci-Fi</t>
  </si>
  <si>
    <t>AkiraÂ </t>
  </si>
  <si>
    <t>Ol Parker</t>
  </si>
  <si>
    <t>Imagine Me &amp; YouÂ </t>
  </si>
  <si>
    <t>David Webb Peoples</t>
  </si>
  <si>
    <t>The Blood of HeroesÂ </t>
  </si>
  <si>
    <t>Driving Miss DaisyÂ </t>
  </si>
  <si>
    <t>Soul FoodÂ </t>
  </si>
  <si>
    <t>Stanley Tong</t>
  </si>
  <si>
    <t>Rumble in the BronxÂ </t>
  </si>
  <si>
    <t>Thank You for SmokingÂ </t>
  </si>
  <si>
    <t>Eli Roth</t>
  </si>
  <si>
    <t>Hostel: Part IIÂ </t>
  </si>
  <si>
    <t>An EducationÂ </t>
  </si>
  <si>
    <t>Tony Richardson</t>
  </si>
  <si>
    <t>The Hotel New HampshireÂ </t>
  </si>
  <si>
    <t>NarcÂ </t>
  </si>
  <si>
    <t>Men with BroomsÂ </t>
  </si>
  <si>
    <t>Charles Robert Carner</t>
  </si>
  <si>
    <t>Witless ProtectionÂ </t>
  </si>
  <si>
    <t>Russell Holt</t>
  </si>
  <si>
    <t>The Work and the GloryÂ </t>
  </si>
  <si>
    <t>ExtractÂ </t>
  </si>
  <si>
    <t>Claude Miller</t>
  </si>
  <si>
    <t>Alias BettyÂ </t>
  </si>
  <si>
    <t>Drama|Romance|Sci-Fi|Thriller</t>
  </si>
  <si>
    <t>Code 46Â </t>
  </si>
  <si>
    <t>Rodrigo GarcÃ­a</t>
  </si>
  <si>
    <t>Albert NobbsÂ </t>
  </si>
  <si>
    <t>Siddharth Anand</t>
  </si>
  <si>
    <t>Ta Ra Rum PumÂ </t>
  </si>
  <si>
    <t>Vincent Paronnaud</t>
  </si>
  <si>
    <t>Animation|Biography|Drama|War</t>
  </si>
  <si>
    <t>PersepolisÂ </t>
  </si>
  <si>
    <t>The Neon DemonÂ </t>
  </si>
  <si>
    <t>Daniel Barber</t>
  </si>
  <si>
    <t>Harry BrownÂ </t>
  </si>
  <si>
    <t>Robert Marcarelli</t>
  </si>
  <si>
    <t>The Omega CodeÂ </t>
  </si>
  <si>
    <t>JunoÂ </t>
  </si>
  <si>
    <t>Ernie Barbarash</t>
  </si>
  <si>
    <t>Guy Hamilton</t>
  </si>
  <si>
    <t>Diamonds Are ForeverÂ </t>
  </si>
  <si>
    <t>The GodfatherÂ </t>
  </si>
  <si>
    <t>FlashdanceÂ </t>
  </si>
  <si>
    <t>500 Days of SummerÂ </t>
  </si>
  <si>
    <t>The PianoÂ </t>
  </si>
  <si>
    <t>Magic MikeÂ </t>
  </si>
  <si>
    <t>Darkness FallsÂ </t>
  </si>
  <si>
    <t>Live and Let DieÂ </t>
  </si>
  <si>
    <t>My Dog SkipÂ </t>
  </si>
  <si>
    <t>Jumping the BroomÂ </t>
  </si>
  <si>
    <t>Good Night, and Good Luck.Â </t>
  </si>
  <si>
    <t>CapoteÂ </t>
  </si>
  <si>
    <t>DesperadoÂ </t>
  </si>
  <si>
    <t>Michael Anderson</t>
  </si>
  <si>
    <t>Logan's RunÂ </t>
  </si>
  <si>
    <t>The Man with the Golden GunÂ </t>
  </si>
  <si>
    <t>Action JacksonÂ </t>
  </si>
  <si>
    <t>The DescentÂ </t>
  </si>
  <si>
    <t>Documentary|Sport</t>
  </si>
  <si>
    <t>Matt Bettinelli-Olpin</t>
  </si>
  <si>
    <t>Devil's DueÂ </t>
  </si>
  <si>
    <t>Flirting with DisasterÂ </t>
  </si>
  <si>
    <t>Crime|Horror</t>
  </si>
  <si>
    <t>The Devil's RejectsÂ </t>
  </si>
  <si>
    <t>DopeÂ </t>
  </si>
  <si>
    <t>In Too DeepÂ </t>
  </si>
  <si>
    <t>House of 1000 CorpsesÂ </t>
  </si>
  <si>
    <t>A Serious ManÂ </t>
  </si>
  <si>
    <t>Aaron Schneider</t>
  </si>
  <si>
    <t>Get LowÂ </t>
  </si>
  <si>
    <t>WarlockÂ </t>
  </si>
  <si>
    <t>Beyond the LightsÂ </t>
  </si>
  <si>
    <t>Tom Ford</t>
  </si>
  <si>
    <t>A Single ManÂ </t>
  </si>
  <si>
    <t>The Last Temptation of ChristÂ </t>
  </si>
  <si>
    <t>Outside ProvidenceÂ </t>
  </si>
  <si>
    <t>Bride &amp; PrejudiceÂ </t>
  </si>
  <si>
    <t>Adventure|Biography|Drama|History</t>
  </si>
  <si>
    <t>Rabbit-Proof FenceÂ </t>
  </si>
  <si>
    <t>Who's Your Caddy?Â </t>
  </si>
  <si>
    <t>Tony Maylam</t>
  </si>
  <si>
    <t>Action|Crime|Horror|Sci-Fi|Thriller</t>
  </si>
  <si>
    <t>Split SecondÂ </t>
  </si>
  <si>
    <t>Mitch Davis</t>
  </si>
  <si>
    <t>The Other Side of HeavenÂ </t>
  </si>
  <si>
    <t>Veer-ZaaraÂ </t>
  </si>
  <si>
    <t>RedbeltÂ </t>
  </si>
  <si>
    <t>CyrusÂ </t>
  </si>
  <si>
    <t>Kevin Brodie</t>
  </si>
  <si>
    <t>A Dog of FlandersÂ </t>
  </si>
  <si>
    <t>Auto FocusÂ </t>
  </si>
  <si>
    <t>Factory GirlÂ </t>
  </si>
  <si>
    <t>Lynne Ramsay</t>
  </si>
  <si>
    <t>We Need to Talk About KevinÂ </t>
  </si>
  <si>
    <t>Tim Chambers</t>
  </si>
  <si>
    <t>The Mighty MacsÂ </t>
  </si>
  <si>
    <t>Mother and ChildÂ </t>
  </si>
  <si>
    <t>Dick Richards</t>
  </si>
  <si>
    <t>March or DieÂ </t>
  </si>
  <si>
    <t>Les visiteursÂ </t>
  </si>
  <si>
    <t>SomewhereÂ </t>
  </si>
  <si>
    <t>Alex Zamm</t>
  </si>
  <si>
    <t>Chairman of the BoardÂ </t>
  </si>
  <si>
    <t>Spencer Susser</t>
  </si>
  <si>
    <t>HesherÂ </t>
  </si>
  <si>
    <t>GerryÂ </t>
  </si>
  <si>
    <t>Thaddeus O'Sullivan</t>
  </si>
  <si>
    <t>The Heart of MeÂ </t>
  </si>
  <si>
    <t>FreeheldÂ </t>
  </si>
  <si>
    <t>Shari Springer Berman</t>
  </si>
  <si>
    <t>The Extra ManÂ </t>
  </si>
  <si>
    <t>Stephen Milburn Anderson</t>
  </si>
  <si>
    <t>Ca$hÂ </t>
  </si>
  <si>
    <t>Wah-WahÂ </t>
  </si>
  <si>
    <t>Pale RiderÂ </t>
  </si>
  <si>
    <t>Dazed and ConfusedÂ </t>
  </si>
  <si>
    <t>Max FÃ¤rberbÃ¶ck</t>
  </si>
  <si>
    <t>Aimee &amp; JaguarÂ </t>
  </si>
  <si>
    <t>Arie Posin</t>
  </si>
  <si>
    <t>The ChumscrubberÂ </t>
  </si>
  <si>
    <t>Damian Nieman</t>
  </si>
  <si>
    <t>ShadeÂ </t>
  </si>
  <si>
    <t>Mark Tonderai</t>
  </si>
  <si>
    <t>House at the End of the StreetÂ </t>
  </si>
  <si>
    <t>Drama|Mystery|War</t>
  </si>
  <si>
    <t>IncendiesÂ </t>
  </si>
  <si>
    <t>Remember Me, My LoveÂ </t>
  </si>
  <si>
    <t>Elite SquadÂ </t>
  </si>
  <si>
    <t>AnnabelleÂ </t>
  </si>
  <si>
    <t>Rachel Perkins</t>
  </si>
  <si>
    <t>Comedy|Drama|Musical</t>
  </si>
  <si>
    <t>Bran Nue DaeÂ </t>
  </si>
  <si>
    <t>Boyz n the HoodÂ </t>
  </si>
  <si>
    <t>Luis Valdez</t>
  </si>
  <si>
    <t>La BambaÂ </t>
  </si>
  <si>
    <t>Mystery|Romance|Thriller</t>
  </si>
  <si>
    <t>Dressed to KillÂ </t>
  </si>
  <si>
    <t>Adventure|Comedy|Drama|Family</t>
  </si>
  <si>
    <t>The Adventures of Huck FinnÂ </t>
  </si>
  <si>
    <t>GoÂ </t>
  </si>
  <si>
    <t>Friends with MoneyÂ </t>
  </si>
  <si>
    <t>Louis Morneau</t>
  </si>
  <si>
    <t>BatsÂ </t>
  </si>
  <si>
    <t>Caroline Link</t>
  </si>
  <si>
    <t>Nowhere in AfricaÂ </t>
  </si>
  <si>
    <t>ShameÂ </t>
  </si>
  <si>
    <t>Layer CakeÂ </t>
  </si>
  <si>
    <t>Sterling Van Wagenen</t>
  </si>
  <si>
    <t>The Work and the Glory II: American ZionÂ </t>
  </si>
  <si>
    <t>Zal Batmanglij</t>
  </si>
  <si>
    <t>The EastÂ </t>
  </si>
  <si>
    <t>A Home at the End of the WorldÂ </t>
  </si>
  <si>
    <t>Hans Petter Moland</t>
  </si>
  <si>
    <t>AberdeenÂ </t>
  </si>
  <si>
    <t>Oren Moverman</t>
  </si>
  <si>
    <t>The MessengerÂ </t>
  </si>
  <si>
    <t>ControlÂ </t>
  </si>
  <si>
    <t>The TerminatorÂ </t>
  </si>
  <si>
    <t>Wolfgang Becker</t>
  </si>
  <si>
    <t>Good Bye Lenin!Â </t>
  </si>
  <si>
    <t>The Damned UnitedÂ </t>
  </si>
  <si>
    <t>MallratsÂ </t>
  </si>
  <si>
    <t>Musical|Romance</t>
  </si>
  <si>
    <t>GreaseÂ </t>
  </si>
  <si>
    <t>PlatoonÂ </t>
  </si>
  <si>
    <t>Documentary|Drama|War</t>
  </si>
  <si>
    <t>Fahrenheit 9/11Â </t>
  </si>
  <si>
    <t>George Roy Hill</t>
  </si>
  <si>
    <t>Biography|Crime|Drama|Western</t>
  </si>
  <si>
    <t>Butch Cassidy and the Sundance KidÂ </t>
  </si>
  <si>
    <t>Robert Stevenson</t>
  </si>
  <si>
    <t>Comedy|Family|Fantasy|Musical</t>
  </si>
  <si>
    <t>Mary PoppinsÂ </t>
  </si>
  <si>
    <t>Ordinary PeopleÂ </t>
  </si>
  <si>
    <t>Jerome Robbins</t>
  </si>
  <si>
    <t>Crime|Drama|Musical|Romance|Thriller</t>
  </si>
  <si>
    <t>West Side StoryÂ </t>
  </si>
  <si>
    <t>CaddyshackÂ </t>
  </si>
  <si>
    <t>Gary Hardwick</t>
  </si>
  <si>
    <t>The BrothersÂ </t>
  </si>
  <si>
    <t>The WoodÂ </t>
  </si>
  <si>
    <t>The Usual SuspectsÂ </t>
  </si>
  <si>
    <t>Fantasy|Horror|Romance|Thriller</t>
  </si>
  <si>
    <t>A Nightmare on Elm Street 5: The Dream ChildÂ </t>
  </si>
  <si>
    <t>Van Wilder: Party LiaisonÂ </t>
  </si>
  <si>
    <t>The WrestlerÂ </t>
  </si>
  <si>
    <t>King Vidor</t>
  </si>
  <si>
    <t>Duel in the SunÂ </t>
  </si>
  <si>
    <t>Best in ShowÂ </t>
  </si>
  <si>
    <t>Escape from New YorkÂ </t>
  </si>
  <si>
    <t>School DazeÂ </t>
  </si>
  <si>
    <t>Fred Savage</t>
  </si>
  <si>
    <t>Daddy Day CampÂ </t>
  </si>
  <si>
    <t>Mystic PizzaÂ </t>
  </si>
  <si>
    <t>Sliding DoorsÂ </t>
  </si>
  <si>
    <t>Rusty Cundieff</t>
  </si>
  <si>
    <t>Tales from the HoodÂ </t>
  </si>
  <si>
    <t>The Last King of ScotlandÂ </t>
  </si>
  <si>
    <t>Dominique Othenin-Girard</t>
  </si>
  <si>
    <t>Halloween 5Â </t>
  </si>
  <si>
    <t>BernieÂ </t>
  </si>
  <si>
    <t>Jean-Jacques Mantello</t>
  </si>
  <si>
    <t>Adventure|Documentary|Short</t>
  </si>
  <si>
    <t>Dolphins and Whales 3D: Tribes of the OceanÂ </t>
  </si>
  <si>
    <t>PollockÂ </t>
  </si>
  <si>
    <t>Risa Bramon Garcia</t>
  </si>
  <si>
    <t>200 CigarettesÂ </t>
  </si>
  <si>
    <t>Brian Klugman</t>
  </si>
  <si>
    <t>The WordsÂ </t>
  </si>
  <si>
    <t>Matt Piedmont</t>
  </si>
  <si>
    <t>Casa de mi PadreÂ </t>
  </si>
  <si>
    <t>Raymond De Felitta</t>
  </si>
  <si>
    <t>City IslandÂ </t>
  </si>
  <si>
    <t>John Michael McDonagh</t>
  </si>
  <si>
    <t>The GuardÂ </t>
  </si>
  <si>
    <t>Deb Hagan</t>
  </si>
  <si>
    <t>CollegeÂ </t>
  </si>
  <si>
    <t>The Virgin SuicidesÂ </t>
  </si>
  <si>
    <t>Zach Cregger</t>
  </si>
  <si>
    <t>Miss MarchÂ </t>
  </si>
  <si>
    <t>Zach Braff</t>
  </si>
  <si>
    <t>Wish I Was HereÂ </t>
  </si>
  <si>
    <t>Mark Tarlov</t>
  </si>
  <si>
    <t>Simply IrresistibleÂ </t>
  </si>
  <si>
    <t>John Cameron Mitchell</t>
  </si>
  <si>
    <t>Hedwig and the Angry InchÂ </t>
  </si>
  <si>
    <t>Only the StrongÂ </t>
  </si>
  <si>
    <t>Shattered GlassÂ </t>
  </si>
  <si>
    <t>David Atkins</t>
  </si>
  <si>
    <t>NovocaineÂ </t>
  </si>
  <si>
    <t>Patrick Stettner</t>
  </si>
  <si>
    <t>Sam Peckinpah</t>
  </si>
  <si>
    <t>The WacknessÂ </t>
  </si>
  <si>
    <t>Sylvio Tabet</t>
  </si>
  <si>
    <t>Beastmaster 2: Through the Portal of TimeÂ </t>
  </si>
  <si>
    <t>Rick Bieber</t>
  </si>
  <si>
    <t>The 5th QuarterÂ </t>
  </si>
  <si>
    <t>The GreatestÂ </t>
  </si>
  <si>
    <t>Snow Flower and the Secret FanÂ </t>
  </si>
  <si>
    <t>Come Early MorningÂ </t>
  </si>
  <si>
    <t>Lucky BreakÂ </t>
  </si>
  <si>
    <t>S.R. Bindler</t>
  </si>
  <si>
    <t>Surfer, DudeÂ </t>
  </si>
  <si>
    <t>DeadfallÂ </t>
  </si>
  <si>
    <t>CÃ©dric Klapisch</t>
  </si>
  <si>
    <t>L'auberge espagnoleÂ </t>
  </si>
  <si>
    <t>Kate Barker-Froyland</t>
  </si>
  <si>
    <t>Song OneÂ </t>
  </si>
  <si>
    <t>Martin Koolhoven</t>
  </si>
  <si>
    <t>Winter in WartimeÂ </t>
  </si>
  <si>
    <t>Prachya Pinkaew</t>
  </si>
  <si>
    <t>The ProtectorÂ </t>
  </si>
  <si>
    <t>Bend It Like BeckhamÂ </t>
  </si>
  <si>
    <t>Sunshine StateÂ </t>
  </si>
  <si>
    <t>Action|Sport</t>
  </si>
  <si>
    <t>CrossoverÂ </t>
  </si>
  <si>
    <t>[Rec] 2Â </t>
  </si>
  <si>
    <t>Musical</t>
  </si>
  <si>
    <t>The StingÂ </t>
  </si>
  <si>
    <t>Chariots of FireÂ </t>
  </si>
  <si>
    <t>Darren Grant</t>
  </si>
  <si>
    <t>Diary of a Mad Black WomanÂ </t>
  </si>
  <si>
    <t>ShineÂ </t>
  </si>
  <si>
    <t>Don JonÂ </t>
  </si>
  <si>
    <t>Ghost WorldÂ </t>
  </si>
  <si>
    <t>IrisÂ </t>
  </si>
  <si>
    <t>Christophe Barratier</t>
  </si>
  <si>
    <t>The ChorusÂ </t>
  </si>
  <si>
    <t>Ã‰mile Gaudreault</t>
  </si>
  <si>
    <t>Mambo ItalianoÂ </t>
  </si>
  <si>
    <t>James Cox</t>
  </si>
  <si>
    <t>WonderlandÂ </t>
  </si>
  <si>
    <t>Do the Right ThingÂ </t>
  </si>
  <si>
    <t>James Toback</t>
  </si>
  <si>
    <t>Harvard ManÂ </t>
  </si>
  <si>
    <t>Aki KaurismÃ¤ki</t>
  </si>
  <si>
    <t>Le HavreÂ </t>
  </si>
  <si>
    <t>Hitoshi Matsumoto</t>
  </si>
  <si>
    <t>R100Â </t>
  </si>
  <si>
    <t>George Ratliff</t>
  </si>
  <si>
    <t>Salvation BoulevardÂ </t>
  </si>
  <si>
    <t>The TenÂ </t>
  </si>
  <si>
    <t>Shane Meadows</t>
  </si>
  <si>
    <t>HeadhuntersÂ </t>
  </si>
  <si>
    <t>Norwegian</t>
  </si>
  <si>
    <t>Michael McGowan</t>
  </si>
  <si>
    <t>Saint RalphÂ </t>
  </si>
  <si>
    <t>Insidious: Chapter 2Â </t>
  </si>
  <si>
    <t>Saw IIÂ </t>
  </si>
  <si>
    <t>Dan Trachtenberg</t>
  </si>
  <si>
    <t>Drama|Horror|Mystery|Sci-Fi|Thriller</t>
  </si>
  <si>
    <t>10 Cloverfield LaneÂ </t>
  </si>
  <si>
    <t>Comedy|Documentary</t>
  </si>
  <si>
    <t>Jackass: The MovieÂ </t>
  </si>
  <si>
    <t>David F. Sandberg</t>
  </si>
  <si>
    <t>Lights OutÂ </t>
  </si>
  <si>
    <t>Paranormal Activity 3Â </t>
  </si>
  <si>
    <t>Stiles White</t>
  </si>
  <si>
    <t>OuijaÂ </t>
  </si>
  <si>
    <t>A Nightmare on Elm Street 3: Dream WarriorsÂ </t>
  </si>
  <si>
    <t>Eugenio Derbez</t>
  </si>
  <si>
    <t>Instructions Not IncludedÂ </t>
  </si>
  <si>
    <t>Paranormal Activity 4Â </t>
  </si>
  <si>
    <t>Henry Koster</t>
  </si>
  <si>
    <t>The RobeÂ </t>
  </si>
  <si>
    <t>Freddy's Dead: The Final NightmareÂ </t>
  </si>
  <si>
    <t>Patty Jenkins</t>
  </si>
  <si>
    <t>MonsterÂ </t>
  </si>
  <si>
    <t>Christopher Landon</t>
  </si>
  <si>
    <t>Paranormal Activity: The Marked OnesÂ </t>
  </si>
  <si>
    <t>Dallas Buyers ClubÂ </t>
  </si>
  <si>
    <t>David Gelb</t>
  </si>
  <si>
    <t>The Lazarus EffectÂ </t>
  </si>
  <si>
    <t>MementoÂ </t>
  </si>
  <si>
    <t>Mike Flanagan</t>
  </si>
  <si>
    <t>OculusÂ </t>
  </si>
  <si>
    <t>Clerks IIÂ </t>
  </si>
  <si>
    <t>Billy ElliotÂ </t>
  </si>
  <si>
    <t>The Way Way BackÂ </t>
  </si>
  <si>
    <t>George Jackson</t>
  </si>
  <si>
    <t>House Party 2Â </t>
  </si>
  <si>
    <t>Maurice Joyce</t>
  </si>
  <si>
    <t>Doug's 1st MovieÂ </t>
  </si>
  <si>
    <t>The ApostleÂ </t>
  </si>
  <si>
    <t>Jesse Peretz</t>
  </si>
  <si>
    <t>Our Idiot BrotherÂ </t>
  </si>
  <si>
    <t>Ice Cube</t>
  </si>
  <si>
    <t>The Players ClubÂ </t>
  </si>
  <si>
    <t>As Above, So BelowÂ </t>
  </si>
  <si>
    <t>AddictedÂ </t>
  </si>
  <si>
    <t>Eve's BayouÂ </t>
  </si>
  <si>
    <t>Richard Glatzer</t>
  </si>
  <si>
    <t>Still AliceÂ </t>
  </si>
  <si>
    <t>Rob Hedden</t>
  </si>
  <si>
    <t>Adventure|Horror</t>
  </si>
  <si>
    <t>Friday the 13th Part VIII: Jason Takes ManhattanÂ </t>
  </si>
  <si>
    <t>My Big Fat Greek WeddingÂ </t>
  </si>
  <si>
    <t>Spring BreakersÂ </t>
  </si>
  <si>
    <t>Joe Chappelle</t>
  </si>
  <si>
    <t>Halloween: The Curse of Michael MyersÂ </t>
  </si>
  <si>
    <t>Y Tu MamÃ¡ TambiÃ©nÂ </t>
  </si>
  <si>
    <t>Shaun of the DeadÂ </t>
  </si>
  <si>
    <t>Mickey Liddell</t>
  </si>
  <si>
    <t>The Haunting of Molly HartleyÂ </t>
  </si>
  <si>
    <t>Lone StarÂ </t>
  </si>
  <si>
    <t>Halloween 4: The Return of Michael MyersÂ </t>
  </si>
  <si>
    <t>Fred Walton</t>
  </si>
  <si>
    <t>April Fool's DayÂ </t>
  </si>
  <si>
    <t>DinerÂ </t>
  </si>
  <si>
    <t>Steve Carver</t>
  </si>
  <si>
    <t>Lone Wolf McQuadeÂ </t>
  </si>
  <si>
    <t>Gonzalo LÃ³pez-Gallego</t>
  </si>
  <si>
    <t>Apollo 18Â </t>
  </si>
  <si>
    <t>Christine Jeffs</t>
  </si>
  <si>
    <t>Sunshine CleaningÂ </t>
  </si>
  <si>
    <t>No EscapeÂ </t>
  </si>
  <si>
    <t>Don Coscarelli</t>
  </si>
  <si>
    <t>Michael Tiddes</t>
  </si>
  <si>
    <t>Fifty Shades of BlackÂ </t>
  </si>
  <si>
    <t>Not Easily BrokenÂ </t>
  </si>
  <si>
    <t>The Perfect MatchÂ </t>
  </si>
  <si>
    <t>Mamoru Hosoda</t>
  </si>
  <si>
    <t>Digimon: The MovieÂ </t>
  </si>
  <si>
    <t>Brian Dannelly</t>
  </si>
  <si>
    <t>Saved!Â </t>
  </si>
  <si>
    <t>Denys Arcand</t>
  </si>
  <si>
    <t>The Barbarian InvasionsÂ </t>
  </si>
  <si>
    <t>J.S. Cardone</t>
  </si>
  <si>
    <t>The ForsakenÂ </t>
  </si>
  <si>
    <t>Jay Levey</t>
  </si>
  <si>
    <t>UHFÂ </t>
  </si>
  <si>
    <t>Slums of Beverly HillsÂ </t>
  </si>
  <si>
    <t>MadeÂ </t>
  </si>
  <si>
    <t>MoonÂ </t>
  </si>
  <si>
    <t>Ronan Chapalain</t>
  </si>
  <si>
    <t>Sea Rex 3D: Journey to a Prehistoric WorldÂ </t>
  </si>
  <si>
    <t>The Sweet HereafterÂ </t>
  </si>
  <si>
    <t>Xavier Beauvois</t>
  </si>
  <si>
    <t>Of Gods and MenÂ </t>
  </si>
  <si>
    <t>Randall Miller</t>
  </si>
  <si>
    <t>Bottle ShockÂ </t>
  </si>
  <si>
    <t>Biography|Crime|Drama|Romance|Thriller</t>
  </si>
  <si>
    <t>Heavenly CreaturesÂ </t>
  </si>
  <si>
    <t>90 Minutes in HeavenÂ </t>
  </si>
  <si>
    <t>Dan Rush</t>
  </si>
  <si>
    <t>Everything Must GoÂ </t>
  </si>
  <si>
    <t>Comedy|Crime|Drama|Mystery|Thriller</t>
  </si>
  <si>
    <t>Zero EffectÂ </t>
  </si>
  <si>
    <t>The MachinistÂ </t>
  </si>
  <si>
    <t>Light SleeperÂ </t>
  </si>
  <si>
    <t>Michael Cuesta</t>
  </si>
  <si>
    <t>Biography|Crime|Drama|Mystery|Thriller</t>
  </si>
  <si>
    <t>Kill the MessengerÂ </t>
  </si>
  <si>
    <t>Rabbit HoleÂ </t>
  </si>
  <si>
    <t>Fenton Bailey</t>
  </si>
  <si>
    <t>Party MonsterÂ </t>
  </si>
  <si>
    <t>Jeremy Saulnier</t>
  </si>
  <si>
    <t>Crime|Horror|Music|Thriller</t>
  </si>
  <si>
    <t>Green RoomÂ </t>
  </si>
  <si>
    <t>James Manera</t>
  </si>
  <si>
    <t>Atlas Shrugged: Who Is John Galt?Â </t>
  </si>
  <si>
    <t>Bottle RocketÂ </t>
  </si>
  <si>
    <t>Albino AlligatorÂ </t>
  </si>
  <si>
    <t>Crime|Documentary|War</t>
  </si>
  <si>
    <t>Nicholas Fackler</t>
  </si>
  <si>
    <t>Lovely, StillÂ </t>
  </si>
  <si>
    <t>Morgan J. Freeman</t>
  </si>
  <si>
    <t>Desert BlueÂ </t>
  </si>
  <si>
    <t>The VisitÂ </t>
  </si>
  <si>
    <t>Crime|Thriller|War</t>
  </si>
  <si>
    <t>RedactedÂ </t>
  </si>
  <si>
    <t>Klaus Menzel</t>
  </si>
  <si>
    <t>FascinationÂ </t>
  </si>
  <si>
    <t>Oren Peli</t>
  </si>
  <si>
    <t>William H. Macy</t>
  </si>
  <si>
    <t>RudderlessÂ </t>
  </si>
  <si>
    <t>Family</t>
  </si>
  <si>
    <t>JirÃ­ Menzel</t>
  </si>
  <si>
    <t>Comedy|Drama|Romance|War</t>
  </si>
  <si>
    <t>I Served the King of EnglandÂ </t>
  </si>
  <si>
    <t>Czech</t>
  </si>
  <si>
    <t>Fatih Akin</t>
  </si>
  <si>
    <t>Soul KitchenÂ </t>
  </si>
  <si>
    <t>Sling BladeÂ </t>
  </si>
  <si>
    <t>HostelÂ </t>
  </si>
  <si>
    <t>Tristram Shandy: A Cock and Bull StoryÂ </t>
  </si>
  <si>
    <t>Take ShelterÂ </t>
  </si>
  <si>
    <t>Frank LaLoggia</t>
  </si>
  <si>
    <t>Lady in WhiteÂ </t>
  </si>
  <si>
    <t>The Texas Chainsaw Massacre 2Â </t>
  </si>
  <si>
    <t>Only God ForgivesÂ </t>
  </si>
  <si>
    <t>Michel Leclerc</t>
  </si>
  <si>
    <t>The Names of LoveÂ </t>
  </si>
  <si>
    <t>Tom Kalin</t>
  </si>
  <si>
    <t>Savage GraceÂ </t>
  </si>
  <si>
    <t>Police AcademyÂ </t>
  </si>
  <si>
    <t>Four Weddings and a FuneralÂ </t>
  </si>
  <si>
    <t>25th HourÂ </t>
  </si>
  <si>
    <t>BoundÂ </t>
  </si>
  <si>
    <t>Requiem for a DreamÂ </t>
  </si>
  <si>
    <t>Carlos Saura</t>
  </si>
  <si>
    <t>Drama|Musical</t>
  </si>
  <si>
    <t>TangoÂ </t>
  </si>
  <si>
    <t>Andrew Erwin</t>
  </si>
  <si>
    <t>Alex Kendrick</t>
  </si>
  <si>
    <t>Moms' Night OutÂ </t>
  </si>
  <si>
    <t>Donnie DarkoÂ </t>
  </si>
  <si>
    <t>Mike van Diem</t>
  </si>
  <si>
    <t>CharacterÂ </t>
  </si>
  <si>
    <t>Jonas Ã…kerlund</t>
  </si>
  <si>
    <t>SpunÂ </t>
  </si>
  <si>
    <t>Todd Solondz</t>
  </si>
  <si>
    <t>Lady VengeanceÂ </t>
  </si>
  <si>
    <t>Barry Skolnick</t>
  </si>
  <si>
    <t>Mean MachineÂ </t>
  </si>
  <si>
    <t>Johnnie To</t>
  </si>
  <si>
    <t>ExiledÂ </t>
  </si>
  <si>
    <t>Agnieszka Wojtowicz-Vosloo</t>
  </si>
  <si>
    <t>After.LifeÂ </t>
  </si>
  <si>
    <t>One Flew Over the Cuckoo's NestÂ </t>
  </si>
  <si>
    <t>Falcon RisingÂ </t>
  </si>
  <si>
    <t>Nick Love</t>
  </si>
  <si>
    <t>The SweeneyÂ </t>
  </si>
  <si>
    <t>Whale RiderÂ </t>
  </si>
  <si>
    <t>R. Balki</t>
  </si>
  <si>
    <t>PaaÂ </t>
  </si>
  <si>
    <t>Fantasy|Thriller</t>
  </si>
  <si>
    <t>Night WatchÂ </t>
  </si>
  <si>
    <t>The Crying GameÂ </t>
  </si>
  <si>
    <t>Porky'sÂ </t>
  </si>
  <si>
    <t>Survival of the DeadÂ </t>
  </si>
  <si>
    <t>Lost in TranslationÂ </t>
  </si>
  <si>
    <t>Annie HallÂ </t>
  </si>
  <si>
    <t>Cecil B. DeMille</t>
  </si>
  <si>
    <t>The Greatest Show on EarthÂ </t>
  </si>
  <si>
    <t>Monster's BallÂ </t>
  </si>
  <si>
    <t>Henry Hobson</t>
  </si>
  <si>
    <t>MaggieÂ </t>
  </si>
  <si>
    <t>Mike Figgis</t>
  </si>
  <si>
    <t>Leaving Las VegasÂ </t>
  </si>
  <si>
    <t>Billy Wilder</t>
  </si>
  <si>
    <t>The Boy Next DoorÂ </t>
  </si>
  <si>
    <t>Lisa Cholodenko</t>
  </si>
  <si>
    <t>The Kids Are All RightÂ </t>
  </si>
  <si>
    <t>They LiveÂ </t>
  </si>
  <si>
    <t>Ed Gass-Donnelly</t>
  </si>
  <si>
    <t>The Last Exorcism Part IIÂ </t>
  </si>
  <si>
    <t>BoyhoodÂ </t>
  </si>
  <si>
    <t>ScoopÂ </t>
  </si>
  <si>
    <t>DJ Pooh</t>
  </si>
  <si>
    <t>The WashÂ </t>
  </si>
  <si>
    <t>3 StrikesÂ </t>
  </si>
  <si>
    <t>Crime|Drama|Fantasy|Romance</t>
  </si>
  <si>
    <t>The CoolerÂ </t>
  </si>
  <si>
    <t>The Night ListenerÂ </t>
  </si>
  <si>
    <t>The OrphanageÂ </t>
  </si>
  <si>
    <t>A Haunted House 2Â </t>
  </si>
  <si>
    <t>Roger Avary</t>
  </si>
  <si>
    <t>The Rules of AttractionÂ </t>
  </si>
  <si>
    <t>Allison Anders</t>
  </si>
  <si>
    <t>Four RoomsÂ </t>
  </si>
  <si>
    <t>SecretaryÂ </t>
  </si>
  <si>
    <t>Rick de Oliveira</t>
  </si>
  <si>
    <t>The Real CancunÂ </t>
  </si>
  <si>
    <t>Talk RadioÂ </t>
  </si>
  <si>
    <t>Waiting for GuffmanÂ </t>
  </si>
  <si>
    <t>Jeff Franklin</t>
  </si>
  <si>
    <t>Love StinksÂ </t>
  </si>
  <si>
    <t>You Kill MeÂ </t>
  </si>
  <si>
    <t>Mike Mills</t>
  </si>
  <si>
    <t>ThumbsuckerÂ </t>
  </si>
  <si>
    <t>Dave McKean</t>
  </si>
  <si>
    <t>MirrormaskÂ </t>
  </si>
  <si>
    <t>Ron Fricke</t>
  </si>
  <si>
    <t>SamsaraÂ </t>
  </si>
  <si>
    <t>Ruggero Deodato</t>
  </si>
  <si>
    <t>The BarbariansÂ </t>
  </si>
  <si>
    <t>Mars Callahan</t>
  </si>
  <si>
    <t>Poolhall JunkiesÂ </t>
  </si>
  <si>
    <t>The Loss of Sexual InnocenceÂ </t>
  </si>
  <si>
    <t>JoeÂ </t>
  </si>
  <si>
    <t>Stefan Schwartz</t>
  </si>
  <si>
    <t>Shooting FishÂ </t>
  </si>
  <si>
    <t>PrisonÂ </t>
  </si>
  <si>
    <t>Robert Lee King</t>
  </si>
  <si>
    <t>Comedy|Horror|Mystery</t>
  </si>
  <si>
    <t>Psycho Beach PartyÂ </t>
  </si>
  <si>
    <t>The Big TeaseÂ </t>
  </si>
  <si>
    <t>Jorge RamÃ­rez SuÃ¡rez</t>
  </si>
  <si>
    <t>Buen DÃ­a, RamÃ³nÂ </t>
  </si>
  <si>
    <t>TrustÂ </t>
  </si>
  <si>
    <t>An Everlasting PieceÂ </t>
  </si>
  <si>
    <t>Among GiantsÂ </t>
  </si>
  <si>
    <t>AdoreÂ </t>
  </si>
  <si>
    <t>Fernando LeÃ³n de Aranoa</t>
  </si>
  <si>
    <t>Mondays in the SunÂ </t>
  </si>
  <si>
    <t>Jim Mickle</t>
  </si>
  <si>
    <t>Stake LandÂ </t>
  </si>
  <si>
    <t>The Last Time I Committed SuicideÂ </t>
  </si>
  <si>
    <t>Karim AÃ¯nouz</t>
  </si>
  <si>
    <t>Futuro BeachÂ </t>
  </si>
  <si>
    <t>Ruba Nadda</t>
  </si>
  <si>
    <t>InescapableÂ </t>
  </si>
  <si>
    <t>Edward Burns</t>
  </si>
  <si>
    <t>Victor Fleming</t>
  </si>
  <si>
    <t>Gone with the WindÂ </t>
  </si>
  <si>
    <t>Richard Raymond</t>
  </si>
  <si>
    <t>Desert DancerÂ </t>
  </si>
  <si>
    <t>Adventure|War|Western</t>
  </si>
  <si>
    <t>Major DundeeÂ </t>
  </si>
  <si>
    <t>George Sidney</t>
  </si>
  <si>
    <t>Biography|Comedy|Musical|Romance|Western</t>
  </si>
  <si>
    <t>Annie Get Your GunÂ </t>
  </si>
  <si>
    <t>Peter Stebbings</t>
  </si>
  <si>
    <t>DefendorÂ </t>
  </si>
  <si>
    <t>Vincente Minnelli</t>
  </si>
  <si>
    <t>Adventure|Comedy|Musical|Romance</t>
  </si>
  <si>
    <t>The PirateÂ </t>
  </si>
  <si>
    <t>Dagur KÃ¡ri</t>
  </si>
  <si>
    <t>The Good HeartÂ </t>
  </si>
  <si>
    <t>The History BoysÂ </t>
  </si>
  <si>
    <t>The Full MontyÂ </t>
  </si>
  <si>
    <t>Jim Abrahams</t>
  </si>
  <si>
    <t>Airplane!Â </t>
  </si>
  <si>
    <t>FridayÂ </t>
  </si>
  <si>
    <t>Menace II SocietyÂ </t>
  </si>
  <si>
    <t>Michael Gornick</t>
  </si>
  <si>
    <t>Creepshow 2Â </t>
  </si>
  <si>
    <t>Robert Eggers</t>
  </si>
  <si>
    <t>The WitchÂ </t>
  </si>
  <si>
    <t>Michael Martin</t>
  </si>
  <si>
    <t>I Got the Hook UpÂ </t>
  </si>
  <si>
    <t>She's the OneÂ </t>
  </si>
  <si>
    <t>Gods and MonstersÂ </t>
  </si>
  <si>
    <t>The Secret in Their EyesÂ </t>
  </si>
  <si>
    <t>Evil Dead IIÂ </t>
  </si>
  <si>
    <t>Louis C.K.</t>
  </si>
  <si>
    <t>Action|Adventure|Comedy|Musical</t>
  </si>
  <si>
    <t>Pootie TangÂ </t>
  </si>
  <si>
    <t>Salvador Carrasco</t>
  </si>
  <si>
    <t>La otra conquistaÂ </t>
  </si>
  <si>
    <t>AndrÃ© Ã˜vredal</t>
  </si>
  <si>
    <t>Comedy|Drama|Fantasy|Horror</t>
  </si>
  <si>
    <t>TrollhunterÂ </t>
  </si>
  <si>
    <t>Robert Cary</t>
  </si>
  <si>
    <t>Ira &amp; AbbyÂ </t>
  </si>
  <si>
    <t>Adam Rapp</t>
  </si>
  <si>
    <t>Winter PassingÂ </t>
  </si>
  <si>
    <t>D.E.B.S.Â </t>
  </si>
  <si>
    <t>Warren P. Sonoda</t>
  </si>
  <si>
    <t>Action|Biography|Crime|Drama|Family|Fantasy</t>
  </si>
  <si>
    <t>The Masked SaintÂ </t>
  </si>
  <si>
    <t>Robert Townsend</t>
  </si>
  <si>
    <t>Charles Ferguson</t>
  </si>
  <si>
    <t>Time to ChooseÂ </t>
  </si>
  <si>
    <t>Luc Jacquet</t>
  </si>
  <si>
    <t>March of the PenguinsÂ </t>
  </si>
  <si>
    <t>Margin CallÂ </t>
  </si>
  <si>
    <t>Clark Gregg</t>
  </si>
  <si>
    <t>ChokeÂ </t>
  </si>
  <si>
    <t>Damien Chazelle</t>
  </si>
  <si>
    <t>WhiplashÂ </t>
  </si>
  <si>
    <t>City of GodÂ </t>
  </si>
  <si>
    <t>Justin Kerrigan</t>
  </si>
  <si>
    <t>Human TrafficÂ </t>
  </si>
  <si>
    <t>Karen Moncrieff</t>
  </si>
  <si>
    <t>The HuntÂ </t>
  </si>
  <si>
    <t>BellaÂ </t>
  </si>
  <si>
    <t>Eric Styles</t>
  </si>
  <si>
    <t>Dreaming of Joseph LeesÂ </t>
  </si>
  <si>
    <t>Joshua Marston</t>
  </si>
  <si>
    <t>Maria Full of GraceÂ </t>
  </si>
  <si>
    <t>BeginnersÂ </t>
  </si>
  <si>
    <t>Animal HouseÂ </t>
  </si>
  <si>
    <t>GoldfingerÂ </t>
  </si>
  <si>
    <t>TrainspottingÂ </t>
  </si>
  <si>
    <t>The Original Kings of ComedyÂ </t>
  </si>
  <si>
    <t>Tod Williams</t>
  </si>
  <si>
    <t>Paranormal Activity 2Â </t>
  </si>
  <si>
    <t>Waking Ned DevineÂ </t>
  </si>
  <si>
    <t>Crime|Documentary|Drama</t>
  </si>
  <si>
    <t>Bowling for ColumbineÂ </t>
  </si>
  <si>
    <t>Jack Sholder</t>
  </si>
  <si>
    <t>A Nightmare on Elm Street 2: Freddy's RevengeÂ </t>
  </si>
  <si>
    <t>A Room with a ViewÂ </t>
  </si>
  <si>
    <t>The PurgeÂ </t>
  </si>
  <si>
    <t>SinisterÂ </t>
  </si>
  <si>
    <t>Biography|Comedy|Documentary</t>
  </si>
  <si>
    <t>Martin Lawrence Live: RunteldatÂ </t>
  </si>
  <si>
    <t>Air BudÂ </t>
  </si>
  <si>
    <t>Tom McLoughlin</t>
  </si>
  <si>
    <t>Jason Lives: Friday the 13th Part VIÂ </t>
  </si>
  <si>
    <t>The Bridge on the River KwaiÂ </t>
  </si>
  <si>
    <t>Spaced InvadersÂ </t>
  </si>
  <si>
    <t>Adam Marcus</t>
  </si>
  <si>
    <t>Jason Goes to Hell: The Final FridayÂ </t>
  </si>
  <si>
    <t>Comedy|Documentary|Music</t>
  </si>
  <si>
    <t>Dave Chappelle's Block PartyÂ </t>
  </si>
  <si>
    <t>Benny Boom</t>
  </si>
  <si>
    <t>Next Day AirÂ </t>
  </si>
  <si>
    <t>Nnegest LikkÃ©</t>
  </si>
  <si>
    <t>Phat GirlzÂ </t>
  </si>
  <si>
    <t>Before MidnightÂ </t>
  </si>
  <si>
    <t>Christopher Leitch</t>
  </si>
  <si>
    <t>Teen Wolf TooÂ </t>
  </si>
  <si>
    <t>Phantasm IIÂ </t>
  </si>
  <si>
    <t>Patricia Cardoso</t>
  </si>
  <si>
    <t>Real Women Have CurvesÂ </t>
  </si>
  <si>
    <t>Damien O'Donnell</t>
  </si>
  <si>
    <t>East Is EastÂ </t>
  </si>
  <si>
    <t>Peter M. Cohen</t>
  </si>
  <si>
    <t>WhippedÂ </t>
  </si>
  <si>
    <t>Crime|Drama|History|Romance</t>
  </si>
  <si>
    <t>Kama Sutra: A Tale of LoveÂ </t>
  </si>
  <si>
    <t>Anthony Hickox</t>
  </si>
  <si>
    <t>Warlock: The ArmageddonÂ </t>
  </si>
  <si>
    <t>Tom Schulman</t>
  </si>
  <si>
    <t>8 Heads in a Duffel BagÂ </t>
  </si>
  <si>
    <t>Jill Sprecher</t>
  </si>
  <si>
    <t>Thirteen Conversations About One ThingÂ </t>
  </si>
  <si>
    <t>Darren Stein</t>
  </si>
  <si>
    <t>JawbreakerÂ </t>
  </si>
  <si>
    <t>BasquiatÂ </t>
  </si>
  <si>
    <t>TsotsiÂ </t>
  </si>
  <si>
    <t>Zulu</t>
  </si>
  <si>
    <t>HappinessÂ </t>
  </si>
  <si>
    <t>DysFunktional FamilyÂ </t>
  </si>
  <si>
    <t>Comedy|Drama|Horror</t>
  </si>
  <si>
    <t>TuskÂ </t>
  </si>
  <si>
    <t>OldboyÂ </t>
  </si>
  <si>
    <t>David Nixon</t>
  </si>
  <si>
    <t>Letters to GodÂ </t>
  </si>
  <si>
    <t>Jason Eisener</t>
  </si>
  <si>
    <t>Hobo with a ShotgunÂ </t>
  </si>
  <si>
    <t>Enrique Begne</t>
  </si>
  <si>
    <t>CompadresÂ </t>
  </si>
  <si>
    <t>Michael Landon Jr.</t>
  </si>
  <si>
    <t>Whit Stillman</t>
  </si>
  <si>
    <t>Leslye Headland</t>
  </si>
  <si>
    <t>BacheloretteÂ </t>
  </si>
  <si>
    <t>Tim and Eric's Billion Dollar MovieÂ </t>
  </si>
  <si>
    <t>Summer StormÂ </t>
  </si>
  <si>
    <t>Kate Connor</t>
  </si>
  <si>
    <t>Fort McCoyÂ </t>
  </si>
  <si>
    <t>Deon Taylor</t>
  </si>
  <si>
    <t>Chain LetterÂ </t>
  </si>
  <si>
    <t>Just LookingÂ </t>
  </si>
  <si>
    <t>The DivideÂ </t>
  </si>
  <si>
    <t>Francesca Gregorini</t>
  </si>
  <si>
    <t>Tanner HallÂ </t>
  </si>
  <si>
    <t>Youssef Delara</t>
  </si>
  <si>
    <t>Central StationÂ </t>
  </si>
  <si>
    <t>Susan Seidelman</t>
  </si>
  <si>
    <t>Boynton Beach ClubÂ </t>
  </si>
  <si>
    <t>Heidi Ewing</t>
  </si>
  <si>
    <t>FreakonomicsÂ </t>
  </si>
  <si>
    <t>High TensionÂ </t>
  </si>
  <si>
    <t>Hustle &amp; FlowÂ </t>
  </si>
  <si>
    <t>Some Like It HotÂ </t>
  </si>
  <si>
    <t>John Carl Buechler</t>
  </si>
  <si>
    <t>Friday the 13th Part VII: The New BloodÂ </t>
  </si>
  <si>
    <t>The Wizard of OzÂ </t>
  </si>
  <si>
    <t>Young FrankensteinÂ </t>
  </si>
  <si>
    <t>Diary of the DeadÂ </t>
  </si>
  <si>
    <t>Victor Nunez</t>
  </si>
  <si>
    <t>Ulee's GoldÂ </t>
  </si>
  <si>
    <t>Romance</t>
  </si>
  <si>
    <t>Blazing SaddlesÂ </t>
  </si>
  <si>
    <t>Friday the 13th: The Final ChapterÂ </t>
  </si>
  <si>
    <t>Pawel Pawlikowski</t>
  </si>
  <si>
    <t>MauriceÂ </t>
  </si>
  <si>
    <t>Frank Sebastiano</t>
  </si>
  <si>
    <t>Beer LeagueÂ </t>
  </si>
  <si>
    <t>Nacho Vigalondo</t>
  </si>
  <si>
    <t>TimecrimesÂ </t>
  </si>
  <si>
    <t>A Haunted HouseÂ </t>
  </si>
  <si>
    <t>Dinesh D'Souza</t>
  </si>
  <si>
    <t>2016: Obama's AmericaÂ </t>
  </si>
  <si>
    <t>That Thing You Do!Â </t>
  </si>
  <si>
    <t>Tommy Lee Wallace</t>
  </si>
  <si>
    <t>Halloween III: Season of the WitchÂ </t>
  </si>
  <si>
    <t>Leslie Small</t>
  </si>
  <si>
    <t>Kevin Hart: Let Me ExplainÂ </t>
  </si>
  <si>
    <t>My Own Private IdahoÂ </t>
  </si>
  <si>
    <t>Garden StateÂ </t>
  </si>
  <si>
    <t>Before SunriseÂ </t>
  </si>
  <si>
    <t>Action|Drama|Horror|Thriller</t>
  </si>
  <si>
    <t>Alison Maclean</t>
  </si>
  <si>
    <t>Jesus' SonÂ </t>
  </si>
  <si>
    <t>Comedy|Crime|Drama|Sci-Fi</t>
  </si>
  <si>
    <t>Robot &amp; FrankÂ </t>
  </si>
  <si>
    <t>Isabel Coixet</t>
  </si>
  <si>
    <t>My Life Without MeÂ </t>
  </si>
  <si>
    <t>James Ponsoldt</t>
  </si>
  <si>
    <t>The Spectacular NowÂ </t>
  </si>
  <si>
    <t>Comedy|Family|Musical|Romance|Short</t>
  </si>
  <si>
    <t>Marilyn Hotchkiss' Ballroom Dancing and Charm SchoolÂ </t>
  </si>
  <si>
    <t>Comedy|Documentary|War</t>
  </si>
  <si>
    <t>ReligulousÂ </t>
  </si>
  <si>
    <t>Joshua Tickell</t>
  </si>
  <si>
    <t>FuelÂ </t>
  </si>
  <si>
    <t>Tim Boxell</t>
  </si>
  <si>
    <t>Valley of the Heart's DelightÂ </t>
  </si>
  <si>
    <t>Michael D. Sellers</t>
  </si>
  <si>
    <t>Eye of the DolphinÂ </t>
  </si>
  <si>
    <t>Reed Cowan</t>
  </si>
  <si>
    <t>8: The Mormon PropositionÂ </t>
  </si>
  <si>
    <t>James Dodson</t>
  </si>
  <si>
    <t>The Other End of the LineÂ </t>
  </si>
  <si>
    <t>AnatomyÂ </t>
  </si>
  <si>
    <t>Alex Rivera</t>
  </si>
  <si>
    <t>Sleep DealerÂ </t>
  </si>
  <si>
    <t>SuperÂ </t>
  </si>
  <si>
    <t>Get on the BusÂ </t>
  </si>
  <si>
    <t>Robby Henson</t>
  </si>
  <si>
    <t>Thr3eÂ </t>
  </si>
  <si>
    <t>This Is EnglandÂ </t>
  </si>
  <si>
    <t>Carmen Marron</t>
  </si>
  <si>
    <t>Go for It!Â </t>
  </si>
  <si>
    <t>FantasiaÂ </t>
  </si>
  <si>
    <t>Friday the 13th Part IIIÂ </t>
  </si>
  <si>
    <t>Danny Steinmann</t>
  </si>
  <si>
    <t>Friday the 13th: A New BeginningÂ </t>
  </si>
  <si>
    <t>The Last Sin EaterÂ </t>
  </si>
  <si>
    <t>Jon Gunn</t>
  </si>
  <si>
    <t>Do You Believe?Â </t>
  </si>
  <si>
    <t>William Wyler</t>
  </si>
  <si>
    <t>The Best Years of Our LivesÂ </t>
  </si>
  <si>
    <t>Larry Clark</t>
  </si>
  <si>
    <t>Petter NÃ¦ss</t>
  </si>
  <si>
    <t>EllingÂ </t>
  </si>
  <si>
    <t>Robert Fontaine</t>
  </si>
  <si>
    <t>Mi AmericaÂ </t>
  </si>
  <si>
    <t>From Russia with LoveÂ </t>
  </si>
  <si>
    <t>Michael Herz</t>
  </si>
  <si>
    <t>Action|Comedy|Horror|Sci-Fi</t>
  </si>
  <si>
    <t>The Toxic Avenger Part IIÂ </t>
  </si>
  <si>
    <t>David Robert Mitchell</t>
  </si>
  <si>
    <t>It FollowsÂ </t>
  </si>
  <si>
    <t>Mad Max 2: The Road WarriorÂ </t>
  </si>
  <si>
    <t>Chia-Liang Liu</t>
  </si>
  <si>
    <t>The Legend of Drunken MasterÂ </t>
  </si>
  <si>
    <t>Boys Don't CryÂ </t>
  </si>
  <si>
    <t>Chris Kentis</t>
  </si>
  <si>
    <t>Silent HouseÂ </t>
  </si>
  <si>
    <t>The Lives of OthersÂ </t>
  </si>
  <si>
    <t>CourageousÂ </t>
  </si>
  <si>
    <t>Sylvain Chomet</t>
  </si>
  <si>
    <t>Animation|Comedy|Drama</t>
  </si>
  <si>
    <t>The Triplets of BellevilleÂ </t>
  </si>
  <si>
    <t>Chris Eyre</t>
  </si>
  <si>
    <t>Smoke SignalsÂ </t>
  </si>
  <si>
    <t>Before SunsetÂ </t>
  </si>
  <si>
    <t>Amores PerrosÂ </t>
  </si>
  <si>
    <t>ThirteenÂ </t>
  </si>
  <si>
    <t>Elia Kazan</t>
  </si>
  <si>
    <t>Debra Granik</t>
  </si>
  <si>
    <t>Winter's BoneÂ </t>
  </si>
  <si>
    <t>Miranda July</t>
  </si>
  <si>
    <t>Me and You and Everyone We KnowÂ </t>
  </si>
  <si>
    <t>Crime|Documentary</t>
  </si>
  <si>
    <t>Max Joseph</t>
  </si>
  <si>
    <t>We Are Your FriendsÂ </t>
  </si>
  <si>
    <t>Harsh TimesÂ </t>
  </si>
  <si>
    <t>CaptiveÂ </t>
  </si>
  <si>
    <t>Full FrontalÂ </t>
  </si>
  <si>
    <t>Kevin Tenney</t>
  </si>
  <si>
    <t>WitchboardÂ </t>
  </si>
  <si>
    <t>ShortbusÂ </t>
  </si>
  <si>
    <t>Ari Folman</t>
  </si>
  <si>
    <t>Animation|Biography|Documentary|Drama|History|War</t>
  </si>
  <si>
    <t>Waltz with BashirÂ </t>
  </si>
  <si>
    <t>Gary Rogers</t>
  </si>
  <si>
    <t>The Book of Mormon Movie, Volume 1: The JourneyÂ </t>
  </si>
  <si>
    <t>Documentary|War</t>
  </si>
  <si>
    <t>No End in SightÂ </t>
  </si>
  <si>
    <t>Marielle Heller</t>
  </si>
  <si>
    <t>The Diary of a Teenage GirlÂ </t>
  </si>
  <si>
    <t>David Sington</t>
  </si>
  <si>
    <t>Documentary|History</t>
  </si>
  <si>
    <t>In the Shadow of the MoonÂ </t>
  </si>
  <si>
    <t>Kelly Reichardt</t>
  </si>
  <si>
    <t>Biography|Documentary|History</t>
  </si>
  <si>
    <t>Inside Deep ThroatÂ </t>
  </si>
  <si>
    <t>Huck Botko</t>
  </si>
  <si>
    <t>The Virginity HitÂ </t>
  </si>
  <si>
    <t>David Duchovny</t>
  </si>
  <si>
    <t>House of DÂ </t>
  </si>
  <si>
    <t>Lance Mungia</t>
  </si>
  <si>
    <t>Action|Adventure|Comedy|Drama|Music|Sci-Fi</t>
  </si>
  <si>
    <t>Six-String SamuraiÂ </t>
  </si>
  <si>
    <t>Hue Rhodes</t>
  </si>
  <si>
    <t>Saint John of Las VegasÂ </t>
  </si>
  <si>
    <t>StonewallÂ </t>
  </si>
  <si>
    <t>Noah Buschel</t>
  </si>
  <si>
    <t>The Missing PersonÂ </t>
  </si>
  <si>
    <t>Hunter Richards</t>
  </si>
  <si>
    <t>LondonÂ </t>
  </si>
  <si>
    <t>Laurie Collyer</t>
  </si>
  <si>
    <t>SherrybabyÂ </t>
  </si>
  <si>
    <t>Ralph Ziman</t>
  </si>
  <si>
    <t>Gangster's Paradise: JerusalemaÂ </t>
  </si>
  <si>
    <t>Orson Welles</t>
  </si>
  <si>
    <t>Crime|Drama|Film-Noir|Mystery|Thriller</t>
  </si>
  <si>
    <t>The Lady from ShanghaiÂ </t>
  </si>
  <si>
    <t>Paul Bunnell</t>
  </si>
  <si>
    <t>Comedy|Fantasy|Musical|Sci-Fi</t>
  </si>
  <si>
    <t>The Ghastly Love of Johnny XÂ </t>
  </si>
  <si>
    <t>Tim Hunter</t>
  </si>
  <si>
    <t>River's EdgeÂ </t>
  </si>
  <si>
    <t>NorthforkÂ </t>
  </si>
  <si>
    <t>BuriedÂ </t>
  </si>
  <si>
    <t>Pascal Arnold</t>
  </si>
  <si>
    <t>One to AnotherÂ </t>
  </si>
  <si>
    <t>Biography|Crime|Documentary|History|Thriller</t>
  </si>
  <si>
    <t>Man on WireÂ </t>
  </si>
  <si>
    <t>Jamal Hill</t>
  </si>
  <si>
    <t>Brotherly LoveÂ </t>
  </si>
  <si>
    <t>Daniel Stamm</t>
  </si>
  <si>
    <t>The Last ExorcismÂ </t>
  </si>
  <si>
    <t>Carlos Carrera</t>
  </si>
  <si>
    <t>El crimen del padre AmaroÂ </t>
  </si>
  <si>
    <t>Benh Zeitlin</t>
  </si>
  <si>
    <t>Beasts of the Southern WildÂ </t>
  </si>
  <si>
    <t>Maggie Greenwald</t>
  </si>
  <si>
    <t>SongcatcherÂ </t>
  </si>
  <si>
    <t>The Greatest Movie Ever SoldÂ </t>
  </si>
  <si>
    <t>Khyentse Norbu</t>
  </si>
  <si>
    <t>Travelers and MagiciansÂ </t>
  </si>
  <si>
    <t>Dzongkha</t>
  </si>
  <si>
    <t>Run Lola RunÂ </t>
  </si>
  <si>
    <t>Lucky McKee</t>
  </si>
  <si>
    <t>MayÂ </t>
  </si>
  <si>
    <t>In the BedroomÂ </t>
  </si>
  <si>
    <t>Steven R. Monroe</t>
  </si>
  <si>
    <t>I Spit on Your GraveÂ </t>
  </si>
  <si>
    <t>Mark Illsley</t>
  </si>
  <si>
    <t>Happy, TexasÂ </t>
  </si>
  <si>
    <t>My Summer of LoveÂ </t>
  </si>
  <si>
    <t>Ritesh Batra</t>
  </si>
  <si>
    <t>The LunchboxÂ </t>
  </si>
  <si>
    <t>Sally Potter</t>
  </si>
  <si>
    <t>YesÂ </t>
  </si>
  <si>
    <t>Dave Meyers</t>
  </si>
  <si>
    <t>FoolishÂ </t>
  </si>
  <si>
    <t>Nadine Labaki</t>
  </si>
  <si>
    <t>CaramelÂ </t>
  </si>
  <si>
    <t>Eytan Fox</t>
  </si>
  <si>
    <t>The BubbleÂ </t>
  </si>
  <si>
    <t>FranÃ§ois Truffaut</t>
  </si>
  <si>
    <t>Mississippi MermaidÂ </t>
  </si>
  <si>
    <t>I Love Your WorkÂ </t>
  </si>
  <si>
    <t>Adrienne Shelly</t>
  </si>
  <si>
    <t>WaitressÂ </t>
  </si>
  <si>
    <t>Newt Arnold</t>
  </si>
  <si>
    <t>BloodsportÂ </t>
  </si>
  <si>
    <t>KidsÂ </t>
  </si>
  <si>
    <t>The Squid and the WhaleÂ </t>
  </si>
  <si>
    <t>Kissing Jessica SteinÂ </t>
  </si>
  <si>
    <t>ExoticaÂ </t>
  </si>
  <si>
    <t>Buffalo '66Â </t>
  </si>
  <si>
    <t>InsidiousÂ </t>
  </si>
  <si>
    <t>FabiÃ¡n Bielinsky</t>
  </si>
  <si>
    <t>Nine QueensÂ </t>
  </si>
  <si>
    <t>Rebecca Miller</t>
  </si>
  <si>
    <t>The Ballad of Jack and RoseÂ </t>
  </si>
  <si>
    <t>Maggie Carey</t>
  </si>
  <si>
    <t>The To Do ListÂ </t>
  </si>
  <si>
    <t>Killing ZoeÂ </t>
  </si>
  <si>
    <t>Henry Bean</t>
  </si>
  <si>
    <t>The BelieverÂ </t>
  </si>
  <si>
    <t>Session 9Â </t>
  </si>
  <si>
    <t>I Want Someone to Eat Cheese WithÂ </t>
  </si>
  <si>
    <t>Charles Chaplin</t>
  </si>
  <si>
    <t>Modern TimesÂ </t>
  </si>
  <si>
    <t>Pete Jones</t>
  </si>
  <si>
    <t>Stolen SummerÂ </t>
  </si>
  <si>
    <t>My Name Is BruceÂ </t>
  </si>
  <si>
    <t>The SalonÂ </t>
  </si>
  <si>
    <t>Adam Carolla</t>
  </si>
  <si>
    <t>Road HardÂ </t>
  </si>
  <si>
    <t>AmigoÂ </t>
  </si>
  <si>
    <t>Bruce McDonald</t>
  </si>
  <si>
    <t>PontypoolÂ </t>
  </si>
  <si>
    <t>James Mottern</t>
  </si>
  <si>
    <t>TruckerÂ </t>
  </si>
  <si>
    <t>The Lords of SalemÂ </t>
  </si>
  <si>
    <t>William Cottrell</t>
  </si>
  <si>
    <t>Snow White and the Seven DwarfsÂ </t>
  </si>
  <si>
    <t>Lucrecia Martel</t>
  </si>
  <si>
    <t>The Holy GirlÂ </t>
  </si>
  <si>
    <t>Zak Penn</t>
  </si>
  <si>
    <t>Adventure|Comedy|Horror</t>
  </si>
  <si>
    <t>Incident at Loch NessÂ </t>
  </si>
  <si>
    <t>Lock, Stock and Two Smoking BarrelsÂ </t>
  </si>
  <si>
    <t>The CelebrationÂ </t>
  </si>
  <si>
    <t>Trees LoungeÂ </t>
  </si>
  <si>
    <t>Ham Tran</t>
  </si>
  <si>
    <t>Journey from the FallÂ </t>
  </si>
  <si>
    <t>Vietnamese</t>
  </si>
  <si>
    <t>Rich Cowan</t>
  </si>
  <si>
    <t>The BasketÂ </t>
  </si>
  <si>
    <t>Boris Rodriguez</t>
  </si>
  <si>
    <t>Eddie: The Sleepwalking CannibalÂ </t>
  </si>
  <si>
    <t>Jonathan Kesselman</t>
  </si>
  <si>
    <t>The Hebrew HammerÂ </t>
  </si>
  <si>
    <t>Arjun Sablok</t>
  </si>
  <si>
    <t>Neal 'N' NikkiÂ </t>
  </si>
  <si>
    <t>Friday the 13th Part 2Â </t>
  </si>
  <si>
    <t>Filly BrownÂ </t>
  </si>
  <si>
    <t>Sex, Lies, and VideotapeÂ </t>
  </si>
  <si>
    <t>SawÂ </t>
  </si>
  <si>
    <t>Super TroopersÂ </t>
  </si>
  <si>
    <t>Claudia Sainte-Luce</t>
  </si>
  <si>
    <t>The Amazing CatfishÂ </t>
  </si>
  <si>
    <t>Monsoon WeddingÂ </t>
  </si>
  <si>
    <t>You Can Count on MeÂ </t>
  </si>
  <si>
    <t>Jamie Babbit</t>
  </si>
  <si>
    <t>But I'm a CheerleaderÂ </t>
  </si>
  <si>
    <t>David Boyd</t>
  </si>
  <si>
    <t>Home RunÂ </t>
  </si>
  <si>
    <t>Reservoir DogsÂ </t>
  </si>
  <si>
    <t>The Good, the Bad and the UglyÂ </t>
  </si>
  <si>
    <t>Anna Muylaert</t>
  </si>
  <si>
    <t>The Second MotherÂ </t>
  </si>
  <si>
    <t>Steve Taylor</t>
  </si>
  <si>
    <t>Blue Like JazzÂ </t>
  </si>
  <si>
    <t>Kurt Voss</t>
  </si>
  <si>
    <t>Down and Out with the DollsÂ </t>
  </si>
  <si>
    <t>Pink Ribbons, Inc.Â </t>
  </si>
  <si>
    <t>James David Pasternak</t>
  </si>
  <si>
    <t>Certifiably JonathanÂ </t>
  </si>
  <si>
    <t>Tom Sanchez</t>
  </si>
  <si>
    <t>The Knife of Don JuanÂ </t>
  </si>
  <si>
    <t>Adventure|Comedy|Sport</t>
  </si>
  <si>
    <t>AirborneÂ </t>
  </si>
  <si>
    <t>Rob McKittrick</t>
  </si>
  <si>
    <t>Waiting...Â </t>
  </si>
  <si>
    <t>Dead Man's ShoesÂ </t>
  </si>
  <si>
    <t>Jeff Burr</t>
  </si>
  <si>
    <t>From a Whisper to a ScreamÂ </t>
  </si>
  <si>
    <t>Guy Maddin</t>
  </si>
  <si>
    <t>Comedy|Horror|Musical</t>
  </si>
  <si>
    <t>Dracula: Pages from a Virgin's DiaryÂ </t>
  </si>
  <si>
    <t>Panos Cosmatos</t>
  </si>
  <si>
    <t>Beyond the Black RainbowÂ </t>
  </si>
  <si>
    <t>Gareth Evans</t>
  </si>
  <si>
    <t>The Raid: RedemptionÂ </t>
  </si>
  <si>
    <t>Indonesian</t>
  </si>
  <si>
    <t>RockyÂ </t>
  </si>
  <si>
    <t>Levan Gabriadze</t>
  </si>
  <si>
    <t>UnfriendedÂ </t>
  </si>
  <si>
    <t>The HowlingÂ </t>
  </si>
  <si>
    <t>Dr. NoÂ </t>
  </si>
  <si>
    <t>Bradley Parker</t>
  </si>
  <si>
    <t>Chernobyl DiariesÂ </t>
  </si>
  <si>
    <t>Clive Barker</t>
  </si>
  <si>
    <t>HellraiserÂ </t>
  </si>
  <si>
    <t>Harold Cronk</t>
  </si>
  <si>
    <t>God's Not Dead 2Â </t>
  </si>
  <si>
    <t>Cry_WolfÂ </t>
  </si>
  <si>
    <t>Takao Okawara</t>
  </si>
  <si>
    <t>Godzilla 2000Â </t>
  </si>
  <si>
    <t>Blue ValentineÂ </t>
  </si>
  <si>
    <t>Duncan Tucker</t>
  </si>
  <si>
    <t>TransamericaÂ </t>
  </si>
  <si>
    <t>The Devil InsideÂ </t>
  </si>
  <si>
    <t>Russ Meyer</t>
  </si>
  <si>
    <t>Beyond the Valley of the DollsÂ </t>
  </si>
  <si>
    <t>The Green InfernoÂ </t>
  </si>
  <si>
    <t>Ben Lewin</t>
  </si>
  <si>
    <t>The SessionsÂ </t>
  </si>
  <si>
    <t>Next Stop WonderlandÂ </t>
  </si>
  <si>
    <t>Courtney Hunt</t>
  </si>
  <si>
    <t>Frozen RiverÂ </t>
  </si>
  <si>
    <t>Morgan Neville</t>
  </si>
  <si>
    <t>20 Feet from StardomÂ </t>
  </si>
  <si>
    <t>Two Girls and a GuyÂ </t>
  </si>
  <si>
    <t>Walking and TalkingÂ </t>
  </si>
  <si>
    <t>Chris Paine</t>
  </si>
  <si>
    <t>Who Killed the Electric Car?Â </t>
  </si>
  <si>
    <t>Greg Berlanti</t>
  </si>
  <si>
    <t>The Broken Hearts Club: A Romantic ComedyÂ </t>
  </si>
  <si>
    <t>Marc Levin</t>
  </si>
  <si>
    <t>SlamÂ </t>
  </si>
  <si>
    <t>Richard Dutcher</t>
  </si>
  <si>
    <t>Brigham CityÂ </t>
  </si>
  <si>
    <t>Khalid Mohamed</t>
  </si>
  <si>
    <t>FizaÂ </t>
  </si>
  <si>
    <t>OrgazmoÂ </t>
  </si>
  <si>
    <t>All the Real GirlsÂ </t>
  </si>
  <si>
    <t>Finn Taylor</t>
  </si>
  <si>
    <t>Dream with the FishesÂ </t>
  </si>
  <si>
    <t>Blue CarÂ </t>
  </si>
  <si>
    <t>JosÃ© Luis Valenzuela</t>
  </si>
  <si>
    <t>LuminariasÂ </t>
  </si>
  <si>
    <t>Goran Dukic</t>
  </si>
  <si>
    <t>Wristcutters: A Love StoryÂ </t>
  </si>
  <si>
    <t>Mike Cahill</t>
  </si>
  <si>
    <t>Efram Potelle</t>
  </si>
  <si>
    <t>The Battle of Shaker HeightsÂ </t>
  </si>
  <si>
    <t>Joshua Oppenheimer</t>
  </si>
  <si>
    <t>Biography|Crime|Documentary|History</t>
  </si>
  <si>
    <t>The Act of KillingÂ </t>
  </si>
  <si>
    <t>Alex Gibney</t>
  </si>
  <si>
    <t>Taxi to the Dark SideÂ </t>
  </si>
  <si>
    <t>Paul Crowder</t>
  </si>
  <si>
    <t>Once in a Lifetime: The Extraordinary Story of the New York CosmosÂ </t>
  </si>
  <si>
    <t>Anthony Powell</t>
  </si>
  <si>
    <t>Adventure|Biography|Documentary|Drama</t>
  </si>
  <si>
    <t>Antarctica: A Year on IceÂ </t>
  </si>
  <si>
    <t>Kief Davidson</t>
  </si>
  <si>
    <t>A Lego BrickumentaryÂ </t>
  </si>
  <si>
    <t>Johnny Remo</t>
  </si>
  <si>
    <t>HardflipÂ </t>
  </si>
  <si>
    <t>Vivek Agnihotri</t>
  </si>
  <si>
    <t>Chocolate: Deep Dark SecretsÂ </t>
  </si>
  <si>
    <t>Ti West</t>
  </si>
  <si>
    <t>Lena Dunham</t>
  </si>
  <si>
    <t>The House of the DevilÂ </t>
  </si>
  <si>
    <t>Nick Tomnay</t>
  </si>
  <si>
    <t>The Perfect HostÂ </t>
  </si>
  <si>
    <t>Safe MenÂ </t>
  </si>
  <si>
    <t>The SpecialsÂ </t>
  </si>
  <si>
    <t>Eric Nicholas</t>
  </si>
  <si>
    <t>Alone with HerÂ </t>
  </si>
  <si>
    <t>Benjamin Dickinson</t>
  </si>
  <si>
    <t>Creative ControlÂ </t>
  </si>
  <si>
    <t>Hal Haberman</t>
  </si>
  <si>
    <t>SpecialÂ </t>
  </si>
  <si>
    <t>In Her Line of FireÂ </t>
  </si>
  <si>
    <t>The Jimmy ShowÂ </t>
  </si>
  <si>
    <t>On the WaterfrontÂ </t>
  </si>
  <si>
    <t>Kat Coiro</t>
  </si>
  <si>
    <t>L!fe HappensÂ </t>
  </si>
  <si>
    <t>Cristian Mungiu</t>
  </si>
  <si>
    <t>4 Months, 3 Weeks and 2 DaysÂ </t>
  </si>
  <si>
    <t>Romanian</t>
  </si>
  <si>
    <t>Hard CandyÂ </t>
  </si>
  <si>
    <t>The QuietÂ </t>
  </si>
  <si>
    <t>Persian</t>
  </si>
  <si>
    <t>Fruitvale StationÂ </t>
  </si>
  <si>
    <t>Ramaa Mosley</t>
  </si>
  <si>
    <t>Comedy|Fantasy|Thriller</t>
  </si>
  <si>
    <t>The Brass TeapotÂ </t>
  </si>
  <si>
    <t>The HammerÂ </t>
  </si>
  <si>
    <t>C. Jay Cox</t>
  </si>
  <si>
    <t>Latter DaysÂ </t>
  </si>
  <si>
    <t>Jamie Travis</t>
  </si>
  <si>
    <t>For a Good Time, Call...Â </t>
  </si>
  <si>
    <t>Rich Christiano</t>
  </si>
  <si>
    <t>Drama|Fantasy|Sci-Fi</t>
  </si>
  <si>
    <t>Time ChangerÂ </t>
  </si>
  <si>
    <t>Asghar Farhadi</t>
  </si>
  <si>
    <t>A SeparationÂ </t>
  </si>
  <si>
    <t>Welcome to the DollhouseÂ </t>
  </si>
  <si>
    <t>Ruby in ParadiseÂ </t>
  </si>
  <si>
    <t>Raising Victor VargasÂ </t>
  </si>
  <si>
    <t>DeterrenceÂ </t>
  </si>
  <si>
    <t>Shane Dawson</t>
  </si>
  <si>
    <t>Not CoolÂ </t>
  </si>
  <si>
    <t>Dead SnowÂ </t>
  </si>
  <si>
    <t>Ryan Little</t>
  </si>
  <si>
    <t>Action|Adventure|Drama|War</t>
  </si>
  <si>
    <t>Saints and SoldiersÂ </t>
  </si>
  <si>
    <t>American GraffitiÂ </t>
  </si>
  <si>
    <t>Matt Maiellaro</t>
  </si>
  <si>
    <t>Action|Adventure|Animation|Comedy|Fantasy|Sci-Fi</t>
  </si>
  <si>
    <t>Aqua Teen Hunger Force Colon Movie Film for TheatersÂ </t>
  </si>
  <si>
    <t>Safety Not GuaranteedÂ </t>
  </si>
  <si>
    <t>Ben Wheatley</t>
  </si>
  <si>
    <t>Kill ListÂ </t>
  </si>
  <si>
    <t>The InnkeepersÂ </t>
  </si>
  <si>
    <t>Interview with the AssassinÂ </t>
  </si>
  <si>
    <t>Oliver Blackburn</t>
  </si>
  <si>
    <t>Donkey PunchÂ </t>
  </si>
  <si>
    <t>Documentary|Drama|Sport</t>
  </si>
  <si>
    <t>Hoop DreamsÂ </t>
  </si>
  <si>
    <t>L.I.E.Â </t>
  </si>
  <si>
    <t>Ryan Fleck</t>
  </si>
  <si>
    <t>Half NelsonÂ </t>
  </si>
  <si>
    <t>Jennifer Wynne Farmer</t>
  </si>
  <si>
    <t>Naturally NativeÂ </t>
  </si>
  <si>
    <t>Christopher Scott Cherot</t>
  </si>
  <si>
    <t>Hav PlentyÂ </t>
  </si>
  <si>
    <t>Mark Sandrich</t>
  </si>
  <si>
    <t>Top HatÂ </t>
  </si>
  <si>
    <t>Daniel Myrick</t>
  </si>
  <si>
    <t>The Blair Witch ProjectÂ </t>
  </si>
  <si>
    <t>Michael Wadleigh</t>
  </si>
  <si>
    <t>Documentary|History|Music</t>
  </si>
  <si>
    <t>WoodstockÂ </t>
  </si>
  <si>
    <t>Mercy StreetsÂ </t>
  </si>
  <si>
    <t>Gene Teigland</t>
  </si>
  <si>
    <t>Arnolds ParkÂ </t>
  </si>
  <si>
    <t>Scott Ziehl</t>
  </si>
  <si>
    <t>Broken VesselsÂ </t>
  </si>
  <si>
    <t>A Hard Day's NightÂ </t>
  </si>
  <si>
    <t>U. Roberto Romano</t>
  </si>
  <si>
    <t>The Harvest/La CosechaÂ </t>
  </si>
  <si>
    <t>FireproofÂ </t>
  </si>
  <si>
    <t>Pan Nalin</t>
  </si>
  <si>
    <t>Joe Camp</t>
  </si>
  <si>
    <t>Adventure|Family|Romance</t>
  </si>
  <si>
    <t>BenjiÂ </t>
  </si>
  <si>
    <t>Adventure|Biography|Drama|Horror|Thriller</t>
  </si>
  <si>
    <t>Open WaterÂ </t>
  </si>
  <si>
    <t>John 'Bud' Cardos</t>
  </si>
  <si>
    <t>Kingdom of the SpidersÂ </t>
  </si>
  <si>
    <t>The Station AgentÂ </t>
  </si>
  <si>
    <t>Brian Baugh</t>
  </si>
  <si>
    <t>To Save a LifeÂ </t>
  </si>
  <si>
    <t>Barry W. Blaustein</t>
  </si>
  <si>
    <t>Biography|Documentary|Sport</t>
  </si>
  <si>
    <t>Beyond the MatÂ </t>
  </si>
  <si>
    <t>Kurt Hale</t>
  </si>
  <si>
    <t>The Singles WardÂ </t>
  </si>
  <si>
    <t>Siddiq Barmak</t>
  </si>
  <si>
    <t>OsamaÂ </t>
  </si>
  <si>
    <t>Joseph Dorman</t>
  </si>
  <si>
    <t>Sholem Aleichem: Laughing in the DarknessÂ </t>
  </si>
  <si>
    <t>Greg Harrison</t>
  </si>
  <si>
    <t>GrooveÂ </t>
  </si>
  <si>
    <t>The R.M.Â </t>
  </si>
  <si>
    <t>Twin Falls IdahoÂ </t>
  </si>
  <si>
    <t>Jacob Aaron Estes</t>
  </si>
  <si>
    <t>Mean CreekÂ </t>
  </si>
  <si>
    <t>Hurricane StreetsÂ </t>
  </si>
  <si>
    <t>Eric Schaeffer</t>
  </si>
  <si>
    <t>Never AgainÂ </t>
  </si>
  <si>
    <t>Neema Barnette</t>
  </si>
  <si>
    <t>Civil BrandÂ </t>
  </si>
  <si>
    <t>Lonesome JimÂ </t>
  </si>
  <si>
    <t>Joe Swanberg</t>
  </si>
  <si>
    <t>Molly Bernstein</t>
  </si>
  <si>
    <t>Deceptive Practice: The Mysteries and Mentors of Ricky JayÂ </t>
  </si>
  <si>
    <t>Seven SamuraiÂ </t>
  </si>
  <si>
    <t>Marius A. Markevicius</t>
  </si>
  <si>
    <t>The Other Dream TeamÂ </t>
  </si>
  <si>
    <t>Finishing the Game: The Search for a New Bruce LeeÂ </t>
  </si>
  <si>
    <t>Quentin Dupieux</t>
  </si>
  <si>
    <t>RubberÂ </t>
  </si>
  <si>
    <t>Kiss the BrideÂ </t>
  </si>
  <si>
    <t>Alex Smith</t>
  </si>
  <si>
    <t>The Slaughter RuleÂ </t>
  </si>
  <si>
    <t>Gareth Edwards</t>
  </si>
  <si>
    <t>MonstersÂ </t>
  </si>
  <si>
    <t>Sol Tryon</t>
  </si>
  <si>
    <t>The Living WakeÂ </t>
  </si>
  <si>
    <t>Alex Craig Mann</t>
  </si>
  <si>
    <t>Detention of the DeadÂ </t>
  </si>
  <si>
    <t>History</t>
  </si>
  <si>
    <t>Catherine Gund</t>
  </si>
  <si>
    <t>Action|Biography|Documentary|Sport</t>
  </si>
  <si>
    <t>Born to Fly: Elizabeth Streb vs. GravityÂ </t>
  </si>
  <si>
    <t>Straight Out of BrooklynÂ </t>
  </si>
  <si>
    <t>Bloody SundayÂ </t>
  </si>
  <si>
    <t>Hans Canosa</t>
  </si>
  <si>
    <t>Conversations with Other WomenÂ </t>
  </si>
  <si>
    <t>Lloyd Kaufman</t>
  </si>
  <si>
    <t>Poultrygeist: Night of the Chicken DeadÂ </t>
  </si>
  <si>
    <t>Lloyd Bacon</t>
  </si>
  <si>
    <t>42nd StreetÂ </t>
  </si>
  <si>
    <t>MetropolitanÂ </t>
  </si>
  <si>
    <t>Kay Pollak</t>
  </si>
  <si>
    <t>As It Is in HeavenÂ </t>
  </si>
  <si>
    <t>Napoleon DynamiteÂ </t>
  </si>
  <si>
    <t>Blue RuinÂ </t>
  </si>
  <si>
    <t>Paranormal ActivityÂ </t>
  </si>
  <si>
    <t>Monty Python and the Holy GrailÂ </t>
  </si>
  <si>
    <t>QuinceaÃ±eraÂ </t>
  </si>
  <si>
    <t>Sue Corcoran</t>
  </si>
  <si>
    <t>Comedy|Fantasy|Horror|Musical</t>
  </si>
  <si>
    <t>Gory Gory HallelujahÂ </t>
  </si>
  <si>
    <t>Jonathan Caouette</t>
  </si>
  <si>
    <t>Biography|Documentary</t>
  </si>
  <si>
    <t>TarnationÂ </t>
  </si>
  <si>
    <t>Ray Griggs</t>
  </si>
  <si>
    <t>I Want Your MoneyÂ </t>
  </si>
  <si>
    <t>Lucio Fulci</t>
  </si>
  <si>
    <t>The BeyondÂ </t>
  </si>
  <si>
    <t>What Happens in VegasÂ </t>
  </si>
  <si>
    <t>Roger Nygard</t>
  </si>
  <si>
    <t>TrekkiesÂ </t>
  </si>
  <si>
    <t>Harry Beaumont</t>
  </si>
  <si>
    <t>The Broadway MelodyÂ </t>
  </si>
  <si>
    <t>Franck Khalfoun</t>
  </si>
  <si>
    <t>ManiacÂ </t>
  </si>
  <si>
    <t>Mor Loushy</t>
  </si>
  <si>
    <t>Censored VoicesÂ </t>
  </si>
  <si>
    <t>Henry Alex Rubin</t>
  </si>
  <si>
    <t>MurderballÂ </t>
  </si>
  <si>
    <t>Sam Firstenberg</t>
  </si>
  <si>
    <t>American Ninja 2: The ConfrontationÂ </t>
  </si>
  <si>
    <t>TumbleweedsÂ </t>
  </si>
  <si>
    <t>Gregory Widen</t>
  </si>
  <si>
    <t>Action|Fantasy|Horror|Mystery|Thriller</t>
  </si>
  <si>
    <t>The ProphecyÂ </t>
  </si>
  <si>
    <t>When the Cat's AwayÂ </t>
  </si>
  <si>
    <t>Pieces of AprilÂ </t>
  </si>
  <si>
    <t>Old JoyÂ </t>
  </si>
  <si>
    <t>Wendy and LucyÂ </t>
  </si>
  <si>
    <t>Ayurveda: Art of BeingÂ </t>
  </si>
  <si>
    <t>Michael Roemer</t>
  </si>
  <si>
    <t>Nothing But a ManÂ </t>
  </si>
  <si>
    <t>First Love, Last RitesÂ </t>
  </si>
  <si>
    <t>Eddie O'Flaherty</t>
  </si>
  <si>
    <t>Fighting Tommy RileyÂ </t>
  </si>
  <si>
    <t>Bruce Dellis</t>
  </si>
  <si>
    <t>Locker 13Â </t>
  </si>
  <si>
    <t>Craig Zobel</t>
  </si>
  <si>
    <t>ComplianceÂ </t>
  </si>
  <si>
    <t>Chasing AmyÂ </t>
  </si>
  <si>
    <t>Lovely &amp; AmazingÂ </t>
  </si>
  <si>
    <t>Better Luck TomorrowÂ </t>
  </si>
  <si>
    <t>Maria Maggenti</t>
  </si>
  <si>
    <t>The Incredibly True Adventure of Two Girls in LoveÂ </t>
  </si>
  <si>
    <t>Chuck &amp; BuckÂ </t>
  </si>
  <si>
    <t>Piyush Dinker Pandya</t>
  </si>
  <si>
    <t>American DesiÂ </t>
  </si>
  <si>
    <t>CubeÂ </t>
  </si>
  <si>
    <t>Emma-Kate Croghan</t>
  </si>
  <si>
    <t>Love and Other CatastrophesÂ </t>
  </si>
  <si>
    <t>Bill Plympton</t>
  </si>
  <si>
    <t>Animation|Comedy|Drama|Fantasy|Sci-Fi</t>
  </si>
  <si>
    <t>I Married a Strange Person!Â </t>
  </si>
  <si>
    <t>NovemberÂ </t>
  </si>
  <si>
    <t>Drake Doremus</t>
  </si>
  <si>
    <t>Like CrazyÂ </t>
  </si>
  <si>
    <t>Sugar TownÂ </t>
  </si>
  <si>
    <t>The CanyonsÂ </t>
  </si>
  <si>
    <t>Hilary Brougher</t>
  </si>
  <si>
    <t>The Sticky Fingers of TimeÂ </t>
  </si>
  <si>
    <t>Tom Putnam</t>
  </si>
  <si>
    <t>BurnÂ </t>
  </si>
  <si>
    <t>Jon Shear</t>
  </si>
  <si>
    <t>UrbaniaÂ </t>
  </si>
  <si>
    <t>EugÃ¨ne LouriÃ©</t>
  </si>
  <si>
    <t>Adventure|Horror|Sci-Fi</t>
  </si>
  <si>
    <t>The Beast from 20,000 FathomsÂ </t>
  </si>
  <si>
    <t>SwingersÂ </t>
  </si>
  <si>
    <t>A Fistful of DollarsÂ </t>
  </si>
  <si>
    <t>Maurizio Benazzo</t>
  </si>
  <si>
    <t>Short Cut to Nirvana: Kumbh MelaÂ </t>
  </si>
  <si>
    <t>David G. Evans</t>
  </si>
  <si>
    <t>The Grace CardÂ </t>
  </si>
  <si>
    <t>Middle of NowhereÂ </t>
  </si>
  <si>
    <t>Sherman Alexie</t>
  </si>
  <si>
    <t>The Business of FancydancingÂ </t>
  </si>
  <si>
    <t>Justin Dillon</t>
  </si>
  <si>
    <t>Call + ResponseÂ </t>
  </si>
  <si>
    <t>Ricki Stern</t>
  </si>
  <si>
    <t>The Trials of Darryl HuntÂ </t>
  </si>
  <si>
    <t>Majid Majidi</t>
  </si>
  <si>
    <t>Children of HeavenÂ </t>
  </si>
  <si>
    <t>Andrew Haigh</t>
  </si>
  <si>
    <t>WeekendÂ </t>
  </si>
  <si>
    <t>She's Gotta Have ItÂ </t>
  </si>
  <si>
    <t>Another EarthÂ </t>
  </si>
  <si>
    <t>Melvin Van Peebles</t>
  </si>
  <si>
    <t>Sweet Sweetback's Baadasssss SongÂ </t>
  </si>
  <si>
    <t>TadpoleÂ </t>
  </si>
  <si>
    <t>OnceÂ </t>
  </si>
  <si>
    <t>Robinson Devor</t>
  </si>
  <si>
    <t>The Woman ChaserÂ </t>
  </si>
  <si>
    <t>Michel Orion Scott</t>
  </si>
  <si>
    <t>The Horse BoyÂ </t>
  </si>
  <si>
    <t>Dena Seidel</t>
  </si>
  <si>
    <t>Adventure|Documentary</t>
  </si>
  <si>
    <t>Antarctic Edge: 70Â° SouthÂ </t>
  </si>
  <si>
    <t>Sara Newens</t>
  </si>
  <si>
    <t>Top SpinÂ </t>
  </si>
  <si>
    <t>Roger &amp; MeÂ </t>
  </si>
  <si>
    <t>Lynn Shelton</t>
  </si>
  <si>
    <t>Your Sister's SisterÂ </t>
  </si>
  <si>
    <t>Facing the GiantsÂ </t>
  </si>
  <si>
    <t>Travis Cluff</t>
  </si>
  <si>
    <t>The GallowsÂ </t>
  </si>
  <si>
    <t>Hollywood ShuffleÂ </t>
  </si>
  <si>
    <t>Larry Blamire</t>
  </si>
  <si>
    <t>The Lost Skeleton of CadavraÂ </t>
  </si>
  <si>
    <t>E.L. Katz</t>
  </si>
  <si>
    <t>Comedy|Crime|Drama|Horror|Thriller</t>
  </si>
  <si>
    <t>Cheap ThrillsÂ </t>
  </si>
  <si>
    <t>PiÂ </t>
  </si>
  <si>
    <t>Myles Berkowitz</t>
  </si>
  <si>
    <t>20 DatesÂ </t>
  </si>
  <si>
    <t>Comedy|Documentary|Drama</t>
  </si>
  <si>
    <t>Super Size MeÂ </t>
  </si>
  <si>
    <t>Brandon Trost</t>
  </si>
  <si>
    <t>The FPÂ </t>
  </si>
  <si>
    <t>Happy ChristmasÂ </t>
  </si>
  <si>
    <t>The Brothers McMullenÂ </t>
  </si>
  <si>
    <t>Tiny FurnitureÂ </t>
  </si>
  <si>
    <t>George WashingtonÂ </t>
  </si>
  <si>
    <t>Kevin Jordan</t>
  </si>
  <si>
    <t>Smiling Fish &amp; Goat on FireÂ </t>
  </si>
  <si>
    <t>Mike Bruce</t>
  </si>
  <si>
    <t>The Legend of God's GunÂ </t>
  </si>
  <si>
    <t>ClerksÂ </t>
  </si>
  <si>
    <t>James Bidgood</t>
  </si>
  <si>
    <t>Pink NarcissusÂ </t>
  </si>
  <si>
    <t>In the Company of MenÂ </t>
  </si>
  <si>
    <t>SlackerÂ </t>
  </si>
  <si>
    <t>The Puffy ChairÂ </t>
  </si>
  <si>
    <t>Daryl Wein</t>
  </si>
  <si>
    <t>Breaking UpwardsÂ </t>
  </si>
  <si>
    <t>Comedy|Crime|Horror</t>
  </si>
  <si>
    <t>Pink FlamingosÂ </t>
  </si>
  <si>
    <t>CleanÂ </t>
  </si>
  <si>
    <t>Jafar Panahi</t>
  </si>
  <si>
    <t>The CircleÂ </t>
  </si>
  <si>
    <t>Kiyoshi Kurosawa</t>
  </si>
  <si>
    <t>The CureÂ </t>
  </si>
  <si>
    <t>Shane Carruth</t>
  </si>
  <si>
    <t>PrimerÂ </t>
  </si>
  <si>
    <t>Neill Dela Llana</t>
  </si>
  <si>
    <t>CaviteÂ </t>
  </si>
  <si>
    <t>El MariachiÂ </t>
  </si>
  <si>
    <t>NewlywedsÂ </t>
  </si>
  <si>
    <t>My Date with DrewÂ </t>
  </si>
  <si>
    <t>Mystery</t>
  </si>
  <si>
    <t>Sport</t>
  </si>
  <si>
    <t>Crime</t>
  </si>
  <si>
    <t>War</t>
  </si>
  <si>
    <t>Short</t>
  </si>
  <si>
    <t>Film-Noir</t>
  </si>
  <si>
    <t>Genres</t>
  </si>
  <si>
    <t>count</t>
  </si>
  <si>
    <t>Unq_Genres</t>
  </si>
  <si>
    <t>Total</t>
  </si>
  <si>
    <t>Mean</t>
  </si>
  <si>
    <t>Median</t>
  </si>
  <si>
    <t>Mode</t>
  </si>
  <si>
    <t>Range</t>
  </si>
  <si>
    <t>Variance</t>
  </si>
  <si>
    <t>Std.Dev</t>
  </si>
  <si>
    <t>Movie_Title</t>
  </si>
  <si>
    <t>Duration</t>
  </si>
  <si>
    <t>IMDB_Score</t>
  </si>
  <si>
    <t>Language</t>
  </si>
  <si>
    <t>mean</t>
  </si>
  <si>
    <t>median</t>
  </si>
  <si>
    <t>Std.dev</t>
  </si>
  <si>
    <t>Grand Total</t>
  </si>
  <si>
    <t>Average of imdb_score</t>
  </si>
  <si>
    <t>Director Name</t>
  </si>
  <si>
    <t>90th percentile</t>
  </si>
  <si>
    <t>How many Top Directors are there</t>
  </si>
  <si>
    <t>Director name</t>
  </si>
  <si>
    <t>Avg imdb_score</t>
  </si>
  <si>
    <t>Movie_title</t>
  </si>
  <si>
    <t>Budget</t>
  </si>
  <si>
    <t>Gross</t>
  </si>
  <si>
    <t>Profit Margin</t>
  </si>
  <si>
    <t>The movie with highest profit margin</t>
  </si>
  <si>
    <t>Avatar</t>
  </si>
  <si>
    <t>Correlation coefficient between Gross &amp; Budget</t>
  </si>
  <si>
    <t>Profit_Margin</t>
  </si>
  <si>
    <t>1.MOVIE_GENRE
Analysis</t>
  </si>
  <si>
    <t>2)</t>
  </si>
  <si>
    <t>3)</t>
  </si>
  <si>
    <t>Top 5 languages</t>
  </si>
  <si>
    <t>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</si>
</sst>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Algerian"/>
      <family val="5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33" borderId="12" xfId="0" applyFont="1" applyFill="1" applyBorder="1"/>
    <xf numFmtId="0" fontId="0" fillId="0" borderId="12" xfId="0" applyFont="1" applyBorder="1"/>
    <xf numFmtId="0" fontId="0" fillId="33" borderId="13" xfId="0" applyFont="1" applyFill="1" applyBorder="1"/>
    <xf numFmtId="0" fontId="14" fillId="33" borderId="11" xfId="0" applyFont="1" applyFill="1" applyBorder="1"/>
    <xf numFmtId="0" fontId="0" fillId="33" borderId="18" xfId="0" applyFont="1" applyFill="1" applyBorder="1"/>
    <xf numFmtId="0" fontId="0" fillId="33" borderId="19" xfId="0" applyFont="1" applyFill="1" applyBorder="1"/>
    <xf numFmtId="0" fontId="0" fillId="0" borderId="20" xfId="0" applyBorder="1"/>
    <xf numFmtId="0" fontId="18" fillId="0" borderId="20" xfId="0" applyFont="1" applyBorder="1"/>
    <xf numFmtId="0" fontId="0" fillId="33" borderId="20" xfId="0" applyFont="1" applyFill="1" applyBorder="1"/>
    <xf numFmtId="0" fontId="0" fillId="0" borderId="20" xfId="0" applyFont="1" applyBorder="1"/>
    <xf numFmtId="0" fontId="0" fillId="33" borderId="21" xfId="0" applyFont="1" applyFill="1" applyBorder="1"/>
    <xf numFmtId="0" fontId="0" fillId="33" borderId="22" xfId="0" applyFont="1" applyFill="1" applyBorder="1"/>
    <xf numFmtId="0" fontId="0" fillId="0" borderId="0" xfId="0" applyAlignment="1">
      <alignment horizontal="left"/>
    </xf>
    <xf numFmtId="0" fontId="0" fillId="0" borderId="20" xfId="0" pivotButton="1" applyBorder="1"/>
    <xf numFmtId="0" fontId="0" fillId="0" borderId="20" xfId="0" applyBorder="1" applyAlignment="1">
      <alignment horizontal="left"/>
    </xf>
    <xf numFmtId="0" fontId="0" fillId="0" borderId="20" xfId="0" applyNumberFormat="1" applyBorder="1"/>
    <xf numFmtId="0" fontId="0" fillId="0" borderId="23" xfId="0" applyBorder="1" applyAlignment="1">
      <alignment horizontal="left"/>
    </xf>
    <xf numFmtId="0" fontId="0" fillId="0" borderId="24" xfId="0" applyNumberFormat="1" applyBorder="1"/>
    <xf numFmtId="0" fontId="0" fillId="0" borderId="25" xfId="0" applyBorder="1" applyAlignment="1">
      <alignment horizontal="left"/>
    </xf>
    <xf numFmtId="0" fontId="0" fillId="0" borderId="26" xfId="0" applyNumberFormat="1" applyBorder="1"/>
    <xf numFmtId="0" fontId="0" fillId="0" borderId="27" xfId="0" applyBorder="1" applyAlignment="1">
      <alignment horizontal="left"/>
    </xf>
    <xf numFmtId="0" fontId="0" fillId="0" borderId="28" xfId="0" applyNumberFormat="1" applyBorder="1"/>
    <xf numFmtId="0" fontId="0" fillId="0" borderId="28" xfId="0" applyBorder="1"/>
    <xf numFmtId="165" fontId="0" fillId="33" borderId="20" xfId="0" applyNumberFormat="1" applyFont="1" applyFill="1" applyBorder="1"/>
    <xf numFmtId="0" fontId="19" fillId="34" borderId="0" xfId="0" applyFont="1" applyFill="1" applyBorder="1"/>
    <xf numFmtId="0" fontId="0" fillId="33" borderId="29" xfId="0" applyFont="1" applyFill="1" applyBorder="1"/>
    <xf numFmtId="165" fontId="0" fillId="33" borderId="22" xfId="0" applyNumberFormat="1" applyFont="1" applyFill="1" applyBorder="1"/>
    <xf numFmtId="0" fontId="0" fillId="33" borderId="3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20" fillId="0" borderId="0" xfId="0" applyFont="1"/>
    <xf numFmtId="0" fontId="0" fillId="35" borderId="14" xfId="0" applyFont="1" applyFill="1" applyBorder="1"/>
    <xf numFmtId="0" fontId="0" fillId="36" borderId="16" xfId="0" applyFont="1" applyFill="1" applyBorder="1"/>
    <xf numFmtId="0" fontId="0" fillId="36" borderId="14" xfId="0" applyFont="1" applyFill="1" applyBorder="1"/>
    <xf numFmtId="0" fontId="0" fillId="36" borderId="15" xfId="0" applyFont="1" applyFill="1" applyBorder="1"/>
    <xf numFmtId="0" fontId="0" fillId="36" borderId="17" xfId="0" applyFont="1" applyFill="1" applyBorder="1"/>
    <xf numFmtId="0" fontId="0" fillId="0" borderId="31" xfId="0" applyBorder="1"/>
    <xf numFmtId="0" fontId="0" fillId="36" borderId="20" xfId="0" applyFont="1" applyFill="1" applyBorder="1"/>
    <xf numFmtId="165" fontId="0" fillId="36" borderId="20" xfId="0" applyNumberFormat="1" applyFont="1" applyFill="1" applyBorder="1"/>
    <xf numFmtId="0" fontId="0" fillId="35" borderId="20" xfId="0" applyFont="1" applyFill="1" applyBorder="1"/>
    <xf numFmtId="0" fontId="0" fillId="37" borderId="29" xfId="0" applyFont="1" applyFill="1" applyBorder="1"/>
    <xf numFmtId="0" fontId="0" fillId="37" borderId="20" xfId="0" applyFont="1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2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3">
    <dxf>
      <fill>
        <patternFill patternType="solid"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₹&quot;\ #,##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₹&quot;\ #,##0.00"/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6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5" tint="0.59999389629810485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 style="thin">
          <color indexed="64"/>
        </left>
        <right/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Movie_genre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movie_genre!$D$2:$D$24</c:f>
              <c:strCache>
                <c:ptCount val="23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Biography</c:v>
                </c:pt>
                <c:pt idx="13">
                  <c:v>Animation</c:v>
                </c:pt>
                <c:pt idx="14">
                  <c:v>Music</c:v>
                </c:pt>
                <c:pt idx="15">
                  <c:v>War</c:v>
                </c:pt>
                <c:pt idx="16">
                  <c:v>History</c:v>
                </c:pt>
                <c:pt idx="17">
                  <c:v>Sport</c:v>
                </c:pt>
                <c:pt idx="18">
                  <c:v>Musical</c:v>
                </c:pt>
                <c:pt idx="19">
                  <c:v>Documentary</c:v>
                </c:pt>
                <c:pt idx="20">
                  <c:v>Western</c:v>
                </c:pt>
                <c:pt idx="21">
                  <c:v>Short</c:v>
                </c:pt>
                <c:pt idx="22">
                  <c:v>Film-Noir</c:v>
                </c:pt>
              </c:strCache>
            </c:strRef>
          </c:cat>
          <c:val>
            <c:numRef>
              <c:f>movie_genre!$E$2:$E$24</c:f>
              <c:numCache>
                <c:formatCode>General</c:formatCode>
                <c:ptCount val="23"/>
                <c:pt idx="0">
                  <c:v>1910</c:v>
                </c:pt>
                <c:pt idx="1">
                  <c:v>1491</c:v>
                </c:pt>
                <c:pt idx="2">
                  <c:v>1087</c:v>
                </c:pt>
                <c:pt idx="3">
                  <c:v>935</c:v>
                </c:pt>
                <c:pt idx="4">
                  <c:v>866</c:v>
                </c:pt>
                <c:pt idx="5">
                  <c:v>766</c:v>
                </c:pt>
                <c:pt idx="6">
                  <c:v>702</c:v>
                </c:pt>
                <c:pt idx="7">
                  <c:v>496</c:v>
                </c:pt>
                <c:pt idx="8">
                  <c:v>483</c:v>
                </c:pt>
                <c:pt idx="9">
                  <c:v>441</c:v>
                </c:pt>
                <c:pt idx="10">
                  <c:v>378</c:v>
                </c:pt>
                <c:pt idx="11">
                  <c:v>377</c:v>
                </c:pt>
                <c:pt idx="12">
                  <c:v>242</c:v>
                </c:pt>
                <c:pt idx="13">
                  <c:v>197</c:v>
                </c:pt>
                <c:pt idx="14">
                  <c:v>159</c:v>
                </c:pt>
                <c:pt idx="15">
                  <c:v>159</c:v>
                </c:pt>
                <c:pt idx="16">
                  <c:v>152</c:v>
                </c:pt>
                <c:pt idx="17">
                  <c:v>147</c:v>
                </c:pt>
                <c:pt idx="18">
                  <c:v>102</c:v>
                </c:pt>
                <c:pt idx="19">
                  <c:v>67</c:v>
                </c:pt>
                <c:pt idx="20">
                  <c:v>58</c:v>
                </c:pt>
                <c:pt idx="21">
                  <c:v>2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B-4F5C-A2E1-AB64C12D66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95499888"/>
        <c:axId val="695488848"/>
      </c:barChart>
      <c:catAx>
        <c:axId val="69549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88848"/>
        <c:crosses val="autoZero"/>
        <c:auto val="1"/>
        <c:lblAlgn val="ctr"/>
        <c:lblOffset val="100"/>
        <c:noMultiLvlLbl val="0"/>
      </c:catAx>
      <c:valAx>
        <c:axId val="69548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9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Movie duration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 Movie Duration Analysis'!$C$2:$C$3786</c:f>
              <c:numCache>
                <c:formatCode>General</c:formatCode>
                <c:ptCount val="3785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182</c:v>
                </c:pt>
                <c:pt idx="96">
                  <c:v>106</c:v>
                </c:pt>
                <c:pt idx="97">
                  <c:v>166</c:v>
                </c:pt>
                <c:pt idx="98">
                  <c:v>132</c:v>
                </c:pt>
                <c:pt idx="99">
                  <c:v>137</c:v>
                </c:pt>
                <c:pt idx="100">
                  <c:v>109</c:v>
                </c:pt>
                <c:pt idx="101">
                  <c:v>98</c:v>
                </c:pt>
                <c:pt idx="102">
                  <c:v>113</c:v>
                </c:pt>
                <c:pt idx="103">
                  <c:v>93</c:v>
                </c:pt>
                <c:pt idx="104">
                  <c:v>123</c:v>
                </c:pt>
                <c:pt idx="105">
                  <c:v>126</c:v>
                </c:pt>
                <c:pt idx="106">
                  <c:v>113</c:v>
                </c:pt>
                <c:pt idx="107">
                  <c:v>184</c:v>
                </c:pt>
                <c:pt idx="108">
                  <c:v>144</c:v>
                </c:pt>
                <c:pt idx="109">
                  <c:v>206</c:v>
                </c:pt>
                <c:pt idx="110">
                  <c:v>138</c:v>
                </c:pt>
                <c:pt idx="111">
                  <c:v>157</c:v>
                </c:pt>
                <c:pt idx="112">
                  <c:v>102</c:v>
                </c:pt>
                <c:pt idx="113">
                  <c:v>104</c:v>
                </c:pt>
                <c:pt idx="114">
                  <c:v>115</c:v>
                </c:pt>
                <c:pt idx="115">
                  <c:v>111</c:v>
                </c:pt>
                <c:pt idx="116">
                  <c:v>128</c:v>
                </c:pt>
                <c:pt idx="117">
                  <c:v>89</c:v>
                </c:pt>
                <c:pt idx="118">
                  <c:v>105</c:v>
                </c:pt>
                <c:pt idx="119">
                  <c:v>119</c:v>
                </c:pt>
                <c:pt idx="120">
                  <c:v>129</c:v>
                </c:pt>
                <c:pt idx="121">
                  <c:v>102</c:v>
                </c:pt>
                <c:pt idx="122">
                  <c:v>138</c:v>
                </c:pt>
                <c:pt idx="123">
                  <c:v>112</c:v>
                </c:pt>
                <c:pt idx="124">
                  <c:v>120</c:v>
                </c:pt>
                <c:pt idx="125">
                  <c:v>146</c:v>
                </c:pt>
                <c:pt idx="126">
                  <c:v>115</c:v>
                </c:pt>
                <c:pt idx="127">
                  <c:v>96</c:v>
                </c:pt>
                <c:pt idx="128">
                  <c:v>88</c:v>
                </c:pt>
                <c:pt idx="129">
                  <c:v>99</c:v>
                </c:pt>
                <c:pt idx="130">
                  <c:v>113</c:v>
                </c:pt>
                <c:pt idx="131">
                  <c:v>131</c:v>
                </c:pt>
                <c:pt idx="132">
                  <c:v>119</c:v>
                </c:pt>
                <c:pt idx="133">
                  <c:v>91</c:v>
                </c:pt>
                <c:pt idx="134">
                  <c:v>90</c:v>
                </c:pt>
                <c:pt idx="135">
                  <c:v>103</c:v>
                </c:pt>
                <c:pt idx="136">
                  <c:v>124</c:v>
                </c:pt>
                <c:pt idx="137">
                  <c:v>131</c:v>
                </c:pt>
                <c:pt idx="138">
                  <c:v>88</c:v>
                </c:pt>
                <c:pt idx="139">
                  <c:v>85</c:v>
                </c:pt>
                <c:pt idx="140">
                  <c:v>111</c:v>
                </c:pt>
                <c:pt idx="141">
                  <c:v>92</c:v>
                </c:pt>
                <c:pt idx="142">
                  <c:v>196</c:v>
                </c:pt>
                <c:pt idx="143">
                  <c:v>93</c:v>
                </c:pt>
                <c:pt idx="144">
                  <c:v>133</c:v>
                </c:pt>
                <c:pt idx="145">
                  <c:v>116</c:v>
                </c:pt>
                <c:pt idx="146">
                  <c:v>153</c:v>
                </c:pt>
                <c:pt idx="147">
                  <c:v>88</c:v>
                </c:pt>
                <c:pt idx="148">
                  <c:v>115</c:v>
                </c:pt>
                <c:pt idx="149">
                  <c:v>95</c:v>
                </c:pt>
                <c:pt idx="150">
                  <c:v>133</c:v>
                </c:pt>
                <c:pt idx="151">
                  <c:v>97</c:v>
                </c:pt>
                <c:pt idx="152">
                  <c:v>90</c:v>
                </c:pt>
                <c:pt idx="153">
                  <c:v>154</c:v>
                </c:pt>
                <c:pt idx="154">
                  <c:v>150</c:v>
                </c:pt>
                <c:pt idx="155">
                  <c:v>127</c:v>
                </c:pt>
                <c:pt idx="156">
                  <c:v>121</c:v>
                </c:pt>
                <c:pt idx="157">
                  <c:v>102</c:v>
                </c:pt>
                <c:pt idx="158">
                  <c:v>126</c:v>
                </c:pt>
                <c:pt idx="159">
                  <c:v>121</c:v>
                </c:pt>
                <c:pt idx="160">
                  <c:v>215</c:v>
                </c:pt>
                <c:pt idx="161">
                  <c:v>127</c:v>
                </c:pt>
                <c:pt idx="162">
                  <c:v>138</c:v>
                </c:pt>
                <c:pt idx="163">
                  <c:v>122</c:v>
                </c:pt>
                <c:pt idx="164">
                  <c:v>124</c:v>
                </c:pt>
                <c:pt idx="165">
                  <c:v>106</c:v>
                </c:pt>
                <c:pt idx="166">
                  <c:v>124</c:v>
                </c:pt>
                <c:pt idx="167">
                  <c:v>128</c:v>
                </c:pt>
                <c:pt idx="168">
                  <c:v>138</c:v>
                </c:pt>
                <c:pt idx="169">
                  <c:v>115</c:v>
                </c:pt>
                <c:pt idx="170">
                  <c:v>100</c:v>
                </c:pt>
                <c:pt idx="171">
                  <c:v>135</c:v>
                </c:pt>
                <c:pt idx="172">
                  <c:v>117</c:v>
                </c:pt>
                <c:pt idx="173">
                  <c:v>156</c:v>
                </c:pt>
                <c:pt idx="174">
                  <c:v>96</c:v>
                </c:pt>
                <c:pt idx="175">
                  <c:v>107</c:v>
                </c:pt>
                <c:pt idx="176">
                  <c:v>92</c:v>
                </c:pt>
                <c:pt idx="177">
                  <c:v>115</c:v>
                </c:pt>
                <c:pt idx="178">
                  <c:v>92</c:v>
                </c:pt>
                <c:pt idx="179">
                  <c:v>117</c:v>
                </c:pt>
                <c:pt idx="180">
                  <c:v>146</c:v>
                </c:pt>
                <c:pt idx="181">
                  <c:v>94</c:v>
                </c:pt>
                <c:pt idx="182">
                  <c:v>116</c:v>
                </c:pt>
                <c:pt idx="183">
                  <c:v>147</c:v>
                </c:pt>
                <c:pt idx="184">
                  <c:v>90</c:v>
                </c:pt>
                <c:pt idx="185">
                  <c:v>101</c:v>
                </c:pt>
                <c:pt idx="186">
                  <c:v>138</c:v>
                </c:pt>
                <c:pt idx="187">
                  <c:v>107</c:v>
                </c:pt>
                <c:pt idx="188">
                  <c:v>142</c:v>
                </c:pt>
                <c:pt idx="189">
                  <c:v>165</c:v>
                </c:pt>
                <c:pt idx="190">
                  <c:v>100</c:v>
                </c:pt>
                <c:pt idx="191">
                  <c:v>82</c:v>
                </c:pt>
                <c:pt idx="192">
                  <c:v>98</c:v>
                </c:pt>
                <c:pt idx="193">
                  <c:v>95</c:v>
                </c:pt>
                <c:pt idx="194">
                  <c:v>159</c:v>
                </c:pt>
                <c:pt idx="195">
                  <c:v>96</c:v>
                </c:pt>
                <c:pt idx="196">
                  <c:v>143</c:v>
                </c:pt>
                <c:pt idx="197">
                  <c:v>123</c:v>
                </c:pt>
                <c:pt idx="198">
                  <c:v>174</c:v>
                </c:pt>
                <c:pt idx="199">
                  <c:v>101</c:v>
                </c:pt>
                <c:pt idx="200">
                  <c:v>134</c:v>
                </c:pt>
                <c:pt idx="201">
                  <c:v>132</c:v>
                </c:pt>
                <c:pt idx="202">
                  <c:v>129</c:v>
                </c:pt>
                <c:pt idx="203">
                  <c:v>106</c:v>
                </c:pt>
                <c:pt idx="204">
                  <c:v>113</c:v>
                </c:pt>
                <c:pt idx="205">
                  <c:v>102</c:v>
                </c:pt>
                <c:pt idx="206">
                  <c:v>135</c:v>
                </c:pt>
                <c:pt idx="207">
                  <c:v>125</c:v>
                </c:pt>
                <c:pt idx="208">
                  <c:v>110</c:v>
                </c:pt>
                <c:pt idx="209">
                  <c:v>124</c:v>
                </c:pt>
                <c:pt idx="210">
                  <c:v>123</c:v>
                </c:pt>
                <c:pt idx="211">
                  <c:v>130</c:v>
                </c:pt>
                <c:pt idx="212">
                  <c:v>92</c:v>
                </c:pt>
                <c:pt idx="213">
                  <c:v>127</c:v>
                </c:pt>
                <c:pt idx="214">
                  <c:v>123</c:v>
                </c:pt>
                <c:pt idx="215">
                  <c:v>123</c:v>
                </c:pt>
                <c:pt idx="216">
                  <c:v>107</c:v>
                </c:pt>
                <c:pt idx="217">
                  <c:v>124</c:v>
                </c:pt>
                <c:pt idx="218">
                  <c:v>77</c:v>
                </c:pt>
                <c:pt idx="219">
                  <c:v>109</c:v>
                </c:pt>
                <c:pt idx="220">
                  <c:v>134</c:v>
                </c:pt>
                <c:pt idx="221">
                  <c:v>117</c:v>
                </c:pt>
                <c:pt idx="222">
                  <c:v>135</c:v>
                </c:pt>
                <c:pt idx="223">
                  <c:v>121</c:v>
                </c:pt>
                <c:pt idx="224">
                  <c:v>117</c:v>
                </c:pt>
                <c:pt idx="225">
                  <c:v>124</c:v>
                </c:pt>
                <c:pt idx="226">
                  <c:v>140</c:v>
                </c:pt>
                <c:pt idx="227">
                  <c:v>142</c:v>
                </c:pt>
                <c:pt idx="228">
                  <c:v>92</c:v>
                </c:pt>
                <c:pt idx="229">
                  <c:v>138</c:v>
                </c:pt>
                <c:pt idx="230">
                  <c:v>136</c:v>
                </c:pt>
                <c:pt idx="231">
                  <c:v>98</c:v>
                </c:pt>
                <c:pt idx="232">
                  <c:v>153</c:v>
                </c:pt>
                <c:pt idx="233">
                  <c:v>120</c:v>
                </c:pt>
                <c:pt idx="234">
                  <c:v>101</c:v>
                </c:pt>
                <c:pt idx="235">
                  <c:v>91</c:v>
                </c:pt>
                <c:pt idx="236">
                  <c:v>108</c:v>
                </c:pt>
                <c:pt idx="237">
                  <c:v>112</c:v>
                </c:pt>
                <c:pt idx="238">
                  <c:v>100</c:v>
                </c:pt>
                <c:pt idx="239">
                  <c:v>108</c:v>
                </c:pt>
                <c:pt idx="240">
                  <c:v>114</c:v>
                </c:pt>
                <c:pt idx="241">
                  <c:v>119</c:v>
                </c:pt>
                <c:pt idx="242">
                  <c:v>142</c:v>
                </c:pt>
                <c:pt idx="243">
                  <c:v>125</c:v>
                </c:pt>
                <c:pt idx="244">
                  <c:v>126</c:v>
                </c:pt>
                <c:pt idx="245">
                  <c:v>119</c:v>
                </c:pt>
                <c:pt idx="246">
                  <c:v>170</c:v>
                </c:pt>
                <c:pt idx="247">
                  <c:v>85</c:v>
                </c:pt>
                <c:pt idx="248">
                  <c:v>119</c:v>
                </c:pt>
                <c:pt idx="249">
                  <c:v>102</c:v>
                </c:pt>
                <c:pt idx="250">
                  <c:v>103</c:v>
                </c:pt>
                <c:pt idx="251">
                  <c:v>76</c:v>
                </c:pt>
                <c:pt idx="252">
                  <c:v>120</c:v>
                </c:pt>
                <c:pt idx="253">
                  <c:v>127</c:v>
                </c:pt>
                <c:pt idx="254">
                  <c:v>105</c:v>
                </c:pt>
                <c:pt idx="255">
                  <c:v>121</c:v>
                </c:pt>
                <c:pt idx="256">
                  <c:v>114</c:v>
                </c:pt>
                <c:pt idx="257">
                  <c:v>129</c:v>
                </c:pt>
                <c:pt idx="258">
                  <c:v>171</c:v>
                </c:pt>
                <c:pt idx="259">
                  <c:v>120</c:v>
                </c:pt>
                <c:pt idx="260">
                  <c:v>165</c:v>
                </c:pt>
                <c:pt idx="261">
                  <c:v>82</c:v>
                </c:pt>
                <c:pt idx="262">
                  <c:v>115</c:v>
                </c:pt>
                <c:pt idx="263">
                  <c:v>194</c:v>
                </c:pt>
                <c:pt idx="264">
                  <c:v>84</c:v>
                </c:pt>
                <c:pt idx="265">
                  <c:v>97</c:v>
                </c:pt>
                <c:pt idx="266">
                  <c:v>151</c:v>
                </c:pt>
                <c:pt idx="267">
                  <c:v>136</c:v>
                </c:pt>
                <c:pt idx="268">
                  <c:v>104</c:v>
                </c:pt>
                <c:pt idx="269">
                  <c:v>127</c:v>
                </c:pt>
                <c:pt idx="270">
                  <c:v>171</c:v>
                </c:pt>
                <c:pt idx="271">
                  <c:v>145</c:v>
                </c:pt>
                <c:pt idx="272">
                  <c:v>174</c:v>
                </c:pt>
                <c:pt idx="273">
                  <c:v>144</c:v>
                </c:pt>
                <c:pt idx="274">
                  <c:v>119</c:v>
                </c:pt>
                <c:pt idx="275">
                  <c:v>153</c:v>
                </c:pt>
                <c:pt idx="276">
                  <c:v>140</c:v>
                </c:pt>
                <c:pt idx="277">
                  <c:v>176</c:v>
                </c:pt>
                <c:pt idx="278">
                  <c:v>141</c:v>
                </c:pt>
                <c:pt idx="279">
                  <c:v>106</c:v>
                </c:pt>
                <c:pt idx="280">
                  <c:v>98</c:v>
                </c:pt>
                <c:pt idx="281">
                  <c:v>116</c:v>
                </c:pt>
                <c:pt idx="282">
                  <c:v>115</c:v>
                </c:pt>
                <c:pt idx="283">
                  <c:v>165</c:v>
                </c:pt>
                <c:pt idx="284">
                  <c:v>91</c:v>
                </c:pt>
                <c:pt idx="285">
                  <c:v>78</c:v>
                </c:pt>
                <c:pt idx="286">
                  <c:v>103</c:v>
                </c:pt>
                <c:pt idx="287">
                  <c:v>131</c:v>
                </c:pt>
                <c:pt idx="288">
                  <c:v>104</c:v>
                </c:pt>
                <c:pt idx="289">
                  <c:v>101</c:v>
                </c:pt>
                <c:pt idx="290">
                  <c:v>102</c:v>
                </c:pt>
                <c:pt idx="291">
                  <c:v>103</c:v>
                </c:pt>
                <c:pt idx="292">
                  <c:v>121</c:v>
                </c:pt>
                <c:pt idx="293">
                  <c:v>143</c:v>
                </c:pt>
                <c:pt idx="294">
                  <c:v>240</c:v>
                </c:pt>
                <c:pt idx="295">
                  <c:v>121</c:v>
                </c:pt>
                <c:pt idx="296">
                  <c:v>129</c:v>
                </c:pt>
                <c:pt idx="297">
                  <c:v>172</c:v>
                </c:pt>
                <c:pt idx="298">
                  <c:v>101</c:v>
                </c:pt>
                <c:pt idx="299">
                  <c:v>87</c:v>
                </c:pt>
                <c:pt idx="300">
                  <c:v>101</c:v>
                </c:pt>
                <c:pt idx="301">
                  <c:v>95</c:v>
                </c:pt>
                <c:pt idx="302">
                  <c:v>102</c:v>
                </c:pt>
                <c:pt idx="303">
                  <c:v>131</c:v>
                </c:pt>
                <c:pt idx="304">
                  <c:v>114</c:v>
                </c:pt>
                <c:pt idx="305">
                  <c:v>94</c:v>
                </c:pt>
                <c:pt idx="306">
                  <c:v>122</c:v>
                </c:pt>
                <c:pt idx="307">
                  <c:v>95</c:v>
                </c:pt>
                <c:pt idx="308">
                  <c:v>115</c:v>
                </c:pt>
                <c:pt idx="309">
                  <c:v>88</c:v>
                </c:pt>
                <c:pt idx="310">
                  <c:v>110</c:v>
                </c:pt>
                <c:pt idx="311">
                  <c:v>130</c:v>
                </c:pt>
                <c:pt idx="312">
                  <c:v>216</c:v>
                </c:pt>
                <c:pt idx="313">
                  <c:v>146</c:v>
                </c:pt>
                <c:pt idx="314">
                  <c:v>85</c:v>
                </c:pt>
                <c:pt idx="315">
                  <c:v>93</c:v>
                </c:pt>
                <c:pt idx="316">
                  <c:v>152</c:v>
                </c:pt>
                <c:pt idx="317">
                  <c:v>85</c:v>
                </c:pt>
                <c:pt idx="318">
                  <c:v>126</c:v>
                </c:pt>
                <c:pt idx="319">
                  <c:v>146</c:v>
                </c:pt>
                <c:pt idx="320">
                  <c:v>89</c:v>
                </c:pt>
                <c:pt idx="321">
                  <c:v>88</c:v>
                </c:pt>
                <c:pt idx="322">
                  <c:v>105</c:v>
                </c:pt>
                <c:pt idx="323">
                  <c:v>135</c:v>
                </c:pt>
                <c:pt idx="324">
                  <c:v>100</c:v>
                </c:pt>
                <c:pt idx="325">
                  <c:v>192</c:v>
                </c:pt>
                <c:pt idx="326">
                  <c:v>172</c:v>
                </c:pt>
                <c:pt idx="327">
                  <c:v>102</c:v>
                </c:pt>
                <c:pt idx="328">
                  <c:v>100</c:v>
                </c:pt>
                <c:pt idx="329">
                  <c:v>119</c:v>
                </c:pt>
                <c:pt idx="330">
                  <c:v>92</c:v>
                </c:pt>
                <c:pt idx="331">
                  <c:v>105</c:v>
                </c:pt>
                <c:pt idx="332">
                  <c:v>107</c:v>
                </c:pt>
                <c:pt idx="333">
                  <c:v>101</c:v>
                </c:pt>
                <c:pt idx="334">
                  <c:v>137</c:v>
                </c:pt>
                <c:pt idx="335">
                  <c:v>115</c:v>
                </c:pt>
                <c:pt idx="336">
                  <c:v>124</c:v>
                </c:pt>
                <c:pt idx="337">
                  <c:v>118</c:v>
                </c:pt>
                <c:pt idx="338">
                  <c:v>98</c:v>
                </c:pt>
                <c:pt idx="339">
                  <c:v>82</c:v>
                </c:pt>
                <c:pt idx="340">
                  <c:v>98</c:v>
                </c:pt>
                <c:pt idx="341">
                  <c:v>90</c:v>
                </c:pt>
                <c:pt idx="342">
                  <c:v>130</c:v>
                </c:pt>
                <c:pt idx="343">
                  <c:v>90</c:v>
                </c:pt>
                <c:pt idx="344">
                  <c:v>94</c:v>
                </c:pt>
                <c:pt idx="345">
                  <c:v>114</c:v>
                </c:pt>
                <c:pt idx="346">
                  <c:v>94</c:v>
                </c:pt>
                <c:pt idx="347">
                  <c:v>151</c:v>
                </c:pt>
                <c:pt idx="348">
                  <c:v>88</c:v>
                </c:pt>
                <c:pt idx="349">
                  <c:v>121</c:v>
                </c:pt>
                <c:pt idx="350">
                  <c:v>158</c:v>
                </c:pt>
                <c:pt idx="351">
                  <c:v>128</c:v>
                </c:pt>
                <c:pt idx="352">
                  <c:v>128</c:v>
                </c:pt>
                <c:pt idx="353">
                  <c:v>95</c:v>
                </c:pt>
                <c:pt idx="354">
                  <c:v>92</c:v>
                </c:pt>
                <c:pt idx="355">
                  <c:v>121</c:v>
                </c:pt>
                <c:pt idx="356">
                  <c:v>113</c:v>
                </c:pt>
                <c:pt idx="357">
                  <c:v>106</c:v>
                </c:pt>
                <c:pt idx="358">
                  <c:v>146</c:v>
                </c:pt>
                <c:pt idx="359">
                  <c:v>88</c:v>
                </c:pt>
                <c:pt idx="360">
                  <c:v>150</c:v>
                </c:pt>
                <c:pt idx="361">
                  <c:v>119</c:v>
                </c:pt>
                <c:pt idx="362">
                  <c:v>128</c:v>
                </c:pt>
                <c:pt idx="363">
                  <c:v>106</c:v>
                </c:pt>
                <c:pt idx="364">
                  <c:v>117</c:v>
                </c:pt>
                <c:pt idx="365">
                  <c:v>129</c:v>
                </c:pt>
                <c:pt idx="366">
                  <c:v>116</c:v>
                </c:pt>
                <c:pt idx="367">
                  <c:v>114</c:v>
                </c:pt>
                <c:pt idx="368">
                  <c:v>114</c:v>
                </c:pt>
                <c:pt idx="369">
                  <c:v>96</c:v>
                </c:pt>
                <c:pt idx="370">
                  <c:v>132</c:v>
                </c:pt>
                <c:pt idx="371">
                  <c:v>104</c:v>
                </c:pt>
                <c:pt idx="372">
                  <c:v>111</c:v>
                </c:pt>
                <c:pt idx="373">
                  <c:v>138</c:v>
                </c:pt>
                <c:pt idx="374">
                  <c:v>129</c:v>
                </c:pt>
                <c:pt idx="375">
                  <c:v>144</c:v>
                </c:pt>
                <c:pt idx="376">
                  <c:v>110</c:v>
                </c:pt>
                <c:pt idx="377">
                  <c:v>140</c:v>
                </c:pt>
                <c:pt idx="378">
                  <c:v>113</c:v>
                </c:pt>
                <c:pt idx="379">
                  <c:v>143</c:v>
                </c:pt>
                <c:pt idx="380">
                  <c:v>108</c:v>
                </c:pt>
                <c:pt idx="381">
                  <c:v>108</c:v>
                </c:pt>
                <c:pt idx="382">
                  <c:v>124</c:v>
                </c:pt>
                <c:pt idx="383">
                  <c:v>116</c:v>
                </c:pt>
                <c:pt idx="384">
                  <c:v>110</c:v>
                </c:pt>
                <c:pt idx="385">
                  <c:v>91</c:v>
                </c:pt>
                <c:pt idx="386">
                  <c:v>107</c:v>
                </c:pt>
                <c:pt idx="387">
                  <c:v>115</c:v>
                </c:pt>
                <c:pt idx="388">
                  <c:v>100</c:v>
                </c:pt>
                <c:pt idx="389">
                  <c:v>104</c:v>
                </c:pt>
                <c:pt idx="390">
                  <c:v>138</c:v>
                </c:pt>
                <c:pt idx="391">
                  <c:v>140</c:v>
                </c:pt>
                <c:pt idx="392">
                  <c:v>120</c:v>
                </c:pt>
                <c:pt idx="393">
                  <c:v>122</c:v>
                </c:pt>
                <c:pt idx="394">
                  <c:v>83</c:v>
                </c:pt>
                <c:pt idx="395">
                  <c:v>139</c:v>
                </c:pt>
                <c:pt idx="396">
                  <c:v>131</c:v>
                </c:pt>
                <c:pt idx="397">
                  <c:v>104</c:v>
                </c:pt>
                <c:pt idx="398">
                  <c:v>130</c:v>
                </c:pt>
                <c:pt idx="399">
                  <c:v>145</c:v>
                </c:pt>
                <c:pt idx="400">
                  <c:v>104</c:v>
                </c:pt>
                <c:pt idx="401">
                  <c:v>97</c:v>
                </c:pt>
                <c:pt idx="402">
                  <c:v>178</c:v>
                </c:pt>
                <c:pt idx="403">
                  <c:v>108</c:v>
                </c:pt>
                <c:pt idx="404">
                  <c:v>106</c:v>
                </c:pt>
                <c:pt idx="405">
                  <c:v>112</c:v>
                </c:pt>
                <c:pt idx="406">
                  <c:v>135</c:v>
                </c:pt>
                <c:pt idx="407">
                  <c:v>109</c:v>
                </c:pt>
                <c:pt idx="408">
                  <c:v>86</c:v>
                </c:pt>
                <c:pt idx="409">
                  <c:v>95</c:v>
                </c:pt>
                <c:pt idx="410">
                  <c:v>107</c:v>
                </c:pt>
                <c:pt idx="411">
                  <c:v>82</c:v>
                </c:pt>
                <c:pt idx="412">
                  <c:v>88</c:v>
                </c:pt>
                <c:pt idx="413">
                  <c:v>120</c:v>
                </c:pt>
                <c:pt idx="414">
                  <c:v>162</c:v>
                </c:pt>
                <c:pt idx="415">
                  <c:v>123</c:v>
                </c:pt>
                <c:pt idx="416">
                  <c:v>101</c:v>
                </c:pt>
                <c:pt idx="417">
                  <c:v>113</c:v>
                </c:pt>
                <c:pt idx="418">
                  <c:v>110</c:v>
                </c:pt>
                <c:pt idx="419">
                  <c:v>142</c:v>
                </c:pt>
                <c:pt idx="420">
                  <c:v>102</c:v>
                </c:pt>
                <c:pt idx="421">
                  <c:v>126</c:v>
                </c:pt>
                <c:pt idx="422">
                  <c:v>83</c:v>
                </c:pt>
                <c:pt idx="423">
                  <c:v>85</c:v>
                </c:pt>
                <c:pt idx="424">
                  <c:v>120</c:v>
                </c:pt>
                <c:pt idx="425">
                  <c:v>116</c:v>
                </c:pt>
                <c:pt idx="426">
                  <c:v>113</c:v>
                </c:pt>
                <c:pt idx="427">
                  <c:v>87</c:v>
                </c:pt>
                <c:pt idx="428">
                  <c:v>101</c:v>
                </c:pt>
                <c:pt idx="429">
                  <c:v>110</c:v>
                </c:pt>
                <c:pt idx="430">
                  <c:v>128</c:v>
                </c:pt>
                <c:pt idx="431">
                  <c:v>138</c:v>
                </c:pt>
                <c:pt idx="432">
                  <c:v>88</c:v>
                </c:pt>
                <c:pt idx="433">
                  <c:v>91</c:v>
                </c:pt>
                <c:pt idx="434">
                  <c:v>138</c:v>
                </c:pt>
                <c:pt idx="435">
                  <c:v>99</c:v>
                </c:pt>
                <c:pt idx="436">
                  <c:v>117</c:v>
                </c:pt>
                <c:pt idx="437">
                  <c:v>117</c:v>
                </c:pt>
                <c:pt idx="438">
                  <c:v>123</c:v>
                </c:pt>
                <c:pt idx="439">
                  <c:v>118</c:v>
                </c:pt>
                <c:pt idx="440">
                  <c:v>154</c:v>
                </c:pt>
                <c:pt idx="441">
                  <c:v>118</c:v>
                </c:pt>
                <c:pt idx="442">
                  <c:v>90</c:v>
                </c:pt>
                <c:pt idx="443">
                  <c:v>113</c:v>
                </c:pt>
                <c:pt idx="444">
                  <c:v>88</c:v>
                </c:pt>
                <c:pt idx="445">
                  <c:v>93</c:v>
                </c:pt>
                <c:pt idx="446">
                  <c:v>104</c:v>
                </c:pt>
                <c:pt idx="447">
                  <c:v>135</c:v>
                </c:pt>
                <c:pt idx="448">
                  <c:v>134</c:v>
                </c:pt>
                <c:pt idx="449">
                  <c:v>98</c:v>
                </c:pt>
                <c:pt idx="450">
                  <c:v>80</c:v>
                </c:pt>
                <c:pt idx="451">
                  <c:v>83</c:v>
                </c:pt>
                <c:pt idx="452">
                  <c:v>102</c:v>
                </c:pt>
                <c:pt idx="453">
                  <c:v>130</c:v>
                </c:pt>
                <c:pt idx="454">
                  <c:v>129</c:v>
                </c:pt>
                <c:pt idx="455">
                  <c:v>89</c:v>
                </c:pt>
                <c:pt idx="456">
                  <c:v>74</c:v>
                </c:pt>
                <c:pt idx="457">
                  <c:v>96</c:v>
                </c:pt>
                <c:pt idx="458">
                  <c:v>114</c:v>
                </c:pt>
                <c:pt idx="459">
                  <c:v>99</c:v>
                </c:pt>
                <c:pt idx="460">
                  <c:v>129</c:v>
                </c:pt>
                <c:pt idx="461">
                  <c:v>113</c:v>
                </c:pt>
                <c:pt idx="462">
                  <c:v>90</c:v>
                </c:pt>
                <c:pt idx="463">
                  <c:v>118</c:v>
                </c:pt>
                <c:pt idx="464">
                  <c:v>106</c:v>
                </c:pt>
                <c:pt idx="465">
                  <c:v>89</c:v>
                </c:pt>
                <c:pt idx="466">
                  <c:v>145</c:v>
                </c:pt>
                <c:pt idx="467">
                  <c:v>114</c:v>
                </c:pt>
                <c:pt idx="468">
                  <c:v>87</c:v>
                </c:pt>
                <c:pt idx="469">
                  <c:v>119</c:v>
                </c:pt>
                <c:pt idx="470">
                  <c:v>91</c:v>
                </c:pt>
                <c:pt idx="471">
                  <c:v>118</c:v>
                </c:pt>
                <c:pt idx="472">
                  <c:v>116</c:v>
                </c:pt>
                <c:pt idx="473">
                  <c:v>177</c:v>
                </c:pt>
                <c:pt idx="474">
                  <c:v>97</c:v>
                </c:pt>
                <c:pt idx="475">
                  <c:v>106</c:v>
                </c:pt>
                <c:pt idx="476">
                  <c:v>106</c:v>
                </c:pt>
                <c:pt idx="477">
                  <c:v>94</c:v>
                </c:pt>
                <c:pt idx="478">
                  <c:v>104</c:v>
                </c:pt>
                <c:pt idx="479">
                  <c:v>102</c:v>
                </c:pt>
                <c:pt idx="480">
                  <c:v>105</c:v>
                </c:pt>
                <c:pt idx="481">
                  <c:v>135</c:v>
                </c:pt>
                <c:pt idx="482">
                  <c:v>73</c:v>
                </c:pt>
                <c:pt idx="483">
                  <c:v>94</c:v>
                </c:pt>
                <c:pt idx="484">
                  <c:v>95</c:v>
                </c:pt>
                <c:pt idx="485">
                  <c:v>124</c:v>
                </c:pt>
                <c:pt idx="486">
                  <c:v>136</c:v>
                </c:pt>
                <c:pt idx="487">
                  <c:v>91</c:v>
                </c:pt>
                <c:pt idx="488">
                  <c:v>107</c:v>
                </c:pt>
                <c:pt idx="489">
                  <c:v>108</c:v>
                </c:pt>
                <c:pt idx="490">
                  <c:v>99</c:v>
                </c:pt>
                <c:pt idx="491">
                  <c:v>92</c:v>
                </c:pt>
                <c:pt idx="492">
                  <c:v>87</c:v>
                </c:pt>
                <c:pt idx="493">
                  <c:v>110</c:v>
                </c:pt>
                <c:pt idx="494">
                  <c:v>98</c:v>
                </c:pt>
                <c:pt idx="495">
                  <c:v>154</c:v>
                </c:pt>
                <c:pt idx="496">
                  <c:v>129</c:v>
                </c:pt>
                <c:pt idx="497">
                  <c:v>86</c:v>
                </c:pt>
                <c:pt idx="498">
                  <c:v>109</c:v>
                </c:pt>
                <c:pt idx="499">
                  <c:v>104</c:v>
                </c:pt>
                <c:pt idx="500">
                  <c:v>110</c:v>
                </c:pt>
                <c:pt idx="501">
                  <c:v>136</c:v>
                </c:pt>
                <c:pt idx="502">
                  <c:v>115</c:v>
                </c:pt>
                <c:pt idx="503">
                  <c:v>99</c:v>
                </c:pt>
                <c:pt idx="504">
                  <c:v>117</c:v>
                </c:pt>
                <c:pt idx="505">
                  <c:v>125</c:v>
                </c:pt>
                <c:pt idx="506">
                  <c:v>110</c:v>
                </c:pt>
                <c:pt idx="507">
                  <c:v>125</c:v>
                </c:pt>
                <c:pt idx="508">
                  <c:v>102</c:v>
                </c:pt>
                <c:pt idx="509">
                  <c:v>128</c:v>
                </c:pt>
                <c:pt idx="510">
                  <c:v>100</c:v>
                </c:pt>
                <c:pt idx="511">
                  <c:v>124</c:v>
                </c:pt>
                <c:pt idx="512">
                  <c:v>102</c:v>
                </c:pt>
                <c:pt idx="513">
                  <c:v>90</c:v>
                </c:pt>
                <c:pt idx="514">
                  <c:v>130</c:v>
                </c:pt>
                <c:pt idx="515">
                  <c:v>118</c:v>
                </c:pt>
                <c:pt idx="516">
                  <c:v>163</c:v>
                </c:pt>
                <c:pt idx="517">
                  <c:v>142</c:v>
                </c:pt>
                <c:pt idx="518">
                  <c:v>100</c:v>
                </c:pt>
                <c:pt idx="519">
                  <c:v>116</c:v>
                </c:pt>
                <c:pt idx="520">
                  <c:v>131</c:v>
                </c:pt>
                <c:pt idx="521">
                  <c:v>91</c:v>
                </c:pt>
                <c:pt idx="522">
                  <c:v>123</c:v>
                </c:pt>
                <c:pt idx="523">
                  <c:v>134</c:v>
                </c:pt>
                <c:pt idx="524">
                  <c:v>148</c:v>
                </c:pt>
                <c:pt idx="525">
                  <c:v>110</c:v>
                </c:pt>
                <c:pt idx="526">
                  <c:v>113</c:v>
                </c:pt>
                <c:pt idx="527">
                  <c:v>94</c:v>
                </c:pt>
                <c:pt idx="528">
                  <c:v>116</c:v>
                </c:pt>
                <c:pt idx="529">
                  <c:v>99</c:v>
                </c:pt>
                <c:pt idx="530">
                  <c:v>93</c:v>
                </c:pt>
                <c:pt idx="531">
                  <c:v>113</c:v>
                </c:pt>
                <c:pt idx="532">
                  <c:v>106</c:v>
                </c:pt>
                <c:pt idx="533">
                  <c:v>91</c:v>
                </c:pt>
                <c:pt idx="534">
                  <c:v>128</c:v>
                </c:pt>
                <c:pt idx="535">
                  <c:v>98</c:v>
                </c:pt>
                <c:pt idx="536">
                  <c:v>134</c:v>
                </c:pt>
                <c:pt idx="537">
                  <c:v>97</c:v>
                </c:pt>
                <c:pt idx="538">
                  <c:v>112</c:v>
                </c:pt>
                <c:pt idx="539">
                  <c:v>153</c:v>
                </c:pt>
                <c:pt idx="540">
                  <c:v>110</c:v>
                </c:pt>
                <c:pt idx="541">
                  <c:v>122</c:v>
                </c:pt>
                <c:pt idx="542">
                  <c:v>87</c:v>
                </c:pt>
                <c:pt idx="543">
                  <c:v>178</c:v>
                </c:pt>
                <c:pt idx="544">
                  <c:v>125</c:v>
                </c:pt>
                <c:pt idx="545">
                  <c:v>87</c:v>
                </c:pt>
                <c:pt idx="546">
                  <c:v>152</c:v>
                </c:pt>
                <c:pt idx="547">
                  <c:v>116</c:v>
                </c:pt>
                <c:pt idx="548">
                  <c:v>109</c:v>
                </c:pt>
                <c:pt idx="549">
                  <c:v>108</c:v>
                </c:pt>
                <c:pt idx="550">
                  <c:v>85</c:v>
                </c:pt>
                <c:pt idx="551">
                  <c:v>106</c:v>
                </c:pt>
                <c:pt idx="552">
                  <c:v>93</c:v>
                </c:pt>
                <c:pt idx="553">
                  <c:v>117</c:v>
                </c:pt>
                <c:pt idx="554">
                  <c:v>116</c:v>
                </c:pt>
                <c:pt idx="555">
                  <c:v>132</c:v>
                </c:pt>
                <c:pt idx="556">
                  <c:v>92</c:v>
                </c:pt>
                <c:pt idx="557">
                  <c:v>139</c:v>
                </c:pt>
                <c:pt idx="558">
                  <c:v>153</c:v>
                </c:pt>
                <c:pt idx="559">
                  <c:v>142</c:v>
                </c:pt>
                <c:pt idx="560">
                  <c:v>124</c:v>
                </c:pt>
                <c:pt idx="561">
                  <c:v>117</c:v>
                </c:pt>
                <c:pt idx="562">
                  <c:v>141</c:v>
                </c:pt>
                <c:pt idx="563">
                  <c:v>110</c:v>
                </c:pt>
                <c:pt idx="564">
                  <c:v>109</c:v>
                </c:pt>
                <c:pt idx="565">
                  <c:v>88</c:v>
                </c:pt>
                <c:pt idx="566">
                  <c:v>124</c:v>
                </c:pt>
                <c:pt idx="567">
                  <c:v>119</c:v>
                </c:pt>
                <c:pt idx="568">
                  <c:v>103</c:v>
                </c:pt>
                <c:pt idx="569">
                  <c:v>116</c:v>
                </c:pt>
                <c:pt idx="570">
                  <c:v>125</c:v>
                </c:pt>
                <c:pt idx="571">
                  <c:v>125</c:v>
                </c:pt>
                <c:pt idx="572">
                  <c:v>146</c:v>
                </c:pt>
                <c:pt idx="573">
                  <c:v>118</c:v>
                </c:pt>
                <c:pt idx="574">
                  <c:v>171</c:v>
                </c:pt>
                <c:pt idx="575">
                  <c:v>136</c:v>
                </c:pt>
                <c:pt idx="576">
                  <c:v>92</c:v>
                </c:pt>
                <c:pt idx="577">
                  <c:v>116</c:v>
                </c:pt>
                <c:pt idx="578">
                  <c:v>127</c:v>
                </c:pt>
                <c:pt idx="579">
                  <c:v>136</c:v>
                </c:pt>
                <c:pt idx="580">
                  <c:v>111</c:v>
                </c:pt>
                <c:pt idx="581">
                  <c:v>116</c:v>
                </c:pt>
                <c:pt idx="582">
                  <c:v>113</c:v>
                </c:pt>
                <c:pt idx="583">
                  <c:v>97</c:v>
                </c:pt>
                <c:pt idx="584">
                  <c:v>88</c:v>
                </c:pt>
                <c:pt idx="585">
                  <c:v>136</c:v>
                </c:pt>
                <c:pt idx="586">
                  <c:v>125</c:v>
                </c:pt>
                <c:pt idx="587">
                  <c:v>116</c:v>
                </c:pt>
                <c:pt idx="588">
                  <c:v>98</c:v>
                </c:pt>
                <c:pt idx="589">
                  <c:v>91</c:v>
                </c:pt>
                <c:pt idx="590">
                  <c:v>97</c:v>
                </c:pt>
                <c:pt idx="591">
                  <c:v>95</c:v>
                </c:pt>
                <c:pt idx="592">
                  <c:v>88</c:v>
                </c:pt>
                <c:pt idx="593">
                  <c:v>133</c:v>
                </c:pt>
                <c:pt idx="594">
                  <c:v>106</c:v>
                </c:pt>
                <c:pt idx="595">
                  <c:v>116</c:v>
                </c:pt>
                <c:pt idx="596">
                  <c:v>115</c:v>
                </c:pt>
                <c:pt idx="597">
                  <c:v>99</c:v>
                </c:pt>
                <c:pt idx="598">
                  <c:v>124</c:v>
                </c:pt>
                <c:pt idx="599">
                  <c:v>124</c:v>
                </c:pt>
                <c:pt idx="600">
                  <c:v>124</c:v>
                </c:pt>
                <c:pt idx="601">
                  <c:v>87</c:v>
                </c:pt>
                <c:pt idx="602">
                  <c:v>105</c:v>
                </c:pt>
                <c:pt idx="603">
                  <c:v>125</c:v>
                </c:pt>
                <c:pt idx="604">
                  <c:v>141</c:v>
                </c:pt>
                <c:pt idx="605">
                  <c:v>121</c:v>
                </c:pt>
                <c:pt idx="606">
                  <c:v>111</c:v>
                </c:pt>
                <c:pt idx="607">
                  <c:v>157</c:v>
                </c:pt>
                <c:pt idx="608">
                  <c:v>128</c:v>
                </c:pt>
                <c:pt idx="609">
                  <c:v>105</c:v>
                </c:pt>
                <c:pt idx="610">
                  <c:v>113</c:v>
                </c:pt>
                <c:pt idx="611">
                  <c:v>121</c:v>
                </c:pt>
                <c:pt idx="612">
                  <c:v>102</c:v>
                </c:pt>
                <c:pt idx="613">
                  <c:v>169</c:v>
                </c:pt>
                <c:pt idx="614">
                  <c:v>132</c:v>
                </c:pt>
                <c:pt idx="615">
                  <c:v>127</c:v>
                </c:pt>
                <c:pt idx="616">
                  <c:v>103</c:v>
                </c:pt>
                <c:pt idx="617">
                  <c:v>136</c:v>
                </c:pt>
                <c:pt idx="618">
                  <c:v>150</c:v>
                </c:pt>
                <c:pt idx="619">
                  <c:v>136</c:v>
                </c:pt>
                <c:pt idx="620">
                  <c:v>140</c:v>
                </c:pt>
                <c:pt idx="621">
                  <c:v>104</c:v>
                </c:pt>
                <c:pt idx="622">
                  <c:v>158</c:v>
                </c:pt>
                <c:pt idx="623">
                  <c:v>119</c:v>
                </c:pt>
                <c:pt idx="624">
                  <c:v>106</c:v>
                </c:pt>
                <c:pt idx="625">
                  <c:v>136</c:v>
                </c:pt>
                <c:pt idx="626">
                  <c:v>95</c:v>
                </c:pt>
                <c:pt idx="627">
                  <c:v>137</c:v>
                </c:pt>
                <c:pt idx="628">
                  <c:v>130</c:v>
                </c:pt>
                <c:pt idx="629">
                  <c:v>124</c:v>
                </c:pt>
                <c:pt idx="630">
                  <c:v>108</c:v>
                </c:pt>
                <c:pt idx="631">
                  <c:v>104</c:v>
                </c:pt>
                <c:pt idx="632">
                  <c:v>129</c:v>
                </c:pt>
                <c:pt idx="633">
                  <c:v>117</c:v>
                </c:pt>
                <c:pt idx="634">
                  <c:v>99</c:v>
                </c:pt>
                <c:pt idx="635">
                  <c:v>159</c:v>
                </c:pt>
                <c:pt idx="636">
                  <c:v>118</c:v>
                </c:pt>
                <c:pt idx="637">
                  <c:v>105</c:v>
                </c:pt>
                <c:pt idx="638">
                  <c:v>103</c:v>
                </c:pt>
                <c:pt idx="639">
                  <c:v>122</c:v>
                </c:pt>
                <c:pt idx="640">
                  <c:v>143</c:v>
                </c:pt>
                <c:pt idx="641">
                  <c:v>96</c:v>
                </c:pt>
                <c:pt idx="642">
                  <c:v>111</c:v>
                </c:pt>
                <c:pt idx="643">
                  <c:v>121</c:v>
                </c:pt>
                <c:pt idx="644">
                  <c:v>135</c:v>
                </c:pt>
                <c:pt idx="645">
                  <c:v>101</c:v>
                </c:pt>
                <c:pt idx="646">
                  <c:v>151</c:v>
                </c:pt>
                <c:pt idx="647">
                  <c:v>131</c:v>
                </c:pt>
                <c:pt idx="648">
                  <c:v>100</c:v>
                </c:pt>
                <c:pt idx="649">
                  <c:v>105</c:v>
                </c:pt>
                <c:pt idx="650">
                  <c:v>92</c:v>
                </c:pt>
                <c:pt idx="651">
                  <c:v>130</c:v>
                </c:pt>
                <c:pt idx="652">
                  <c:v>100</c:v>
                </c:pt>
                <c:pt idx="653">
                  <c:v>102</c:v>
                </c:pt>
                <c:pt idx="654">
                  <c:v>133</c:v>
                </c:pt>
                <c:pt idx="655">
                  <c:v>121</c:v>
                </c:pt>
                <c:pt idx="656">
                  <c:v>147</c:v>
                </c:pt>
                <c:pt idx="657">
                  <c:v>94</c:v>
                </c:pt>
                <c:pt idx="658">
                  <c:v>94</c:v>
                </c:pt>
                <c:pt idx="659">
                  <c:v>127</c:v>
                </c:pt>
                <c:pt idx="660">
                  <c:v>212</c:v>
                </c:pt>
                <c:pt idx="661">
                  <c:v>141</c:v>
                </c:pt>
                <c:pt idx="662">
                  <c:v>103</c:v>
                </c:pt>
                <c:pt idx="663">
                  <c:v>98</c:v>
                </c:pt>
                <c:pt idx="664">
                  <c:v>116</c:v>
                </c:pt>
                <c:pt idx="665">
                  <c:v>114</c:v>
                </c:pt>
                <c:pt idx="666">
                  <c:v>87</c:v>
                </c:pt>
                <c:pt idx="667">
                  <c:v>125</c:v>
                </c:pt>
                <c:pt idx="668">
                  <c:v>187</c:v>
                </c:pt>
                <c:pt idx="669">
                  <c:v>93</c:v>
                </c:pt>
                <c:pt idx="670">
                  <c:v>95</c:v>
                </c:pt>
                <c:pt idx="671">
                  <c:v>117</c:v>
                </c:pt>
                <c:pt idx="672">
                  <c:v>106</c:v>
                </c:pt>
                <c:pt idx="673">
                  <c:v>115</c:v>
                </c:pt>
                <c:pt idx="674">
                  <c:v>189</c:v>
                </c:pt>
                <c:pt idx="675">
                  <c:v>81</c:v>
                </c:pt>
                <c:pt idx="676">
                  <c:v>149</c:v>
                </c:pt>
                <c:pt idx="677">
                  <c:v>119</c:v>
                </c:pt>
                <c:pt idx="678">
                  <c:v>130</c:v>
                </c:pt>
                <c:pt idx="679">
                  <c:v>116</c:v>
                </c:pt>
                <c:pt idx="680">
                  <c:v>103</c:v>
                </c:pt>
                <c:pt idx="681">
                  <c:v>99</c:v>
                </c:pt>
                <c:pt idx="682">
                  <c:v>92</c:v>
                </c:pt>
                <c:pt idx="683">
                  <c:v>109</c:v>
                </c:pt>
                <c:pt idx="684">
                  <c:v>87</c:v>
                </c:pt>
                <c:pt idx="685">
                  <c:v>111</c:v>
                </c:pt>
                <c:pt idx="686">
                  <c:v>101</c:v>
                </c:pt>
                <c:pt idx="687">
                  <c:v>83</c:v>
                </c:pt>
                <c:pt idx="688">
                  <c:v>113</c:v>
                </c:pt>
                <c:pt idx="689">
                  <c:v>107</c:v>
                </c:pt>
                <c:pt idx="690">
                  <c:v>94</c:v>
                </c:pt>
                <c:pt idx="691">
                  <c:v>132</c:v>
                </c:pt>
                <c:pt idx="692">
                  <c:v>140</c:v>
                </c:pt>
                <c:pt idx="693">
                  <c:v>125</c:v>
                </c:pt>
                <c:pt idx="694">
                  <c:v>111</c:v>
                </c:pt>
                <c:pt idx="695">
                  <c:v>156</c:v>
                </c:pt>
                <c:pt idx="696">
                  <c:v>170</c:v>
                </c:pt>
                <c:pt idx="697">
                  <c:v>120</c:v>
                </c:pt>
                <c:pt idx="698">
                  <c:v>100</c:v>
                </c:pt>
                <c:pt idx="699">
                  <c:v>115</c:v>
                </c:pt>
                <c:pt idx="700">
                  <c:v>130</c:v>
                </c:pt>
                <c:pt idx="701">
                  <c:v>105</c:v>
                </c:pt>
                <c:pt idx="702">
                  <c:v>111</c:v>
                </c:pt>
                <c:pt idx="703">
                  <c:v>106</c:v>
                </c:pt>
                <c:pt idx="704">
                  <c:v>89</c:v>
                </c:pt>
                <c:pt idx="705">
                  <c:v>100</c:v>
                </c:pt>
                <c:pt idx="706">
                  <c:v>91</c:v>
                </c:pt>
                <c:pt idx="707">
                  <c:v>146</c:v>
                </c:pt>
                <c:pt idx="708">
                  <c:v>98</c:v>
                </c:pt>
                <c:pt idx="709">
                  <c:v>101</c:v>
                </c:pt>
                <c:pt idx="710">
                  <c:v>94</c:v>
                </c:pt>
                <c:pt idx="711">
                  <c:v>132</c:v>
                </c:pt>
                <c:pt idx="712">
                  <c:v>115</c:v>
                </c:pt>
                <c:pt idx="713">
                  <c:v>92</c:v>
                </c:pt>
                <c:pt idx="714">
                  <c:v>124</c:v>
                </c:pt>
                <c:pt idx="715">
                  <c:v>119</c:v>
                </c:pt>
                <c:pt idx="716">
                  <c:v>124</c:v>
                </c:pt>
                <c:pt idx="717">
                  <c:v>93</c:v>
                </c:pt>
                <c:pt idx="718">
                  <c:v>98</c:v>
                </c:pt>
                <c:pt idx="719">
                  <c:v>92</c:v>
                </c:pt>
                <c:pt idx="720">
                  <c:v>105</c:v>
                </c:pt>
                <c:pt idx="721">
                  <c:v>124</c:v>
                </c:pt>
                <c:pt idx="722">
                  <c:v>99</c:v>
                </c:pt>
                <c:pt idx="723">
                  <c:v>116</c:v>
                </c:pt>
                <c:pt idx="724">
                  <c:v>124</c:v>
                </c:pt>
                <c:pt idx="725">
                  <c:v>96</c:v>
                </c:pt>
                <c:pt idx="726">
                  <c:v>104</c:v>
                </c:pt>
                <c:pt idx="727">
                  <c:v>100</c:v>
                </c:pt>
                <c:pt idx="728">
                  <c:v>115</c:v>
                </c:pt>
                <c:pt idx="729">
                  <c:v>101</c:v>
                </c:pt>
                <c:pt idx="730">
                  <c:v>113</c:v>
                </c:pt>
                <c:pt idx="731">
                  <c:v>100</c:v>
                </c:pt>
                <c:pt idx="732">
                  <c:v>134</c:v>
                </c:pt>
                <c:pt idx="733">
                  <c:v>125</c:v>
                </c:pt>
                <c:pt idx="734">
                  <c:v>94</c:v>
                </c:pt>
                <c:pt idx="735">
                  <c:v>107</c:v>
                </c:pt>
                <c:pt idx="736">
                  <c:v>91</c:v>
                </c:pt>
                <c:pt idx="737">
                  <c:v>116</c:v>
                </c:pt>
                <c:pt idx="738">
                  <c:v>100</c:v>
                </c:pt>
                <c:pt idx="739">
                  <c:v>117</c:v>
                </c:pt>
                <c:pt idx="740">
                  <c:v>110</c:v>
                </c:pt>
                <c:pt idx="741">
                  <c:v>96</c:v>
                </c:pt>
                <c:pt idx="742">
                  <c:v>101</c:v>
                </c:pt>
                <c:pt idx="743">
                  <c:v>111</c:v>
                </c:pt>
                <c:pt idx="744">
                  <c:v>117</c:v>
                </c:pt>
                <c:pt idx="745">
                  <c:v>126</c:v>
                </c:pt>
                <c:pt idx="746">
                  <c:v>152</c:v>
                </c:pt>
                <c:pt idx="747">
                  <c:v>101</c:v>
                </c:pt>
                <c:pt idx="748">
                  <c:v>87</c:v>
                </c:pt>
                <c:pt idx="749">
                  <c:v>85</c:v>
                </c:pt>
                <c:pt idx="750">
                  <c:v>130</c:v>
                </c:pt>
                <c:pt idx="751">
                  <c:v>104</c:v>
                </c:pt>
                <c:pt idx="752">
                  <c:v>121</c:v>
                </c:pt>
                <c:pt idx="753">
                  <c:v>140</c:v>
                </c:pt>
                <c:pt idx="754">
                  <c:v>131</c:v>
                </c:pt>
                <c:pt idx="755">
                  <c:v>91</c:v>
                </c:pt>
                <c:pt idx="756">
                  <c:v>118</c:v>
                </c:pt>
                <c:pt idx="757">
                  <c:v>130</c:v>
                </c:pt>
                <c:pt idx="758">
                  <c:v>90</c:v>
                </c:pt>
                <c:pt idx="759">
                  <c:v>103</c:v>
                </c:pt>
                <c:pt idx="760">
                  <c:v>122</c:v>
                </c:pt>
                <c:pt idx="761">
                  <c:v>106</c:v>
                </c:pt>
                <c:pt idx="762">
                  <c:v>103</c:v>
                </c:pt>
                <c:pt idx="763">
                  <c:v>107</c:v>
                </c:pt>
                <c:pt idx="764">
                  <c:v>156</c:v>
                </c:pt>
                <c:pt idx="765">
                  <c:v>127</c:v>
                </c:pt>
                <c:pt idx="766">
                  <c:v>132</c:v>
                </c:pt>
                <c:pt idx="767">
                  <c:v>108</c:v>
                </c:pt>
                <c:pt idx="768">
                  <c:v>114</c:v>
                </c:pt>
                <c:pt idx="769">
                  <c:v>133</c:v>
                </c:pt>
                <c:pt idx="770">
                  <c:v>103</c:v>
                </c:pt>
                <c:pt idx="771">
                  <c:v>95</c:v>
                </c:pt>
                <c:pt idx="772">
                  <c:v>90</c:v>
                </c:pt>
                <c:pt idx="773">
                  <c:v>87</c:v>
                </c:pt>
                <c:pt idx="774">
                  <c:v>114</c:v>
                </c:pt>
                <c:pt idx="775">
                  <c:v>103</c:v>
                </c:pt>
                <c:pt idx="776">
                  <c:v>125</c:v>
                </c:pt>
                <c:pt idx="777">
                  <c:v>97</c:v>
                </c:pt>
                <c:pt idx="778">
                  <c:v>125</c:v>
                </c:pt>
                <c:pt idx="779">
                  <c:v>136</c:v>
                </c:pt>
                <c:pt idx="780">
                  <c:v>116</c:v>
                </c:pt>
                <c:pt idx="781">
                  <c:v>103</c:v>
                </c:pt>
                <c:pt idx="782">
                  <c:v>97</c:v>
                </c:pt>
                <c:pt idx="783">
                  <c:v>96</c:v>
                </c:pt>
                <c:pt idx="784">
                  <c:v>131</c:v>
                </c:pt>
                <c:pt idx="785">
                  <c:v>95</c:v>
                </c:pt>
                <c:pt idx="786">
                  <c:v>86</c:v>
                </c:pt>
                <c:pt idx="787">
                  <c:v>142</c:v>
                </c:pt>
                <c:pt idx="788">
                  <c:v>92</c:v>
                </c:pt>
                <c:pt idx="789">
                  <c:v>108</c:v>
                </c:pt>
                <c:pt idx="790">
                  <c:v>84</c:v>
                </c:pt>
                <c:pt idx="791">
                  <c:v>188</c:v>
                </c:pt>
                <c:pt idx="792">
                  <c:v>95</c:v>
                </c:pt>
                <c:pt idx="793">
                  <c:v>118</c:v>
                </c:pt>
                <c:pt idx="794">
                  <c:v>92</c:v>
                </c:pt>
                <c:pt idx="795">
                  <c:v>74</c:v>
                </c:pt>
                <c:pt idx="796">
                  <c:v>134</c:v>
                </c:pt>
                <c:pt idx="797">
                  <c:v>101</c:v>
                </c:pt>
                <c:pt idx="798">
                  <c:v>100</c:v>
                </c:pt>
                <c:pt idx="799">
                  <c:v>132</c:v>
                </c:pt>
                <c:pt idx="800">
                  <c:v>105</c:v>
                </c:pt>
                <c:pt idx="801">
                  <c:v>123</c:v>
                </c:pt>
                <c:pt idx="802">
                  <c:v>117</c:v>
                </c:pt>
                <c:pt idx="803">
                  <c:v>98</c:v>
                </c:pt>
                <c:pt idx="804">
                  <c:v>128</c:v>
                </c:pt>
                <c:pt idx="805">
                  <c:v>114</c:v>
                </c:pt>
                <c:pt idx="806">
                  <c:v>111</c:v>
                </c:pt>
                <c:pt idx="807">
                  <c:v>85</c:v>
                </c:pt>
                <c:pt idx="808">
                  <c:v>137</c:v>
                </c:pt>
                <c:pt idx="809">
                  <c:v>97</c:v>
                </c:pt>
                <c:pt idx="810">
                  <c:v>104</c:v>
                </c:pt>
                <c:pt idx="811">
                  <c:v>110</c:v>
                </c:pt>
                <c:pt idx="812">
                  <c:v>133</c:v>
                </c:pt>
                <c:pt idx="813">
                  <c:v>94</c:v>
                </c:pt>
                <c:pt idx="814">
                  <c:v>104</c:v>
                </c:pt>
                <c:pt idx="815">
                  <c:v>91</c:v>
                </c:pt>
                <c:pt idx="816">
                  <c:v>145</c:v>
                </c:pt>
                <c:pt idx="817">
                  <c:v>135</c:v>
                </c:pt>
                <c:pt idx="818">
                  <c:v>122</c:v>
                </c:pt>
                <c:pt idx="819">
                  <c:v>110</c:v>
                </c:pt>
                <c:pt idx="820">
                  <c:v>95</c:v>
                </c:pt>
                <c:pt idx="821">
                  <c:v>102</c:v>
                </c:pt>
                <c:pt idx="822">
                  <c:v>94</c:v>
                </c:pt>
                <c:pt idx="823">
                  <c:v>126</c:v>
                </c:pt>
                <c:pt idx="824">
                  <c:v>118</c:v>
                </c:pt>
                <c:pt idx="825">
                  <c:v>99</c:v>
                </c:pt>
                <c:pt idx="826">
                  <c:v>88</c:v>
                </c:pt>
                <c:pt idx="827">
                  <c:v>141</c:v>
                </c:pt>
                <c:pt idx="828">
                  <c:v>107</c:v>
                </c:pt>
                <c:pt idx="829">
                  <c:v>116</c:v>
                </c:pt>
                <c:pt idx="830">
                  <c:v>143</c:v>
                </c:pt>
                <c:pt idx="831">
                  <c:v>114</c:v>
                </c:pt>
                <c:pt idx="832">
                  <c:v>93</c:v>
                </c:pt>
                <c:pt idx="833">
                  <c:v>280</c:v>
                </c:pt>
                <c:pt idx="834">
                  <c:v>100</c:v>
                </c:pt>
                <c:pt idx="835">
                  <c:v>107</c:v>
                </c:pt>
                <c:pt idx="836">
                  <c:v>119</c:v>
                </c:pt>
                <c:pt idx="837">
                  <c:v>95</c:v>
                </c:pt>
                <c:pt idx="838">
                  <c:v>119</c:v>
                </c:pt>
                <c:pt idx="839">
                  <c:v>133</c:v>
                </c:pt>
                <c:pt idx="840">
                  <c:v>117</c:v>
                </c:pt>
                <c:pt idx="841">
                  <c:v>123</c:v>
                </c:pt>
                <c:pt idx="842">
                  <c:v>92</c:v>
                </c:pt>
                <c:pt idx="843">
                  <c:v>170</c:v>
                </c:pt>
                <c:pt idx="844">
                  <c:v>123</c:v>
                </c:pt>
                <c:pt idx="845">
                  <c:v>110</c:v>
                </c:pt>
                <c:pt idx="846">
                  <c:v>116</c:v>
                </c:pt>
                <c:pt idx="847">
                  <c:v>121</c:v>
                </c:pt>
                <c:pt idx="848">
                  <c:v>128</c:v>
                </c:pt>
                <c:pt idx="849">
                  <c:v>99</c:v>
                </c:pt>
                <c:pt idx="850">
                  <c:v>94</c:v>
                </c:pt>
                <c:pt idx="851">
                  <c:v>127</c:v>
                </c:pt>
                <c:pt idx="852">
                  <c:v>89</c:v>
                </c:pt>
                <c:pt idx="853">
                  <c:v>123</c:v>
                </c:pt>
                <c:pt idx="854">
                  <c:v>135</c:v>
                </c:pt>
                <c:pt idx="855">
                  <c:v>118</c:v>
                </c:pt>
                <c:pt idx="856">
                  <c:v>189</c:v>
                </c:pt>
                <c:pt idx="857">
                  <c:v>172</c:v>
                </c:pt>
                <c:pt idx="858">
                  <c:v>124</c:v>
                </c:pt>
                <c:pt idx="859">
                  <c:v>141</c:v>
                </c:pt>
                <c:pt idx="860">
                  <c:v>157</c:v>
                </c:pt>
                <c:pt idx="861">
                  <c:v>106</c:v>
                </c:pt>
                <c:pt idx="862">
                  <c:v>108</c:v>
                </c:pt>
                <c:pt idx="863">
                  <c:v>125</c:v>
                </c:pt>
                <c:pt idx="864">
                  <c:v>107</c:v>
                </c:pt>
                <c:pt idx="865">
                  <c:v>215</c:v>
                </c:pt>
                <c:pt idx="866">
                  <c:v>118</c:v>
                </c:pt>
                <c:pt idx="867">
                  <c:v>118</c:v>
                </c:pt>
                <c:pt idx="868">
                  <c:v>178</c:v>
                </c:pt>
                <c:pt idx="869">
                  <c:v>92</c:v>
                </c:pt>
                <c:pt idx="870">
                  <c:v>104</c:v>
                </c:pt>
                <c:pt idx="871">
                  <c:v>116</c:v>
                </c:pt>
                <c:pt idx="872">
                  <c:v>90</c:v>
                </c:pt>
                <c:pt idx="873">
                  <c:v>130</c:v>
                </c:pt>
                <c:pt idx="874">
                  <c:v>90</c:v>
                </c:pt>
                <c:pt idx="875">
                  <c:v>106</c:v>
                </c:pt>
                <c:pt idx="876">
                  <c:v>155</c:v>
                </c:pt>
                <c:pt idx="877">
                  <c:v>139</c:v>
                </c:pt>
                <c:pt idx="878">
                  <c:v>112</c:v>
                </c:pt>
                <c:pt idx="879">
                  <c:v>139</c:v>
                </c:pt>
                <c:pt idx="880">
                  <c:v>115</c:v>
                </c:pt>
                <c:pt idx="881">
                  <c:v>143</c:v>
                </c:pt>
                <c:pt idx="882">
                  <c:v>96</c:v>
                </c:pt>
                <c:pt idx="883">
                  <c:v>112</c:v>
                </c:pt>
                <c:pt idx="884">
                  <c:v>131</c:v>
                </c:pt>
                <c:pt idx="885">
                  <c:v>116</c:v>
                </c:pt>
                <c:pt idx="886">
                  <c:v>112</c:v>
                </c:pt>
                <c:pt idx="887">
                  <c:v>123</c:v>
                </c:pt>
                <c:pt idx="888">
                  <c:v>104</c:v>
                </c:pt>
                <c:pt idx="889">
                  <c:v>107</c:v>
                </c:pt>
                <c:pt idx="890">
                  <c:v>124</c:v>
                </c:pt>
                <c:pt idx="891">
                  <c:v>96</c:v>
                </c:pt>
                <c:pt idx="892">
                  <c:v>125</c:v>
                </c:pt>
                <c:pt idx="893">
                  <c:v>129</c:v>
                </c:pt>
                <c:pt idx="894">
                  <c:v>90</c:v>
                </c:pt>
                <c:pt idx="895">
                  <c:v>109</c:v>
                </c:pt>
                <c:pt idx="896">
                  <c:v>121</c:v>
                </c:pt>
                <c:pt idx="897">
                  <c:v>95</c:v>
                </c:pt>
                <c:pt idx="898">
                  <c:v>118</c:v>
                </c:pt>
                <c:pt idx="899">
                  <c:v>80</c:v>
                </c:pt>
                <c:pt idx="900">
                  <c:v>99</c:v>
                </c:pt>
                <c:pt idx="901">
                  <c:v>133</c:v>
                </c:pt>
                <c:pt idx="902">
                  <c:v>127</c:v>
                </c:pt>
                <c:pt idx="903">
                  <c:v>106</c:v>
                </c:pt>
                <c:pt idx="904">
                  <c:v>98</c:v>
                </c:pt>
                <c:pt idx="905">
                  <c:v>132</c:v>
                </c:pt>
                <c:pt idx="906">
                  <c:v>114</c:v>
                </c:pt>
                <c:pt idx="907">
                  <c:v>78</c:v>
                </c:pt>
                <c:pt idx="908">
                  <c:v>101</c:v>
                </c:pt>
                <c:pt idx="909">
                  <c:v>113</c:v>
                </c:pt>
                <c:pt idx="910">
                  <c:v>98</c:v>
                </c:pt>
                <c:pt idx="911">
                  <c:v>124</c:v>
                </c:pt>
                <c:pt idx="912">
                  <c:v>109</c:v>
                </c:pt>
                <c:pt idx="913">
                  <c:v>128</c:v>
                </c:pt>
                <c:pt idx="914">
                  <c:v>144</c:v>
                </c:pt>
                <c:pt idx="915">
                  <c:v>95</c:v>
                </c:pt>
                <c:pt idx="916">
                  <c:v>105</c:v>
                </c:pt>
                <c:pt idx="917">
                  <c:v>121</c:v>
                </c:pt>
                <c:pt idx="918">
                  <c:v>125</c:v>
                </c:pt>
                <c:pt idx="919">
                  <c:v>129</c:v>
                </c:pt>
                <c:pt idx="920">
                  <c:v>132</c:v>
                </c:pt>
                <c:pt idx="921">
                  <c:v>118</c:v>
                </c:pt>
                <c:pt idx="922">
                  <c:v>113</c:v>
                </c:pt>
                <c:pt idx="923">
                  <c:v>140</c:v>
                </c:pt>
                <c:pt idx="924">
                  <c:v>89</c:v>
                </c:pt>
                <c:pt idx="925">
                  <c:v>104</c:v>
                </c:pt>
                <c:pt idx="926">
                  <c:v>106</c:v>
                </c:pt>
                <c:pt idx="927">
                  <c:v>141</c:v>
                </c:pt>
                <c:pt idx="928">
                  <c:v>124</c:v>
                </c:pt>
                <c:pt idx="929">
                  <c:v>98</c:v>
                </c:pt>
                <c:pt idx="930">
                  <c:v>108</c:v>
                </c:pt>
                <c:pt idx="931">
                  <c:v>114</c:v>
                </c:pt>
                <c:pt idx="932">
                  <c:v>101</c:v>
                </c:pt>
                <c:pt idx="933">
                  <c:v>93</c:v>
                </c:pt>
                <c:pt idx="934">
                  <c:v>119</c:v>
                </c:pt>
                <c:pt idx="935">
                  <c:v>119</c:v>
                </c:pt>
                <c:pt idx="936">
                  <c:v>99</c:v>
                </c:pt>
                <c:pt idx="937">
                  <c:v>137</c:v>
                </c:pt>
                <c:pt idx="938">
                  <c:v>117</c:v>
                </c:pt>
                <c:pt idx="939">
                  <c:v>87</c:v>
                </c:pt>
                <c:pt idx="940">
                  <c:v>129</c:v>
                </c:pt>
                <c:pt idx="941">
                  <c:v>115</c:v>
                </c:pt>
                <c:pt idx="942">
                  <c:v>132</c:v>
                </c:pt>
                <c:pt idx="943">
                  <c:v>131</c:v>
                </c:pt>
                <c:pt idx="944">
                  <c:v>95</c:v>
                </c:pt>
                <c:pt idx="945">
                  <c:v>125</c:v>
                </c:pt>
                <c:pt idx="946">
                  <c:v>98</c:v>
                </c:pt>
                <c:pt idx="947">
                  <c:v>110</c:v>
                </c:pt>
                <c:pt idx="948">
                  <c:v>118</c:v>
                </c:pt>
                <c:pt idx="949">
                  <c:v>101</c:v>
                </c:pt>
                <c:pt idx="950">
                  <c:v>90</c:v>
                </c:pt>
                <c:pt idx="951">
                  <c:v>119</c:v>
                </c:pt>
                <c:pt idx="952">
                  <c:v>139</c:v>
                </c:pt>
                <c:pt idx="953">
                  <c:v>130</c:v>
                </c:pt>
                <c:pt idx="954">
                  <c:v>100</c:v>
                </c:pt>
                <c:pt idx="955">
                  <c:v>114</c:v>
                </c:pt>
                <c:pt idx="956">
                  <c:v>96</c:v>
                </c:pt>
                <c:pt idx="957">
                  <c:v>110</c:v>
                </c:pt>
                <c:pt idx="958">
                  <c:v>158</c:v>
                </c:pt>
                <c:pt idx="959">
                  <c:v>102</c:v>
                </c:pt>
                <c:pt idx="960">
                  <c:v>84</c:v>
                </c:pt>
                <c:pt idx="961">
                  <c:v>115</c:v>
                </c:pt>
                <c:pt idx="962">
                  <c:v>99</c:v>
                </c:pt>
                <c:pt idx="963">
                  <c:v>135</c:v>
                </c:pt>
                <c:pt idx="964">
                  <c:v>108</c:v>
                </c:pt>
                <c:pt idx="965">
                  <c:v>127</c:v>
                </c:pt>
                <c:pt idx="966">
                  <c:v>107</c:v>
                </c:pt>
                <c:pt idx="967">
                  <c:v>95</c:v>
                </c:pt>
                <c:pt idx="968">
                  <c:v>124</c:v>
                </c:pt>
                <c:pt idx="969">
                  <c:v>109</c:v>
                </c:pt>
                <c:pt idx="970">
                  <c:v>102</c:v>
                </c:pt>
                <c:pt idx="971">
                  <c:v>88</c:v>
                </c:pt>
                <c:pt idx="972">
                  <c:v>87</c:v>
                </c:pt>
                <c:pt idx="973">
                  <c:v>104</c:v>
                </c:pt>
                <c:pt idx="974">
                  <c:v>96</c:v>
                </c:pt>
                <c:pt idx="975">
                  <c:v>85</c:v>
                </c:pt>
                <c:pt idx="976">
                  <c:v>104</c:v>
                </c:pt>
                <c:pt idx="977">
                  <c:v>190</c:v>
                </c:pt>
                <c:pt idx="978">
                  <c:v>127</c:v>
                </c:pt>
                <c:pt idx="979">
                  <c:v>120</c:v>
                </c:pt>
                <c:pt idx="980">
                  <c:v>118</c:v>
                </c:pt>
                <c:pt idx="981">
                  <c:v>112</c:v>
                </c:pt>
                <c:pt idx="982">
                  <c:v>114</c:v>
                </c:pt>
                <c:pt idx="983">
                  <c:v>137</c:v>
                </c:pt>
                <c:pt idx="984">
                  <c:v>112</c:v>
                </c:pt>
                <c:pt idx="985">
                  <c:v>120</c:v>
                </c:pt>
                <c:pt idx="986">
                  <c:v>123</c:v>
                </c:pt>
                <c:pt idx="987">
                  <c:v>93</c:v>
                </c:pt>
                <c:pt idx="988">
                  <c:v>123</c:v>
                </c:pt>
                <c:pt idx="989">
                  <c:v>122</c:v>
                </c:pt>
                <c:pt idx="990">
                  <c:v>115</c:v>
                </c:pt>
                <c:pt idx="991">
                  <c:v>123</c:v>
                </c:pt>
                <c:pt idx="992">
                  <c:v>96</c:v>
                </c:pt>
                <c:pt idx="993">
                  <c:v>105</c:v>
                </c:pt>
                <c:pt idx="994">
                  <c:v>113</c:v>
                </c:pt>
                <c:pt idx="995">
                  <c:v>132</c:v>
                </c:pt>
                <c:pt idx="996">
                  <c:v>75</c:v>
                </c:pt>
                <c:pt idx="997">
                  <c:v>108</c:v>
                </c:pt>
                <c:pt idx="998">
                  <c:v>105</c:v>
                </c:pt>
                <c:pt idx="999">
                  <c:v>102</c:v>
                </c:pt>
                <c:pt idx="1000">
                  <c:v>118</c:v>
                </c:pt>
                <c:pt idx="1001">
                  <c:v>111</c:v>
                </c:pt>
                <c:pt idx="1002">
                  <c:v>81</c:v>
                </c:pt>
                <c:pt idx="1003">
                  <c:v>116</c:v>
                </c:pt>
                <c:pt idx="1004">
                  <c:v>86</c:v>
                </c:pt>
                <c:pt idx="1005">
                  <c:v>127</c:v>
                </c:pt>
                <c:pt idx="1006">
                  <c:v>91</c:v>
                </c:pt>
                <c:pt idx="1007">
                  <c:v>98</c:v>
                </c:pt>
                <c:pt idx="1008">
                  <c:v>84</c:v>
                </c:pt>
                <c:pt idx="1009">
                  <c:v>109</c:v>
                </c:pt>
                <c:pt idx="1010">
                  <c:v>93</c:v>
                </c:pt>
                <c:pt idx="1011">
                  <c:v>113</c:v>
                </c:pt>
                <c:pt idx="1012">
                  <c:v>141</c:v>
                </c:pt>
                <c:pt idx="1013">
                  <c:v>119</c:v>
                </c:pt>
                <c:pt idx="1014">
                  <c:v>97</c:v>
                </c:pt>
                <c:pt idx="1015">
                  <c:v>117</c:v>
                </c:pt>
                <c:pt idx="1016">
                  <c:v>101</c:v>
                </c:pt>
                <c:pt idx="1017">
                  <c:v>153</c:v>
                </c:pt>
                <c:pt idx="1018">
                  <c:v>122</c:v>
                </c:pt>
                <c:pt idx="1019">
                  <c:v>102</c:v>
                </c:pt>
                <c:pt idx="1020">
                  <c:v>83</c:v>
                </c:pt>
                <c:pt idx="1021">
                  <c:v>103</c:v>
                </c:pt>
                <c:pt idx="1022">
                  <c:v>110</c:v>
                </c:pt>
                <c:pt idx="1023">
                  <c:v>136</c:v>
                </c:pt>
                <c:pt idx="1024">
                  <c:v>91</c:v>
                </c:pt>
                <c:pt idx="1025">
                  <c:v>89</c:v>
                </c:pt>
                <c:pt idx="1026">
                  <c:v>107</c:v>
                </c:pt>
                <c:pt idx="1027">
                  <c:v>129</c:v>
                </c:pt>
                <c:pt idx="1028">
                  <c:v>95</c:v>
                </c:pt>
                <c:pt idx="1029">
                  <c:v>122</c:v>
                </c:pt>
                <c:pt idx="1030">
                  <c:v>110</c:v>
                </c:pt>
                <c:pt idx="1031">
                  <c:v>135</c:v>
                </c:pt>
                <c:pt idx="1032">
                  <c:v>95</c:v>
                </c:pt>
                <c:pt idx="1033">
                  <c:v>109</c:v>
                </c:pt>
                <c:pt idx="1034">
                  <c:v>93</c:v>
                </c:pt>
                <c:pt idx="1035">
                  <c:v>94</c:v>
                </c:pt>
                <c:pt idx="1036">
                  <c:v>117</c:v>
                </c:pt>
                <c:pt idx="1037">
                  <c:v>112</c:v>
                </c:pt>
                <c:pt idx="1038">
                  <c:v>111</c:v>
                </c:pt>
                <c:pt idx="1039">
                  <c:v>96</c:v>
                </c:pt>
                <c:pt idx="1040">
                  <c:v>141</c:v>
                </c:pt>
                <c:pt idx="1041">
                  <c:v>94</c:v>
                </c:pt>
                <c:pt idx="1042">
                  <c:v>87</c:v>
                </c:pt>
                <c:pt idx="1043">
                  <c:v>88</c:v>
                </c:pt>
                <c:pt idx="1044">
                  <c:v>177</c:v>
                </c:pt>
                <c:pt idx="1045">
                  <c:v>133</c:v>
                </c:pt>
                <c:pt idx="1046">
                  <c:v>119</c:v>
                </c:pt>
                <c:pt idx="1047">
                  <c:v>102</c:v>
                </c:pt>
                <c:pt idx="1048">
                  <c:v>101</c:v>
                </c:pt>
                <c:pt idx="1049">
                  <c:v>91</c:v>
                </c:pt>
                <c:pt idx="1050">
                  <c:v>117</c:v>
                </c:pt>
                <c:pt idx="1051">
                  <c:v>86</c:v>
                </c:pt>
                <c:pt idx="1052">
                  <c:v>124</c:v>
                </c:pt>
                <c:pt idx="1053">
                  <c:v>134</c:v>
                </c:pt>
                <c:pt idx="1054">
                  <c:v>100</c:v>
                </c:pt>
                <c:pt idx="1055">
                  <c:v>220</c:v>
                </c:pt>
                <c:pt idx="1056">
                  <c:v>212</c:v>
                </c:pt>
                <c:pt idx="1057">
                  <c:v>128</c:v>
                </c:pt>
                <c:pt idx="1058">
                  <c:v>106</c:v>
                </c:pt>
                <c:pt idx="1059">
                  <c:v>160</c:v>
                </c:pt>
                <c:pt idx="1060">
                  <c:v>114</c:v>
                </c:pt>
                <c:pt idx="1061">
                  <c:v>99</c:v>
                </c:pt>
                <c:pt idx="1062">
                  <c:v>74</c:v>
                </c:pt>
                <c:pt idx="1063">
                  <c:v>139</c:v>
                </c:pt>
                <c:pt idx="1064">
                  <c:v>103</c:v>
                </c:pt>
                <c:pt idx="1065">
                  <c:v>101</c:v>
                </c:pt>
                <c:pt idx="1066">
                  <c:v>130</c:v>
                </c:pt>
                <c:pt idx="1067">
                  <c:v>130</c:v>
                </c:pt>
                <c:pt idx="1068">
                  <c:v>110</c:v>
                </c:pt>
                <c:pt idx="1069">
                  <c:v>147</c:v>
                </c:pt>
                <c:pt idx="1070">
                  <c:v>96</c:v>
                </c:pt>
                <c:pt idx="1071">
                  <c:v>118</c:v>
                </c:pt>
                <c:pt idx="1072">
                  <c:v>88</c:v>
                </c:pt>
                <c:pt idx="1073">
                  <c:v>325</c:v>
                </c:pt>
                <c:pt idx="1074">
                  <c:v>102</c:v>
                </c:pt>
                <c:pt idx="1075">
                  <c:v>110</c:v>
                </c:pt>
                <c:pt idx="1076">
                  <c:v>136</c:v>
                </c:pt>
                <c:pt idx="1077">
                  <c:v>103</c:v>
                </c:pt>
                <c:pt idx="1078">
                  <c:v>103</c:v>
                </c:pt>
                <c:pt idx="1079">
                  <c:v>90</c:v>
                </c:pt>
                <c:pt idx="1080">
                  <c:v>154</c:v>
                </c:pt>
                <c:pt idx="1081">
                  <c:v>99</c:v>
                </c:pt>
                <c:pt idx="1082">
                  <c:v>93</c:v>
                </c:pt>
                <c:pt idx="1083">
                  <c:v>109</c:v>
                </c:pt>
                <c:pt idx="1084">
                  <c:v>124</c:v>
                </c:pt>
                <c:pt idx="1085">
                  <c:v>84</c:v>
                </c:pt>
                <c:pt idx="1086">
                  <c:v>90</c:v>
                </c:pt>
                <c:pt idx="1087">
                  <c:v>117</c:v>
                </c:pt>
                <c:pt idx="1088">
                  <c:v>123</c:v>
                </c:pt>
                <c:pt idx="1089">
                  <c:v>251</c:v>
                </c:pt>
                <c:pt idx="1090">
                  <c:v>105</c:v>
                </c:pt>
                <c:pt idx="1091">
                  <c:v>115</c:v>
                </c:pt>
                <c:pt idx="1092">
                  <c:v>122</c:v>
                </c:pt>
                <c:pt idx="1093">
                  <c:v>119</c:v>
                </c:pt>
                <c:pt idx="1094">
                  <c:v>81</c:v>
                </c:pt>
                <c:pt idx="1095">
                  <c:v>133</c:v>
                </c:pt>
                <c:pt idx="1096">
                  <c:v>100</c:v>
                </c:pt>
                <c:pt idx="1097">
                  <c:v>120</c:v>
                </c:pt>
                <c:pt idx="1098">
                  <c:v>104</c:v>
                </c:pt>
                <c:pt idx="1099">
                  <c:v>122</c:v>
                </c:pt>
                <c:pt idx="1100">
                  <c:v>80</c:v>
                </c:pt>
                <c:pt idx="1101">
                  <c:v>91</c:v>
                </c:pt>
                <c:pt idx="1102">
                  <c:v>112</c:v>
                </c:pt>
                <c:pt idx="1103">
                  <c:v>100</c:v>
                </c:pt>
                <c:pt idx="1104">
                  <c:v>105</c:v>
                </c:pt>
                <c:pt idx="1105">
                  <c:v>110</c:v>
                </c:pt>
                <c:pt idx="1106">
                  <c:v>144</c:v>
                </c:pt>
                <c:pt idx="1107">
                  <c:v>108</c:v>
                </c:pt>
                <c:pt idx="1108">
                  <c:v>107</c:v>
                </c:pt>
                <c:pt idx="1109">
                  <c:v>102</c:v>
                </c:pt>
                <c:pt idx="1110">
                  <c:v>100</c:v>
                </c:pt>
                <c:pt idx="1111">
                  <c:v>126</c:v>
                </c:pt>
                <c:pt idx="1112">
                  <c:v>138</c:v>
                </c:pt>
                <c:pt idx="1113">
                  <c:v>108</c:v>
                </c:pt>
                <c:pt idx="1114">
                  <c:v>105</c:v>
                </c:pt>
                <c:pt idx="1115">
                  <c:v>108</c:v>
                </c:pt>
                <c:pt idx="1116">
                  <c:v>89</c:v>
                </c:pt>
                <c:pt idx="1117">
                  <c:v>129</c:v>
                </c:pt>
                <c:pt idx="1118">
                  <c:v>84</c:v>
                </c:pt>
                <c:pt idx="1119">
                  <c:v>149</c:v>
                </c:pt>
                <c:pt idx="1120">
                  <c:v>94</c:v>
                </c:pt>
                <c:pt idx="1121">
                  <c:v>121</c:v>
                </c:pt>
                <c:pt idx="1122">
                  <c:v>128</c:v>
                </c:pt>
                <c:pt idx="1123">
                  <c:v>134</c:v>
                </c:pt>
                <c:pt idx="1124">
                  <c:v>120</c:v>
                </c:pt>
                <c:pt idx="1125">
                  <c:v>129</c:v>
                </c:pt>
                <c:pt idx="1126">
                  <c:v>89</c:v>
                </c:pt>
                <c:pt idx="1127">
                  <c:v>116</c:v>
                </c:pt>
                <c:pt idx="1128">
                  <c:v>118</c:v>
                </c:pt>
                <c:pt idx="1129">
                  <c:v>107</c:v>
                </c:pt>
                <c:pt idx="1130">
                  <c:v>155</c:v>
                </c:pt>
                <c:pt idx="1131">
                  <c:v>123</c:v>
                </c:pt>
                <c:pt idx="1132">
                  <c:v>128</c:v>
                </c:pt>
                <c:pt idx="1133">
                  <c:v>139</c:v>
                </c:pt>
                <c:pt idx="1134">
                  <c:v>109</c:v>
                </c:pt>
                <c:pt idx="1135">
                  <c:v>120</c:v>
                </c:pt>
                <c:pt idx="1136">
                  <c:v>121</c:v>
                </c:pt>
                <c:pt idx="1137">
                  <c:v>102</c:v>
                </c:pt>
                <c:pt idx="1138">
                  <c:v>117</c:v>
                </c:pt>
                <c:pt idx="1139">
                  <c:v>178</c:v>
                </c:pt>
                <c:pt idx="1140">
                  <c:v>147</c:v>
                </c:pt>
                <c:pt idx="1141">
                  <c:v>90</c:v>
                </c:pt>
                <c:pt idx="1142">
                  <c:v>105</c:v>
                </c:pt>
                <c:pt idx="1143">
                  <c:v>114</c:v>
                </c:pt>
                <c:pt idx="1144">
                  <c:v>206</c:v>
                </c:pt>
                <c:pt idx="1145">
                  <c:v>99</c:v>
                </c:pt>
                <c:pt idx="1146">
                  <c:v>123</c:v>
                </c:pt>
                <c:pt idx="1147">
                  <c:v>102</c:v>
                </c:pt>
                <c:pt idx="1148">
                  <c:v>109</c:v>
                </c:pt>
                <c:pt idx="1149">
                  <c:v>82</c:v>
                </c:pt>
                <c:pt idx="1150">
                  <c:v>142</c:v>
                </c:pt>
                <c:pt idx="1151">
                  <c:v>106</c:v>
                </c:pt>
                <c:pt idx="1152">
                  <c:v>106</c:v>
                </c:pt>
                <c:pt idx="1153">
                  <c:v>108</c:v>
                </c:pt>
                <c:pt idx="1154">
                  <c:v>98</c:v>
                </c:pt>
                <c:pt idx="1155">
                  <c:v>131</c:v>
                </c:pt>
                <c:pt idx="1156">
                  <c:v>118</c:v>
                </c:pt>
                <c:pt idx="1157">
                  <c:v>113</c:v>
                </c:pt>
                <c:pt idx="1158">
                  <c:v>130</c:v>
                </c:pt>
                <c:pt idx="1159">
                  <c:v>116</c:v>
                </c:pt>
                <c:pt idx="1160">
                  <c:v>89</c:v>
                </c:pt>
                <c:pt idx="1161">
                  <c:v>139</c:v>
                </c:pt>
                <c:pt idx="1162">
                  <c:v>130</c:v>
                </c:pt>
                <c:pt idx="1163">
                  <c:v>107</c:v>
                </c:pt>
                <c:pt idx="1164">
                  <c:v>116</c:v>
                </c:pt>
                <c:pt idx="1165">
                  <c:v>96</c:v>
                </c:pt>
                <c:pt idx="1166">
                  <c:v>99</c:v>
                </c:pt>
                <c:pt idx="1167">
                  <c:v>104</c:v>
                </c:pt>
                <c:pt idx="1168">
                  <c:v>105</c:v>
                </c:pt>
                <c:pt idx="1169">
                  <c:v>101</c:v>
                </c:pt>
                <c:pt idx="1170">
                  <c:v>134</c:v>
                </c:pt>
                <c:pt idx="1171">
                  <c:v>135</c:v>
                </c:pt>
                <c:pt idx="1172">
                  <c:v>98</c:v>
                </c:pt>
                <c:pt idx="1173">
                  <c:v>155</c:v>
                </c:pt>
                <c:pt idx="1174">
                  <c:v>106</c:v>
                </c:pt>
                <c:pt idx="1175">
                  <c:v>102</c:v>
                </c:pt>
                <c:pt idx="1176">
                  <c:v>95</c:v>
                </c:pt>
                <c:pt idx="1177">
                  <c:v>103</c:v>
                </c:pt>
                <c:pt idx="1178">
                  <c:v>109</c:v>
                </c:pt>
                <c:pt idx="1179">
                  <c:v>95</c:v>
                </c:pt>
                <c:pt idx="1180">
                  <c:v>111</c:v>
                </c:pt>
                <c:pt idx="1181">
                  <c:v>123</c:v>
                </c:pt>
                <c:pt idx="1182">
                  <c:v>140</c:v>
                </c:pt>
                <c:pt idx="1183">
                  <c:v>94</c:v>
                </c:pt>
                <c:pt idx="1184">
                  <c:v>94</c:v>
                </c:pt>
                <c:pt idx="1185">
                  <c:v>92</c:v>
                </c:pt>
                <c:pt idx="1186">
                  <c:v>102</c:v>
                </c:pt>
                <c:pt idx="1187">
                  <c:v>123</c:v>
                </c:pt>
                <c:pt idx="1188">
                  <c:v>104</c:v>
                </c:pt>
                <c:pt idx="1189">
                  <c:v>102</c:v>
                </c:pt>
                <c:pt idx="1190">
                  <c:v>136</c:v>
                </c:pt>
                <c:pt idx="1191">
                  <c:v>93</c:v>
                </c:pt>
                <c:pt idx="1192">
                  <c:v>129</c:v>
                </c:pt>
                <c:pt idx="1193">
                  <c:v>107</c:v>
                </c:pt>
                <c:pt idx="1194">
                  <c:v>117</c:v>
                </c:pt>
                <c:pt idx="1195">
                  <c:v>116</c:v>
                </c:pt>
                <c:pt idx="1196">
                  <c:v>135</c:v>
                </c:pt>
                <c:pt idx="1197">
                  <c:v>107</c:v>
                </c:pt>
                <c:pt idx="1198">
                  <c:v>90</c:v>
                </c:pt>
                <c:pt idx="1199">
                  <c:v>99</c:v>
                </c:pt>
                <c:pt idx="1200">
                  <c:v>104</c:v>
                </c:pt>
                <c:pt idx="1201">
                  <c:v>115</c:v>
                </c:pt>
                <c:pt idx="1202">
                  <c:v>119</c:v>
                </c:pt>
                <c:pt idx="1203">
                  <c:v>99</c:v>
                </c:pt>
                <c:pt idx="1204">
                  <c:v>112</c:v>
                </c:pt>
                <c:pt idx="1205">
                  <c:v>128</c:v>
                </c:pt>
                <c:pt idx="1206">
                  <c:v>112</c:v>
                </c:pt>
                <c:pt idx="1207">
                  <c:v>86</c:v>
                </c:pt>
                <c:pt idx="1208">
                  <c:v>108</c:v>
                </c:pt>
                <c:pt idx="1209">
                  <c:v>128</c:v>
                </c:pt>
                <c:pt idx="1210">
                  <c:v>84</c:v>
                </c:pt>
                <c:pt idx="1211">
                  <c:v>111</c:v>
                </c:pt>
                <c:pt idx="1212">
                  <c:v>131</c:v>
                </c:pt>
                <c:pt idx="1213">
                  <c:v>123</c:v>
                </c:pt>
                <c:pt idx="1214">
                  <c:v>101</c:v>
                </c:pt>
                <c:pt idx="1215">
                  <c:v>102</c:v>
                </c:pt>
                <c:pt idx="1216">
                  <c:v>114</c:v>
                </c:pt>
                <c:pt idx="1217">
                  <c:v>107</c:v>
                </c:pt>
                <c:pt idx="1218">
                  <c:v>87</c:v>
                </c:pt>
                <c:pt idx="1219">
                  <c:v>103</c:v>
                </c:pt>
                <c:pt idx="1220">
                  <c:v>99</c:v>
                </c:pt>
                <c:pt idx="1221">
                  <c:v>122</c:v>
                </c:pt>
                <c:pt idx="1222">
                  <c:v>91</c:v>
                </c:pt>
                <c:pt idx="1223">
                  <c:v>103</c:v>
                </c:pt>
                <c:pt idx="1224">
                  <c:v>107</c:v>
                </c:pt>
                <c:pt idx="1225">
                  <c:v>106</c:v>
                </c:pt>
                <c:pt idx="1226">
                  <c:v>101</c:v>
                </c:pt>
                <c:pt idx="1227">
                  <c:v>109</c:v>
                </c:pt>
                <c:pt idx="1228">
                  <c:v>89</c:v>
                </c:pt>
                <c:pt idx="1229">
                  <c:v>119</c:v>
                </c:pt>
                <c:pt idx="1230">
                  <c:v>83</c:v>
                </c:pt>
                <c:pt idx="1231">
                  <c:v>108</c:v>
                </c:pt>
                <c:pt idx="1232">
                  <c:v>102</c:v>
                </c:pt>
                <c:pt idx="1233">
                  <c:v>93</c:v>
                </c:pt>
                <c:pt idx="1234">
                  <c:v>84</c:v>
                </c:pt>
                <c:pt idx="1235">
                  <c:v>107</c:v>
                </c:pt>
                <c:pt idx="1236">
                  <c:v>91</c:v>
                </c:pt>
                <c:pt idx="1237">
                  <c:v>94</c:v>
                </c:pt>
                <c:pt idx="1238">
                  <c:v>115</c:v>
                </c:pt>
                <c:pt idx="1239">
                  <c:v>93</c:v>
                </c:pt>
                <c:pt idx="1240">
                  <c:v>105</c:v>
                </c:pt>
                <c:pt idx="1241">
                  <c:v>107</c:v>
                </c:pt>
                <c:pt idx="1242">
                  <c:v>101</c:v>
                </c:pt>
                <c:pt idx="1243">
                  <c:v>111</c:v>
                </c:pt>
                <c:pt idx="1244">
                  <c:v>113</c:v>
                </c:pt>
                <c:pt idx="1245">
                  <c:v>112</c:v>
                </c:pt>
                <c:pt idx="1246">
                  <c:v>126</c:v>
                </c:pt>
                <c:pt idx="1247">
                  <c:v>98</c:v>
                </c:pt>
                <c:pt idx="1248">
                  <c:v>159</c:v>
                </c:pt>
                <c:pt idx="1249">
                  <c:v>107</c:v>
                </c:pt>
                <c:pt idx="1250">
                  <c:v>87</c:v>
                </c:pt>
                <c:pt idx="1251">
                  <c:v>119</c:v>
                </c:pt>
                <c:pt idx="1252">
                  <c:v>110</c:v>
                </c:pt>
                <c:pt idx="1253">
                  <c:v>125</c:v>
                </c:pt>
                <c:pt idx="1254">
                  <c:v>113</c:v>
                </c:pt>
                <c:pt idx="1255">
                  <c:v>150</c:v>
                </c:pt>
                <c:pt idx="1256">
                  <c:v>108</c:v>
                </c:pt>
                <c:pt idx="1257">
                  <c:v>96</c:v>
                </c:pt>
                <c:pt idx="1258">
                  <c:v>93</c:v>
                </c:pt>
                <c:pt idx="1259">
                  <c:v>100</c:v>
                </c:pt>
                <c:pt idx="1260">
                  <c:v>118</c:v>
                </c:pt>
                <c:pt idx="1261">
                  <c:v>122</c:v>
                </c:pt>
                <c:pt idx="1262">
                  <c:v>120</c:v>
                </c:pt>
                <c:pt idx="1263">
                  <c:v>146</c:v>
                </c:pt>
                <c:pt idx="1264">
                  <c:v>115</c:v>
                </c:pt>
                <c:pt idx="1265">
                  <c:v>123</c:v>
                </c:pt>
                <c:pt idx="1266">
                  <c:v>94</c:v>
                </c:pt>
                <c:pt idx="1267">
                  <c:v>102</c:v>
                </c:pt>
                <c:pt idx="1268">
                  <c:v>98</c:v>
                </c:pt>
                <c:pt idx="1269">
                  <c:v>133</c:v>
                </c:pt>
                <c:pt idx="1270">
                  <c:v>118</c:v>
                </c:pt>
                <c:pt idx="1271">
                  <c:v>105</c:v>
                </c:pt>
                <c:pt idx="1272">
                  <c:v>109</c:v>
                </c:pt>
                <c:pt idx="1273">
                  <c:v>129</c:v>
                </c:pt>
                <c:pt idx="1274">
                  <c:v>109</c:v>
                </c:pt>
                <c:pt idx="1275">
                  <c:v>127</c:v>
                </c:pt>
                <c:pt idx="1276">
                  <c:v>118</c:v>
                </c:pt>
                <c:pt idx="1277">
                  <c:v>110</c:v>
                </c:pt>
                <c:pt idx="1278">
                  <c:v>90</c:v>
                </c:pt>
                <c:pt idx="1279">
                  <c:v>144</c:v>
                </c:pt>
                <c:pt idx="1280">
                  <c:v>130</c:v>
                </c:pt>
                <c:pt idx="1281">
                  <c:v>112</c:v>
                </c:pt>
                <c:pt idx="1282">
                  <c:v>133</c:v>
                </c:pt>
                <c:pt idx="1283">
                  <c:v>150</c:v>
                </c:pt>
                <c:pt idx="1284">
                  <c:v>110</c:v>
                </c:pt>
                <c:pt idx="1285">
                  <c:v>96</c:v>
                </c:pt>
                <c:pt idx="1286">
                  <c:v>96</c:v>
                </c:pt>
                <c:pt idx="1287">
                  <c:v>123</c:v>
                </c:pt>
                <c:pt idx="1288">
                  <c:v>188</c:v>
                </c:pt>
                <c:pt idx="1289">
                  <c:v>107</c:v>
                </c:pt>
                <c:pt idx="1290">
                  <c:v>110</c:v>
                </c:pt>
                <c:pt idx="1291">
                  <c:v>113</c:v>
                </c:pt>
                <c:pt idx="1292">
                  <c:v>122</c:v>
                </c:pt>
                <c:pt idx="1293">
                  <c:v>116</c:v>
                </c:pt>
                <c:pt idx="1294">
                  <c:v>93</c:v>
                </c:pt>
                <c:pt idx="1295">
                  <c:v>118</c:v>
                </c:pt>
                <c:pt idx="1296">
                  <c:v>93</c:v>
                </c:pt>
                <c:pt idx="1297">
                  <c:v>121</c:v>
                </c:pt>
                <c:pt idx="1298">
                  <c:v>101</c:v>
                </c:pt>
                <c:pt idx="1299">
                  <c:v>107</c:v>
                </c:pt>
                <c:pt idx="1300">
                  <c:v>124</c:v>
                </c:pt>
                <c:pt idx="1301">
                  <c:v>109</c:v>
                </c:pt>
                <c:pt idx="1302">
                  <c:v>105</c:v>
                </c:pt>
                <c:pt idx="1303">
                  <c:v>130</c:v>
                </c:pt>
                <c:pt idx="1304">
                  <c:v>127</c:v>
                </c:pt>
                <c:pt idx="1305">
                  <c:v>114</c:v>
                </c:pt>
                <c:pt idx="1306">
                  <c:v>106</c:v>
                </c:pt>
                <c:pt idx="1307">
                  <c:v>95</c:v>
                </c:pt>
                <c:pt idx="1308">
                  <c:v>81</c:v>
                </c:pt>
                <c:pt idx="1309">
                  <c:v>95</c:v>
                </c:pt>
                <c:pt idx="1310">
                  <c:v>108</c:v>
                </c:pt>
                <c:pt idx="1311">
                  <c:v>105</c:v>
                </c:pt>
                <c:pt idx="1312">
                  <c:v>95</c:v>
                </c:pt>
                <c:pt idx="1313">
                  <c:v>126</c:v>
                </c:pt>
                <c:pt idx="1314">
                  <c:v>102</c:v>
                </c:pt>
                <c:pt idx="1315">
                  <c:v>121</c:v>
                </c:pt>
                <c:pt idx="1316">
                  <c:v>129</c:v>
                </c:pt>
                <c:pt idx="1317">
                  <c:v>88</c:v>
                </c:pt>
                <c:pt idx="1318">
                  <c:v>106</c:v>
                </c:pt>
                <c:pt idx="1319">
                  <c:v>110</c:v>
                </c:pt>
                <c:pt idx="1320">
                  <c:v>109</c:v>
                </c:pt>
                <c:pt idx="1321">
                  <c:v>143</c:v>
                </c:pt>
                <c:pt idx="1322">
                  <c:v>120</c:v>
                </c:pt>
                <c:pt idx="1323">
                  <c:v>128</c:v>
                </c:pt>
                <c:pt idx="1324">
                  <c:v>123</c:v>
                </c:pt>
                <c:pt idx="1325">
                  <c:v>129</c:v>
                </c:pt>
                <c:pt idx="1326">
                  <c:v>105</c:v>
                </c:pt>
                <c:pt idx="1327">
                  <c:v>162</c:v>
                </c:pt>
                <c:pt idx="1328">
                  <c:v>138</c:v>
                </c:pt>
                <c:pt idx="1329">
                  <c:v>100</c:v>
                </c:pt>
                <c:pt idx="1330">
                  <c:v>90</c:v>
                </c:pt>
                <c:pt idx="1331">
                  <c:v>108</c:v>
                </c:pt>
                <c:pt idx="1332">
                  <c:v>101</c:v>
                </c:pt>
                <c:pt idx="1333">
                  <c:v>109</c:v>
                </c:pt>
                <c:pt idx="1334">
                  <c:v>132</c:v>
                </c:pt>
                <c:pt idx="1335">
                  <c:v>123</c:v>
                </c:pt>
                <c:pt idx="1336">
                  <c:v>87</c:v>
                </c:pt>
                <c:pt idx="1337">
                  <c:v>109</c:v>
                </c:pt>
                <c:pt idx="1338">
                  <c:v>109</c:v>
                </c:pt>
                <c:pt idx="1339">
                  <c:v>92</c:v>
                </c:pt>
                <c:pt idx="1340">
                  <c:v>125</c:v>
                </c:pt>
                <c:pt idx="1341">
                  <c:v>202</c:v>
                </c:pt>
                <c:pt idx="1342">
                  <c:v>134</c:v>
                </c:pt>
                <c:pt idx="1343">
                  <c:v>88</c:v>
                </c:pt>
                <c:pt idx="1344">
                  <c:v>92</c:v>
                </c:pt>
                <c:pt idx="1345">
                  <c:v>91</c:v>
                </c:pt>
                <c:pt idx="1346">
                  <c:v>75</c:v>
                </c:pt>
                <c:pt idx="1347">
                  <c:v>98</c:v>
                </c:pt>
                <c:pt idx="1348">
                  <c:v>147</c:v>
                </c:pt>
                <c:pt idx="1349">
                  <c:v>100</c:v>
                </c:pt>
                <c:pt idx="1350">
                  <c:v>120</c:v>
                </c:pt>
                <c:pt idx="1351">
                  <c:v>104</c:v>
                </c:pt>
                <c:pt idx="1352">
                  <c:v>103</c:v>
                </c:pt>
                <c:pt idx="1353">
                  <c:v>109</c:v>
                </c:pt>
                <c:pt idx="1354">
                  <c:v>104</c:v>
                </c:pt>
                <c:pt idx="1355">
                  <c:v>112</c:v>
                </c:pt>
                <c:pt idx="1356">
                  <c:v>95</c:v>
                </c:pt>
                <c:pt idx="1357">
                  <c:v>102</c:v>
                </c:pt>
                <c:pt idx="1358">
                  <c:v>150</c:v>
                </c:pt>
                <c:pt idx="1359">
                  <c:v>101</c:v>
                </c:pt>
                <c:pt idx="1360">
                  <c:v>108</c:v>
                </c:pt>
                <c:pt idx="1361">
                  <c:v>98</c:v>
                </c:pt>
                <c:pt idx="1362">
                  <c:v>137</c:v>
                </c:pt>
                <c:pt idx="1363">
                  <c:v>112</c:v>
                </c:pt>
                <c:pt idx="1364">
                  <c:v>101</c:v>
                </c:pt>
                <c:pt idx="1365">
                  <c:v>103</c:v>
                </c:pt>
                <c:pt idx="1366">
                  <c:v>101</c:v>
                </c:pt>
                <c:pt idx="1367">
                  <c:v>112</c:v>
                </c:pt>
                <c:pt idx="1368">
                  <c:v>102</c:v>
                </c:pt>
                <c:pt idx="1369">
                  <c:v>101</c:v>
                </c:pt>
                <c:pt idx="1370">
                  <c:v>155</c:v>
                </c:pt>
                <c:pt idx="1371">
                  <c:v>109</c:v>
                </c:pt>
                <c:pt idx="1372">
                  <c:v>140</c:v>
                </c:pt>
                <c:pt idx="1373">
                  <c:v>108</c:v>
                </c:pt>
                <c:pt idx="1374">
                  <c:v>96</c:v>
                </c:pt>
                <c:pt idx="1375">
                  <c:v>123</c:v>
                </c:pt>
                <c:pt idx="1376">
                  <c:v>106</c:v>
                </c:pt>
                <c:pt idx="1377">
                  <c:v>76</c:v>
                </c:pt>
                <c:pt idx="1378">
                  <c:v>107</c:v>
                </c:pt>
                <c:pt idx="1379">
                  <c:v>82</c:v>
                </c:pt>
                <c:pt idx="1380">
                  <c:v>109</c:v>
                </c:pt>
                <c:pt idx="1381">
                  <c:v>99</c:v>
                </c:pt>
                <c:pt idx="1382">
                  <c:v>91</c:v>
                </c:pt>
                <c:pt idx="1383">
                  <c:v>87</c:v>
                </c:pt>
                <c:pt idx="1384">
                  <c:v>125</c:v>
                </c:pt>
                <c:pt idx="1385">
                  <c:v>118</c:v>
                </c:pt>
                <c:pt idx="1386">
                  <c:v>98</c:v>
                </c:pt>
                <c:pt idx="1387">
                  <c:v>92</c:v>
                </c:pt>
                <c:pt idx="1388">
                  <c:v>92</c:v>
                </c:pt>
                <c:pt idx="1389">
                  <c:v>115</c:v>
                </c:pt>
                <c:pt idx="1390">
                  <c:v>120</c:v>
                </c:pt>
                <c:pt idx="1391">
                  <c:v>111</c:v>
                </c:pt>
                <c:pt idx="1392">
                  <c:v>94</c:v>
                </c:pt>
                <c:pt idx="1393">
                  <c:v>100</c:v>
                </c:pt>
                <c:pt idx="1394">
                  <c:v>101</c:v>
                </c:pt>
                <c:pt idx="1395">
                  <c:v>139</c:v>
                </c:pt>
                <c:pt idx="1396">
                  <c:v>91</c:v>
                </c:pt>
                <c:pt idx="1397">
                  <c:v>109</c:v>
                </c:pt>
                <c:pt idx="1398">
                  <c:v>102</c:v>
                </c:pt>
                <c:pt idx="1399">
                  <c:v>103</c:v>
                </c:pt>
                <c:pt idx="1400">
                  <c:v>83</c:v>
                </c:pt>
                <c:pt idx="1401">
                  <c:v>123</c:v>
                </c:pt>
                <c:pt idx="1402">
                  <c:v>101</c:v>
                </c:pt>
                <c:pt idx="1403">
                  <c:v>117</c:v>
                </c:pt>
                <c:pt idx="1404">
                  <c:v>114</c:v>
                </c:pt>
                <c:pt idx="1405">
                  <c:v>330</c:v>
                </c:pt>
                <c:pt idx="1406">
                  <c:v>121</c:v>
                </c:pt>
                <c:pt idx="1407">
                  <c:v>114</c:v>
                </c:pt>
                <c:pt idx="1408">
                  <c:v>148</c:v>
                </c:pt>
                <c:pt idx="1409">
                  <c:v>113</c:v>
                </c:pt>
                <c:pt idx="1410">
                  <c:v>91</c:v>
                </c:pt>
                <c:pt idx="1411">
                  <c:v>139</c:v>
                </c:pt>
                <c:pt idx="1412">
                  <c:v>96</c:v>
                </c:pt>
                <c:pt idx="1413">
                  <c:v>102</c:v>
                </c:pt>
                <c:pt idx="1414">
                  <c:v>96</c:v>
                </c:pt>
                <c:pt idx="1415">
                  <c:v>101</c:v>
                </c:pt>
                <c:pt idx="1416">
                  <c:v>128</c:v>
                </c:pt>
                <c:pt idx="1417">
                  <c:v>109</c:v>
                </c:pt>
                <c:pt idx="1418">
                  <c:v>114</c:v>
                </c:pt>
                <c:pt idx="1419">
                  <c:v>105</c:v>
                </c:pt>
                <c:pt idx="1420">
                  <c:v>141</c:v>
                </c:pt>
                <c:pt idx="1421">
                  <c:v>138</c:v>
                </c:pt>
                <c:pt idx="1422">
                  <c:v>101</c:v>
                </c:pt>
                <c:pt idx="1423">
                  <c:v>99</c:v>
                </c:pt>
                <c:pt idx="1424">
                  <c:v>85</c:v>
                </c:pt>
                <c:pt idx="1425">
                  <c:v>89</c:v>
                </c:pt>
                <c:pt idx="1426">
                  <c:v>99</c:v>
                </c:pt>
                <c:pt idx="1427">
                  <c:v>105</c:v>
                </c:pt>
                <c:pt idx="1428">
                  <c:v>97</c:v>
                </c:pt>
                <c:pt idx="1429">
                  <c:v>140</c:v>
                </c:pt>
                <c:pt idx="1430">
                  <c:v>118</c:v>
                </c:pt>
                <c:pt idx="1431">
                  <c:v>94</c:v>
                </c:pt>
                <c:pt idx="1432">
                  <c:v>124</c:v>
                </c:pt>
                <c:pt idx="1433">
                  <c:v>134</c:v>
                </c:pt>
                <c:pt idx="1434">
                  <c:v>113</c:v>
                </c:pt>
                <c:pt idx="1435">
                  <c:v>124</c:v>
                </c:pt>
                <c:pt idx="1436">
                  <c:v>97</c:v>
                </c:pt>
                <c:pt idx="1437">
                  <c:v>123</c:v>
                </c:pt>
                <c:pt idx="1438">
                  <c:v>99</c:v>
                </c:pt>
                <c:pt idx="1439">
                  <c:v>101</c:v>
                </c:pt>
                <c:pt idx="1440">
                  <c:v>92</c:v>
                </c:pt>
                <c:pt idx="1441">
                  <c:v>131</c:v>
                </c:pt>
                <c:pt idx="1442">
                  <c:v>107</c:v>
                </c:pt>
                <c:pt idx="1443">
                  <c:v>103</c:v>
                </c:pt>
                <c:pt idx="1444">
                  <c:v>129</c:v>
                </c:pt>
                <c:pt idx="1445">
                  <c:v>107</c:v>
                </c:pt>
                <c:pt idx="1446">
                  <c:v>89</c:v>
                </c:pt>
                <c:pt idx="1447">
                  <c:v>113</c:v>
                </c:pt>
                <c:pt idx="1448">
                  <c:v>93</c:v>
                </c:pt>
                <c:pt idx="1449">
                  <c:v>120</c:v>
                </c:pt>
                <c:pt idx="1450">
                  <c:v>98</c:v>
                </c:pt>
                <c:pt idx="1451">
                  <c:v>105</c:v>
                </c:pt>
                <c:pt idx="1452">
                  <c:v>98</c:v>
                </c:pt>
                <c:pt idx="1453">
                  <c:v>96</c:v>
                </c:pt>
                <c:pt idx="1454">
                  <c:v>87</c:v>
                </c:pt>
                <c:pt idx="1455">
                  <c:v>107</c:v>
                </c:pt>
                <c:pt idx="1456">
                  <c:v>90</c:v>
                </c:pt>
                <c:pt idx="1457">
                  <c:v>121</c:v>
                </c:pt>
                <c:pt idx="1458">
                  <c:v>119</c:v>
                </c:pt>
                <c:pt idx="1459">
                  <c:v>107</c:v>
                </c:pt>
                <c:pt idx="1460">
                  <c:v>110</c:v>
                </c:pt>
                <c:pt idx="1461">
                  <c:v>100</c:v>
                </c:pt>
                <c:pt idx="1462">
                  <c:v>75</c:v>
                </c:pt>
                <c:pt idx="1463">
                  <c:v>132</c:v>
                </c:pt>
                <c:pt idx="1464">
                  <c:v>105</c:v>
                </c:pt>
                <c:pt idx="1465">
                  <c:v>289</c:v>
                </c:pt>
                <c:pt idx="1466">
                  <c:v>102</c:v>
                </c:pt>
                <c:pt idx="1467">
                  <c:v>143</c:v>
                </c:pt>
                <c:pt idx="1468">
                  <c:v>113</c:v>
                </c:pt>
                <c:pt idx="1469">
                  <c:v>161</c:v>
                </c:pt>
                <c:pt idx="1470">
                  <c:v>138</c:v>
                </c:pt>
                <c:pt idx="1471">
                  <c:v>126</c:v>
                </c:pt>
                <c:pt idx="1472">
                  <c:v>99</c:v>
                </c:pt>
                <c:pt idx="1473">
                  <c:v>101</c:v>
                </c:pt>
                <c:pt idx="1474">
                  <c:v>103</c:v>
                </c:pt>
                <c:pt idx="1475">
                  <c:v>118</c:v>
                </c:pt>
                <c:pt idx="1476">
                  <c:v>99</c:v>
                </c:pt>
                <c:pt idx="1477">
                  <c:v>105</c:v>
                </c:pt>
                <c:pt idx="1478">
                  <c:v>113</c:v>
                </c:pt>
                <c:pt idx="1479">
                  <c:v>93</c:v>
                </c:pt>
                <c:pt idx="1480">
                  <c:v>108</c:v>
                </c:pt>
                <c:pt idx="1481">
                  <c:v>74</c:v>
                </c:pt>
                <c:pt idx="1482">
                  <c:v>116</c:v>
                </c:pt>
                <c:pt idx="1483">
                  <c:v>104</c:v>
                </c:pt>
                <c:pt idx="1484">
                  <c:v>106</c:v>
                </c:pt>
                <c:pt idx="1485">
                  <c:v>120</c:v>
                </c:pt>
                <c:pt idx="1486">
                  <c:v>135</c:v>
                </c:pt>
                <c:pt idx="1487">
                  <c:v>132</c:v>
                </c:pt>
                <c:pt idx="1488">
                  <c:v>92</c:v>
                </c:pt>
                <c:pt idx="1489">
                  <c:v>99</c:v>
                </c:pt>
                <c:pt idx="1490">
                  <c:v>90</c:v>
                </c:pt>
                <c:pt idx="1491">
                  <c:v>111</c:v>
                </c:pt>
                <c:pt idx="1492">
                  <c:v>103</c:v>
                </c:pt>
                <c:pt idx="1493">
                  <c:v>127</c:v>
                </c:pt>
                <c:pt idx="1494">
                  <c:v>112</c:v>
                </c:pt>
                <c:pt idx="1495">
                  <c:v>87</c:v>
                </c:pt>
                <c:pt idx="1496">
                  <c:v>138</c:v>
                </c:pt>
                <c:pt idx="1497">
                  <c:v>132</c:v>
                </c:pt>
                <c:pt idx="1498">
                  <c:v>103</c:v>
                </c:pt>
                <c:pt idx="1499">
                  <c:v>123</c:v>
                </c:pt>
                <c:pt idx="1500">
                  <c:v>111</c:v>
                </c:pt>
                <c:pt idx="1501">
                  <c:v>102</c:v>
                </c:pt>
                <c:pt idx="1502">
                  <c:v>78</c:v>
                </c:pt>
                <c:pt idx="1503">
                  <c:v>132</c:v>
                </c:pt>
                <c:pt idx="1504">
                  <c:v>133</c:v>
                </c:pt>
                <c:pt idx="1505">
                  <c:v>108</c:v>
                </c:pt>
                <c:pt idx="1506">
                  <c:v>125</c:v>
                </c:pt>
                <c:pt idx="1507">
                  <c:v>98</c:v>
                </c:pt>
                <c:pt idx="1508">
                  <c:v>119</c:v>
                </c:pt>
                <c:pt idx="1509">
                  <c:v>87</c:v>
                </c:pt>
                <c:pt idx="1510">
                  <c:v>91</c:v>
                </c:pt>
                <c:pt idx="1511">
                  <c:v>100</c:v>
                </c:pt>
                <c:pt idx="1512">
                  <c:v>118</c:v>
                </c:pt>
                <c:pt idx="1513">
                  <c:v>109</c:v>
                </c:pt>
                <c:pt idx="1514">
                  <c:v>99</c:v>
                </c:pt>
                <c:pt idx="1515">
                  <c:v>114</c:v>
                </c:pt>
                <c:pt idx="1516">
                  <c:v>89</c:v>
                </c:pt>
                <c:pt idx="1517">
                  <c:v>95</c:v>
                </c:pt>
                <c:pt idx="1518">
                  <c:v>98</c:v>
                </c:pt>
                <c:pt idx="1519">
                  <c:v>94</c:v>
                </c:pt>
                <c:pt idx="1520">
                  <c:v>85</c:v>
                </c:pt>
                <c:pt idx="1521">
                  <c:v>124</c:v>
                </c:pt>
                <c:pt idx="1522">
                  <c:v>131</c:v>
                </c:pt>
                <c:pt idx="1523">
                  <c:v>107</c:v>
                </c:pt>
                <c:pt idx="1524">
                  <c:v>99</c:v>
                </c:pt>
                <c:pt idx="1525">
                  <c:v>83</c:v>
                </c:pt>
                <c:pt idx="1526">
                  <c:v>131</c:v>
                </c:pt>
                <c:pt idx="1527">
                  <c:v>85</c:v>
                </c:pt>
                <c:pt idx="1528">
                  <c:v>126</c:v>
                </c:pt>
                <c:pt idx="1529">
                  <c:v>123</c:v>
                </c:pt>
                <c:pt idx="1530">
                  <c:v>105</c:v>
                </c:pt>
                <c:pt idx="1531">
                  <c:v>125</c:v>
                </c:pt>
                <c:pt idx="1532">
                  <c:v>77</c:v>
                </c:pt>
                <c:pt idx="1533">
                  <c:v>121</c:v>
                </c:pt>
                <c:pt idx="1534">
                  <c:v>124</c:v>
                </c:pt>
                <c:pt idx="1535">
                  <c:v>99</c:v>
                </c:pt>
                <c:pt idx="1536">
                  <c:v>112</c:v>
                </c:pt>
                <c:pt idx="1537">
                  <c:v>111</c:v>
                </c:pt>
                <c:pt idx="1538">
                  <c:v>107</c:v>
                </c:pt>
                <c:pt idx="1539">
                  <c:v>104</c:v>
                </c:pt>
                <c:pt idx="1540">
                  <c:v>113</c:v>
                </c:pt>
                <c:pt idx="1541">
                  <c:v>113</c:v>
                </c:pt>
                <c:pt idx="1542">
                  <c:v>95</c:v>
                </c:pt>
                <c:pt idx="1543">
                  <c:v>86</c:v>
                </c:pt>
                <c:pt idx="1544">
                  <c:v>126</c:v>
                </c:pt>
                <c:pt idx="1545">
                  <c:v>101</c:v>
                </c:pt>
                <c:pt idx="1546">
                  <c:v>102</c:v>
                </c:pt>
                <c:pt idx="1547">
                  <c:v>111</c:v>
                </c:pt>
                <c:pt idx="1548">
                  <c:v>95</c:v>
                </c:pt>
                <c:pt idx="1549">
                  <c:v>98</c:v>
                </c:pt>
                <c:pt idx="1550">
                  <c:v>100</c:v>
                </c:pt>
                <c:pt idx="1551">
                  <c:v>118</c:v>
                </c:pt>
                <c:pt idx="1552">
                  <c:v>125</c:v>
                </c:pt>
                <c:pt idx="1553">
                  <c:v>94</c:v>
                </c:pt>
                <c:pt idx="1554">
                  <c:v>79</c:v>
                </c:pt>
                <c:pt idx="1555">
                  <c:v>106</c:v>
                </c:pt>
                <c:pt idx="1556">
                  <c:v>63</c:v>
                </c:pt>
                <c:pt idx="1557">
                  <c:v>85</c:v>
                </c:pt>
                <c:pt idx="1558">
                  <c:v>108</c:v>
                </c:pt>
                <c:pt idx="1559">
                  <c:v>139</c:v>
                </c:pt>
                <c:pt idx="1560">
                  <c:v>127</c:v>
                </c:pt>
                <c:pt idx="1561">
                  <c:v>106</c:v>
                </c:pt>
                <c:pt idx="1562">
                  <c:v>95</c:v>
                </c:pt>
                <c:pt idx="1563">
                  <c:v>118</c:v>
                </c:pt>
                <c:pt idx="1564">
                  <c:v>108</c:v>
                </c:pt>
                <c:pt idx="1565">
                  <c:v>105</c:v>
                </c:pt>
                <c:pt idx="1566">
                  <c:v>131</c:v>
                </c:pt>
                <c:pt idx="1567">
                  <c:v>104</c:v>
                </c:pt>
                <c:pt idx="1568">
                  <c:v>133</c:v>
                </c:pt>
                <c:pt idx="1569">
                  <c:v>94</c:v>
                </c:pt>
                <c:pt idx="1570">
                  <c:v>109</c:v>
                </c:pt>
                <c:pt idx="1571">
                  <c:v>96</c:v>
                </c:pt>
                <c:pt idx="1572">
                  <c:v>105</c:v>
                </c:pt>
                <c:pt idx="1573">
                  <c:v>99</c:v>
                </c:pt>
                <c:pt idx="1574">
                  <c:v>112</c:v>
                </c:pt>
                <c:pt idx="1575">
                  <c:v>108</c:v>
                </c:pt>
                <c:pt idx="1576">
                  <c:v>126</c:v>
                </c:pt>
                <c:pt idx="1577">
                  <c:v>98</c:v>
                </c:pt>
                <c:pt idx="1578">
                  <c:v>104</c:v>
                </c:pt>
                <c:pt idx="1579">
                  <c:v>110</c:v>
                </c:pt>
                <c:pt idx="1580">
                  <c:v>130</c:v>
                </c:pt>
                <c:pt idx="1581">
                  <c:v>93</c:v>
                </c:pt>
                <c:pt idx="1582">
                  <c:v>96</c:v>
                </c:pt>
                <c:pt idx="1583">
                  <c:v>114</c:v>
                </c:pt>
                <c:pt idx="1584">
                  <c:v>106</c:v>
                </c:pt>
                <c:pt idx="1585">
                  <c:v>150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107</c:v>
                </c:pt>
                <c:pt idx="1590">
                  <c:v>102</c:v>
                </c:pt>
                <c:pt idx="1591">
                  <c:v>101</c:v>
                </c:pt>
                <c:pt idx="1592">
                  <c:v>86</c:v>
                </c:pt>
                <c:pt idx="1593">
                  <c:v>108</c:v>
                </c:pt>
                <c:pt idx="1594">
                  <c:v>123</c:v>
                </c:pt>
                <c:pt idx="1595">
                  <c:v>88</c:v>
                </c:pt>
                <c:pt idx="1596">
                  <c:v>109</c:v>
                </c:pt>
                <c:pt idx="1597">
                  <c:v>122</c:v>
                </c:pt>
                <c:pt idx="1598">
                  <c:v>251</c:v>
                </c:pt>
                <c:pt idx="1599">
                  <c:v>118</c:v>
                </c:pt>
                <c:pt idx="1600">
                  <c:v>131</c:v>
                </c:pt>
                <c:pt idx="1601">
                  <c:v>109</c:v>
                </c:pt>
                <c:pt idx="1602">
                  <c:v>88</c:v>
                </c:pt>
                <c:pt idx="1603">
                  <c:v>103</c:v>
                </c:pt>
                <c:pt idx="1604">
                  <c:v>87</c:v>
                </c:pt>
                <c:pt idx="1605">
                  <c:v>160</c:v>
                </c:pt>
                <c:pt idx="1606">
                  <c:v>121</c:v>
                </c:pt>
                <c:pt idx="1607">
                  <c:v>129</c:v>
                </c:pt>
                <c:pt idx="1608">
                  <c:v>115</c:v>
                </c:pt>
                <c:pt idx="1609">
                  <c:v>153</c:v>
                </c:pt>
                <c:pt idx="1610">
                  <c:v>128</c:v>
                </c:pt>
                <c:pt idx="1611">
                  <c:v>89</c:v>
                </c:pt>
                <c:pt idx="1612">
                  <c:v>122</c:v>
                </c:pt>
                <c:pt idx="1613">
                  <c:v>99</c:v>
                </c:pt>
                <c:pt idx="1614">
                  <c:v>99</c:v>
                </c:pt>
                <c:pt idx="1615">
                  <c:v>147</c:v>
                </c:pt>
                <c:pt idx="1616">
                  <c:v>112</c:v>
                </c:pt>
                <c:pt idx="1617">
                  <c:v>88</c:v>
                </c:pt>
                <c:pt idx="1618">
                  <c:v>94</c:v>
                </c:pt>
                <c:pt idx="1619">
                  <c:v>90</c:v>
                </c:pt>
                <c:pt idx="1620">
                  <c:v>167</c:v>
                </c:pt>
                <c:pt idx="1621">
                  <c:v>118</c:v>
                </c:pt>
                <c:pt idx="1622">
                  <c:v>83</c:v>
                </c:pt>
                <c:pt idx="1623">
                  <c:v>104</c:v>
                </c:pt>
                <c:pt idx="1624">
                  <c:v>102</c:v>
                </c:pt>
                <c:pt idx="1625">
                  <c:v>131</c:v>
                </c:pt>
                <c:pt idx="1626">
                  <c:v>101</c:v>
                </c:pt>
                <c:pt idx="1627">
                  <c:v>130</c:v>
                </c:pt>
                <c:pt idx="1628">
                  <c:v>120</c:v>
                </c:pt>
                <c:pt idx="1629">
                  <c:v>135</c:v>
                </c:pt>
                <c:pt idx="1630">
                  <c:v>110</c:v>
                </c:pt>
                <c:pt idx="1631">
                  <c:v>103</c:v>
                </c:pt>
                <c:pt idx="1632">
                  <c:v>110</c:v>
                </c:pt>
                <c:pt idx="1633">
                  <c:v>91</c:v>
                </c:pt>
                <c:pt idx="1634">
                  <c:v>105</c:v>
                </c:pt>
                <c:pt idx="1635">
                  <c:v>127</c:v>
                </c:pt>
                <c:pt idx="1636">
                  <c:v>82</c:v>
                </c:pt>
                <c:pt idx="1637">
                  <c:v>99</c:v>
                </c:pt>
                <c:pt idx="1638">
                  <c:v>90</c:v>
                </c:pt>
                <c:pt idx="1639">
                  <c:v>115</c:v>
                </c:pt>
                <c:pt idx="1640">
                  <c:v>96</c:v>
                </c:pt>
                <c:pt idx="1641">
                  <c:v>104</c:v>
                </c:pt>
                <c:pt idx="1642">
                  <c:v>117</c:v>
                </c:pt>
                <c:pt idx="1643">
                  <c:v>83</c:v>
                </c:pt>
                <c:pt idx="1644">
                  <c:v>99</c:v>
                </c:pt>
                <c:pt idx="1645">
                  <c:v>81</c:v>
                </c:pt>
                <c:pt idx="1646">
                  <c:v>135</c:v>
                </c:pt>
                <c:pt idx="1647">
                  <c:v>117</c:v>
                </c:pt>
                <c:pt idx="1648">
                  <c:v>139</c:v>
                </c:pt>
                <c:pt idx="1649">
                  <c:v>123</c:v>
                </c:pt>
                <c:pt idx="1650">
                  <c:v>117</c:v>
                </c:pt>
                <c:pt idx="1651">
                  <c:v>97</c:v>
                </c:pt>
                <c:pt idx="1652">
                  <c:v>81</c:v>
                </c:pt>
                <c:pt idx="1653">
                  <c:v>103</c:v>
                </c:pt>
                <c:pt idx="1654">
                  <c:v>119</c:v>
                </c:pt>
                <c:pt idx="1655">
                  <c:v>94</c:v>
                </c:pt>
                <c:pt idx="1656">
                  <c:v>89</c:v>
                </c:pt>
                <c:pt idx="1657">
                  <c:v>98</c:v>
                </c:pt>
                <c:pt idx="1658">
                  <c:v>107</c:v>
                </c:pt>
                <c:pt idx="1659">
                  <c:v>108</c:v>
                </c:pt>
                <c:pt idx="1660">
                  <c:v>134</c:v>
                </c:pt>
                <c:pt idx="1661">
                  <c:v>110</c:v>
                </c:pt>
                <c:pt idx="1662">
                  <c:v>103</c:v>
                </c:pt>
                <c:pt idx="1663">
                  <c:v>100</c:v>
                </c:pt>
                <c:pt idx="1664">
                  <c:v>131</c:v>
                </c:pt>
                <c:pt idx="1665">
                  <c:v>133</c:v>
                </c:pt>
                <c:pt idx="1666">
                  <c:v>109</c:v>
                </c:pt>
                <c:pt idx="1667">
                  <c:v>114</c:v>
                </c:pt>
                <c:pt idx="1668">
                  <c:v>164</c:v>
                </c:pt>
                <c:pt idx="1669">
                  <c:v>92</c:v>
                </c:pt>
                <c:pt idx="1670">
                  <c:v>122</c:v>
                </c:pt>
                <c:pt idx="1671">
                  <c:v>110</c:v>
                </c:pt>
                <c:pt idx="1672">
                  <c:v>116</c:v>
                </c:pt>
                <c:pt idx="1673">
                  <c:v>115</c:v>
                </c:pt>
                <c:pt idx="1674">
                  <c:v>148</c:v>
                </c:pt>
                <c:pt idx="1675">
                  <c:v>118</c:v>
                </c:pt>
                <c:pt idx="1676">
                  <c:v>101</c:v>
                </c:pt>
                <c:pt idx="1677">
                  <c:v>82</c:v>
                </c:pt>
                <c:pt idx="1678">
                  <c:v>110</c:v>
                </c:pt>
                <c:pt idx="1679">
                  <c:v>193</c:v>
                </c:pt>
                <c:pt idx="1680">
                  <c:v>130</c:v>
                </c:pt>
                <c:pt idx="1681">
                  <c:v>111</c:v>
                </c:pt>
                <c:pt idx="1682">
                  <c:v>110</c:v>
                </c:pt>
                <c:pt idx="1683">
                  <c:v>123</c:v>
                </c:pt>
                <c:pt idx="1684">
                  <c:v>109</c:v>
                </c:pt>
                <c:pt idx="1685">
                  <c:v>99</c:v>
                </c:pt>
                <c:pt idx="1686">
                  <c:v>106</c:v>
                </c:pt>
                <c:pt idx="1687">
                  <c:v>89</c:v>
                </c:pt>
                <c:pt idx="1688">
                  <c:v>98</c:v>
                </c:pt>
                <c:pt idx="1689">
                  <c:v>93</c:v>
                </c:pt>
                <c:pt idx="1690">
                  <c:v>112</c:v>
                </c:pt>
                <c:pt idx="1691">
                  <c:v>101</c:v>
                </c:pt>
                <c:pt idx="1692">
                  <c:v>104</c:v>
                </c:pt>
                <c:pt idx="1693">
                  <c:v>120</c:v>
                </c:pt>
                <c:pt idx="1694">
                  <c:v>91</c:v>
                </c:pt>
                <c:pt idx="1695">
                  <c:v>97</c:v>
                </c:pt>
                <c:pt idx="1696">
                  <c:v>133</c:v>
                </c:pt>
                <c:pt idx="1697">
                  <c:v>123</c:v>
                </c:pt>
                <c:pt idx="1698">
                  <c:v>114</c:v>
                </c:pt>
                <c:pt idx="1699">
                  <c:v>111</c:v>
                </c:pt>
                <c:pt idx="1700">
                  <c:v>117</c:v>
                </c:pt>
                <c:pt idx="1701">
                  <c:v>121</c:v>
                </c:pt>
                <c:pt idx="1702">
                  <c:v>139</c:v>
                </c:pt>
                <c:pt idx="1703">
                  <c:v>115</c:v>
                </c:pt>
                <c:pt idx="1704">
                  <c:v>175</c:v>
                </c:pt>
                <c:pt idx="1705">
                  <c:v>85</c:v>
                </c:pt>
                <c:pt idx="1706">
                  <c:v>90</c:v>
                </c:pt>
                <c:pt idx="1707">
                  <c:v>107</c:v>
                </c:pt>
                <c:pt idx="1708">
                  <c:v>100</c:v>
                </c:pt>
                <c:pt idx="1709">
                  <c:v>129</c:v>
                </c:pt>
                <c:pt idx="1710">
                  <c:v>109</c:v>
                </c:pt>
                <c:pt idx="1711">
                  <c:v>94</c:v>
                </c:pt>
                <c:pt idx="1712">
                  <c:v>133</c:v>
                </c:pt>
                <c:pt idx="1713">
                  <c:v>105</c:v>
                </c:pt>
                <c:pt idx="1714">
                  <c:v>100</c:v>
                </c:pt>
                <c:pt idx="1715">
                  <c:v>113</c:v>
                </c:pt>
                <c:pt idx="1716">
                  <c:v>118</c:v>
                </c:pt>
                <c:pt idx="1717">
                  <c:v>110</c:v>
                </c:pt>
                <c:pt idx="1718">
                  <c:v>110</c:v>
                </c:pt>
                <c:pt idx="1719">
                  <c:v>99</c:v>
                </c:pt>
                <c:pt idx="1720">
                  <c:v>101</c:v>
                </c:pt>
                <c:pt idx="1721">
                  <c:v>103</c:v>
                </c:pt>
                <c:pt idx="1722">
                  <c:v>95</c:v>
                </c:pt>
                <c:pt idx="1723">
                  <c:v>117</c:v>
                </c:pt>
                <c:pt idx="1724">
                  <c:v>129</c:v>
                </c:pt>
                <c:pt idx="1725">
                  <c:v>120</c:v>
                </c:pt>
                <c:pt idx="1726">
                  <c:v>125</c:v>
                </c:pt>
                <c:pt idx="1727">
                  <c:v>133</c:v>
                </c:pt>
                <c:pt idx="1728">
                  <c:v>116</c:v>
                </c:pt>
                <c:pt idx="1729">
                  <c:v>129</c:v>
                </c:pt>
                <c:pt idx="1730">
                  <c:v>93</c:v>
                </c:pt>
                <c:pt idx="1731">
                  <c:v>118</c:v>
                </c:pt>
                <c:pt idx="1732">
                  <c:v>129</c:v>
                </c:pt>
                <c:pt idx="1733">
                  <c:v>185</c:v>
                </c:pt>
                <c:pt idx="1734">
                  <c:v>146</c:v>
                </c:pt>
                <c:pt idx="1735">
                  <c:v>128</c:v>
                </c:pt>
                <c:pt idx="1736">
                  <c:v>93</c:v>
                </c:pt>
                <c:pt idx="1737">
                  <c:v>97</c:v>
                </c:pt>
                <c:pt idx="1738">
                  <c:v>82</c:v>
                </c:pt>
                <c:pt idx="1739">
                  <c:v>85</c:v>
                </c:pt>
                <c:pt idx="1740">
                  <c:v>88</c:v>
                </c:pt>
                <c:pt idx="1741">
                  <c:v>119</c:v>
                </c:pt>
                <c:pt idx="1742">
                  <c:v>122</c:v>
                </c:pt>
                <c:pt idx="1743">
                  <c:v>99</c:v>
                </c:pt>
                <c:pt idx="1744">
                  <c:v>97</c:v>
                </c:pt>
                <c:pt idx="1745">
                  <c:v>121</c:v>
                </c:pt>
                <c:pt idx="1746">
                  <c:v>95</c:v>
                </c:pt>
                <c:pt idx="1747">
                  <c:v>105</c:v>
                </c:pt>
                <c:pt idx="1748">
                  <c:v>108</c:v>
                </c:pt>
                <c:pt idx="1749">
                  <c:v>134</c:v>
                </c:pt>
                <c:pt idx="1750">
                  <c:v>115</c:v>
                </c:pt>
                <c:pt idx="1751">
                  <c:v>86</c:v>
                </c:pt>
                <c:pt idx="1752">
                  <c:v>101</c:v>
                </c:pt>
                <c:pt idx="1753">
                  <c:v>96</c:v>
                </c:pt>
                <c:pt idx="1754">
                  <c:v>101</c:v>
                </c:pt>
                <c:pt idx="1755">
                  <c:v>100</c:v>
                </c:pt>
                <c:pt idx="1756">
                  <c:v>117</c:v>
                </c:pt>
                <c:pt idx="1757">
                  <c:v>101</c:v>
                </c:pt>
                <c:pt idx="1758">
                  <c:v>98</c:v>
                </c:pt>
                <c:pt idx="1759">
                  <c:v>146</c:v>
                </c:pt>
                <c:pt idx="1760">
                  <c:v>102</c:v>
                </c:pt>
                <c:pt idx="1761">
                  <c:v>97</c:v>
                </c:pt>
                <c:pt idx="1762">
                  <c:v>142</c:v>
                </c:pt>
                <c:pt idx="1763">
                  <c:v>98</c:v>
                </c:pt>
                <c:pt idx="1764">
                  <c:v>219</c:v>
                </c:pt>
                <c:pt idx="1765">
                  <c:v>109</c:v>
                </c:pt>
                <c:pt idx="1766">
                  <c:v>97</c:v>
                </c:pt>
                <c:pt idx="1767">
                  <c:v>158</c:v>
                </c:pt>
                <c:pt idx="1768">
                  <c:v>85</c:v>
                </c:pt>
                <c:pt idx="1769">
                  <c:v>80</c:v>
                </c:pt>
                <c:pt idx="1770">
                  <c:v>86</c:v>
                </c:pt>
                <c:pt idx="1771">
                  <c:v>119</c:v>
                </c:pt>
                <c:pt idx="1772">
                  <c:v>98</c:v>
                </c:pt>
                <c:pt idx="1773">
                  <c:v>97</c:v>
                </c:pt>
                <c:pt idx="1774">
                  <c:v>124</c:v>
                </c:pt>
                <c:pt idx="1775">
                  <c:v>97</c:v>
                </c:pt>
                <c:pt idx="1776">
                  <c:v>105</c:v>
                </c:pt>
                <c:pt idx="1777">
                  <c:v>104</c:v>
                </c:pt>
                <c:pt idx="1778">
                  <c:v>101</c:v>
                </c:pt>
                <c:pt idx="1779">
                  <c:v>101</c:v>
                </c:pt>
                <c:pt idx="1780">
                  <c:v>114</c:v>
                </c:pt>
                <c:pt idx="1781">
                  <c:v>105</c:v>
                </c:pt>
                <c:pt idx="1782">
                  <c:v>90</c:v>
                </c:pt>
                <c:pt idx="1783">
                  <c:v>97</c:v>
                </c:pt>
                <c:pt idx="1784">
                  <c:v>144</c:v>
                </c:pt>
                <c:pt idx="1785">
                  <c:v>114</c:v>
                </c:pt>
                <c:pt idx="1786">
                  <c:v>124</c:v>
                </c:pt>
                <c:pt idx="1787">
                  <c:v>89</c:v>
                </c:pt>
                <c:pt idx="1788">
                  <c:v>160</c:v>
                </c:pt>
                <c:pt idx="1789">
                  <c:v>93</c:v>
                </c:pt>
                <c:pt idx="1790">
                  <c:v>88</c:v>
                </c:pt>
                <c:pt idx="1791">
                  <c:v>142</c:v>
                </c:pt>
                <c:pt idx="1792">
                  <c:v>92</c:v>
                </c:pt>
                <c:pt idx="1793">
                  <c:v>117</c:v>
                </c:pt>
                <c:pt idx="1794">
                  <c:v>111</c:v>
                </c:pt>
                <c:pt idx="1795">
                  <c:v>121</c:v>
                </c:pt>
                <c:pt idx="1796">
                  <c:v>107</c:v>
                </c:pt>
                <c:pt idx="1797">
                  <c:v>106</c:v>
                </c:pt>
                <c:pt idx="1798">
                  <c:v>136</c:v>
                </c:pt>
                <c:pt idx="1799">
                  <c:v>97</c:v>
                </c:pt>
                <c:pt idx="1800">
                  <c:v>108</c:v>
                </c:pt>
                <c:pt idx="1801">
                  <c:v>97</c:v>
                </c:pt>
                <c:pt idx="1802">
                  <c:v>99</c:v>
                </c:pt>
                <c:pt idx="1803">
                  <c:v>103</c:v>
                </c:pt>
                <c:pt idx="1804">
                  <c:v>95</c:v>
                </c:pt>
                <c:pt idx="1805">
                  <c:v>93</c:v>
                </c:pt>
                <c:pt idx="1806">
                  <c:v>98</c:v>
                </c:pt>
                <c:pt idx="1807">
                  <c:v>90</c:v>
                </c:pt>
                <c:pt idx="1808">
                  <c:v>107</c:v>
                </c:pt>
                <c:pt idx="1809">
                  <c:v>90</c:v>
                </c:pt>
                <c:pt idx="1810">
                  <c:v>115</c:v>
                </c:pt>
                <c:pt idx="1811">
                  <c:v>93</c:v>
                </c:pt>
                <c:pt idx="1812">
                  <c:v>99</c:v>
                </c:pt>
                <c:pt idx="1813">
                  <c:v>107</c:v>
                </c:pt>
                <c:pt idx="1814">
                  <c:v>110</c:v>
                </c:pt>
                <c:pt idx="1815">
                  <c:v>101</c:v>
                </c:pt>
                <c:pt idx="1816">
                  <c:v>85</c:v>
                </c:pt>
                <c:pt idx="1817">
                  <c:v>132</c:v>
                </c:pt>
                <c:pt idx="1818">
                  <c:v>90</c:v>
                </c:pt>
                <c:pt idx="1819">
                  <c:v>145</c:v>
                </c:pt>
                <c:pt idx="1820">
                  <c:v>110</c:v>
                </c:pt>
                <c:pt idx="1821">
                  <c:v>122</c:v>
                </c:pt>
                <c:pt idx="1822">
                  <c:v>107</c:v>
                </c:pt>
                <c:pt idx="1823">
                  <c:v>127</c:v>
                </c:pt>
                <c:pt idx="1824">
                  <c:v>99</c:v>
                </c:pt>
                <c:pt idx="1825">
                  <c:v>140</c:v>
                </c:pt>
                <c:pt idx="1826">
                  <c:v>133</c:v>
                </c:pt>
                <c:pt idx="1827">
                  <c:v>271</c:v>
                </c:pt>
                <c:pt idx="1828">
                  <c:v>112</c:v>
                </c:pt>
                <c:pt idx="1829">
                  <c:v>99</c:v>
                </c:pt>
                <c:pt idx="1830">
                  <c:v>100</c:v>
                </c:pt>
                <c:pt idx="1831">
                  <c:v>92</c:v>
                </c:pt>
                <c:pt idx="1832">
                  <c:v>105</c:v>
                </c:pt>
                <c:pt idx="1833">
                  <c:v>110</c:v>
                </c:pt>
                <c:pt idx="1834">
                  <c:v>116</c:v>
                </c:pt>
                <c:pt idx="1835">
                  <c:v>88</c:v>
                </c:pt>
                <c:pt idx="1836">
                  <c:v>111</c:v>
                </c:pt>
                <c:pt idx="1837">
                  <c:v>95</c:v>
                </c:pt>
                <c:pt idx="1838">
                  <c:v>95</c:v>
                </c:pt>
                <c:pt idx="1839">
                  <c:v>127</c:v>
                </c:pt>
                <c:pt idx="1840">
                  <c:v>104</c:v>
                </c:pt>
                <c:pt idx="1841">
                  <c:v>95</c:v>
                </c:pt>
                <c:pt idx="1842">
                  <c:v>121</c:v>
                </c:pt>
                <c:pt idx="1843">
                  <c:v>92</c:v>
                </c:pt>
                <c:pt idx="1844">
                  <c:v>107</c:v>
                </c:pt>
                <c:pt idx="1845">
                  <c:v>117</c:v>
                </c:pt>
                <c:pt idx="1846">
                  <c:v>107</c:v>
                </c:pt>
                <c:pt idx="1847">
                  <c:v>131</c:v>
                </c:pt>
                <c:pt idx="1848">
                  <c:v>122</c:v>
                </c:pt>
                <c:pt idx="1849">
                  <c:v>134</c:v>
                </c:pt>
                <c:pt idx="1850">
                  <c:v>117</c:v>
                </c:pt>
                <c:pt idx="1851">
                  <c:v>138</c:v>
                </c:pt>
                <c:pt idx="1852">
                  <c:v>100</c:v>
                </c:pt>
                <c:pt idx="1853">
                  <c:v>119</c:v>
                </c:pt>
                <c:pt idx="1854">
                  <c:v>137</c:v>
                </c:pt>
                <c:pt idx="1855">
                  <c:v>119</c:v>
                </c:pt>
                <c:pt idx="1856">
                  <c:v>139</c:v>
                </c:pt>
                <c:pt idx="1857">
                  <c:v>120</c:v>
                </c:pt>
                <c:pt idx="1858">
                  <c:v>98</c:v>
                </c:pt>
                <c:pt idx="1859">
                  <c:v>106</c:v>
                </c:pt>
                <c:pt idx="1860">
                  <c:v>98</c:v>
                </c:pt>
                <c:pt idx="1861">
                  <c:v>107</c:v>
                </c:pt>
                <c:pt idx="1862">
                  <c:v>88</c:v>
                </c:pt>
                <c:pt idx="1863">
                  <c:v>137</c:v>
                </c:pt>
                <c:pt idx="1864">
                  <c:v>100</c:v>
                </c:pt>
                <c:pt idx="1865">
                  <c:v>115</c:v>
                </c:pt>
                <c:pt idx="1866">
                  <c:v>101</c:v>
                </c:pt>
                <c:pt idx="1867">
                  <c:v>110</c:v>
                </c:pt>
                <c:pt idx="1868">
                  <c:v>94</c:v>
                </c:pt>
                <c:pt idx="1869">
                  <c:v>88</c:v>
                </c:pt>
                <c:pt idx="1870">
                  <c:v>127</c:v>
                </c:pt>
                <c:pt idx="1871">
                  <c:v>95</c:v>
                </c:pt>
                <c:pt idx="1872">
                  <c:v>87</c:v>
                </c:pt>
                <c:pt idx="1873">
                  <c:v>118</c:v>
                </c:pt>
                <c:pt idx="1874">
                  <c:v>107</c:v>
                </c:pt>
                <c:pt idx="1875">
                  <c:v>124</c:v>
                </c:pt>
                <c:pt idx="1876">
                  <c:v>89</c:v>
                </c:pt>
                <c:pt idx="1877">
                  <c:v>88</c:v>
                </c:pt>
                <c:pt idx="1878">
                  <c:v>118</c:v>
                </c:pt>
                <c:pt idx="1879">
                  <c:v>93</c:v>
                </c:pt>
                <c:pt idx="1880">
                  <c:v>80</c:v>
                </c:pt>
                <c:pt idx="1881">
                  <c:v>120</c:v>
                </c:pt>
                <c:pt idx="1882">
                  <c:v>98</c:v>
                </c:pt>
                <c:pt idx="1883">
                  <c:v>119</c:v>
                </c:pt>
                <c:pt idx="1884">
                  <c:v>88</c:v>
                </c:pt>
                <c:pt idx="1885">
                  <c:v>90</c:v>
                </c:pt>
                <c:pt idx="1886">
                  <c:v>127</c:v>
                </c:pt>
                <c:pt idx="1887">
                  <c:v>119</c:v>
                </c:pt>
                <c:pt idx="1888">
                  <c:v>85</c:v>
                </c:pt>
                <c:pt idx="1889">
                  <c:v>98</c:v>
                </c:pt>
                <c:pt idx="1890">
                  <c:v>101</c:v>
                </c:pt>
                <c:pt idx="1891">
                  <c:v>112</c:v>
                </c:pt>
                <c:pt idx="1892">
                  <c:v>97</c:v>
                </c:pt>
                <c:pt idx="1893">
                  <c:v>126</c:v>
                </c:pt>
                <c:pt idx="1894">
                  <c:v>97</c:v>
                </c:pt>
                <c:pt idx="1895">
                  <c:v>100</c:v>
                </c:pt>
                <c:pt idx="1896">
                  <c:v>114</c:v>
                </c:pt>
                <c:pt idx="1897">
                  <c:v>88</c:v>
                </c:pt>
                <c:pt idx="1898">
                  <c:v>93</c:v>
                </c:pt>
                <c:pt idx="1899">
                  <c:v>92</c:v>
                </c:pt>
                <c:pt idx="1900">
                  <c:v>98</c:v>
                </c:pt>
                <c:pt idx="1901">
                  <c:v>94</c:v>
                </c:pt>
                <c:pt idx="1902">
                  <c:v>102</c:v>
                </c:pt>
                <c:pt idx="1903">
                  <c:v>98</c:v>
                </c:pt>
                <c:pt idx="1904">
                  <c:v>111</c:v>
                </c:pt>
                <c:pt idx="1905">
                  <c:v>100</c:v>
                </c:pt>
                <c:pt idx="1906">
                  <c:v>141</c:v>
                </c:pt>
                <c:pt idx="1907">
                  <c:v>114</c:v>
                </c:pt>
                <c:pt idx="1908">
                  <c:v>96</c:v>
                </c:pt>
                <c:pt idx="1909">
                  <c:v>111</c:v>
                </c:pt>
                <c:pt idx="1910">
                  <c:v>127</c:v>
                </c:pt>
                <c:pt idx="1911">
                  <c:v>107</c:v>
                </c:pt>
                <c:pt idx="1912">
                  <c:v>97</c:v>
                </c:pt>
                <c:pt idx="1913">
                  <c:v>127</c:v>
                </c:pt>
                <c:pt idx="1914">
                  <c:v>110</c:v>
                </c:pt>
                <c:pt idx="1915">
                  <c:v>135</c:v>
                </c:pt>
                <c:pt idx="1916">
                  <c:v>84</c:v>
                </c:pt>
                <c:pt idx="1917">
                  <c:v>122</c:v>
                </c:pt>
                <c:pt idx="1918">
                  <c:v>114</c:v>
                </c:pt>
                <c:pt idx="1919">
                  <c:v>132</c:v>
                </c:pt>
                <c:pt idx="1920">
                  <c:v>170</c:v>
                </c:pt>
                <c:pt idx="1921">
                  <c:v>133</c:v>
                </c:pt>
                <c:pt idx="1922">
                  <c:v>112</c:v>
                </c:pt>
                <c:pt idx="1923">
                  <c:v>108</c:v>
                </c:pt>
                <c:pt idx="1924">
                  <c:v>115</c:v>
                </c:pt>
                <c:pt idx="1925">
                  <c:v>83</c:v>
                </c:pt>
                <c:pt idx="1926">
                  <c:v>105</c:v>
                </c:pt>
                <c:pt idx="1927">
                  <c:v>96</c:v>
                </c:pt>
                <c:pt idx="1928">
                  <c:v>94</c:v>
                </c:pt>
                <c:pt idx="1929">
                  <c:v>142</c:v>
                </c:pt>
                <c:pt idx="1930">
                  <c:v>104</c:v>
                </c:pt>
                <c:pt idx="1931">
                  <c:v>106</c:v>
                </c:pt>
                <c:pt idx="1932">
                  <c:v>106</c:v>
                </c:pt>
                <c:pt idx="1933">
                  <c:v>98</c:v>
                </c:pt>
                <c:pt idx="1934">
                  <c:v>100</c:v>
                </c:pt>
                <c:pt idx="1935">
                  <c:v>95</c:v>
                </c:pt>
                <c:pt idx="1936">
                  <c:v>107</c:v>
                </c:pt>
                <c:pt idx="1937">
                  <c:v>104</c:v>
                </c:pt>
                <c:pt idx="1938">
                  <c:v>104</c:v>
                </c:pt>
                <c:pt idx="1939">
                  <c:v>143</c:v>
                </c:pt>
                <c:pt idx="1940">
                  <c:v>77</c:v>
                </c:pt>
                <c:pt idx="1941">
                  <c:v>96</c:v>
                </c:pt>
                <c:pt idx="1942">
                  <c:v>145</c:v>
                </c:pt>
                <c:pt idx="1943">
                  <c:v>116</c:v>
                </c:pt>
                <c:pt idx="1944">
                  <c:v>100</c:v>
                </c:pt>
                <c:pt idx="1945">
                  <c:v>104</c:v>
                </c:pt>
                <c:pt idx="1946">
                  <c:v>92</c:v>
                </c:pt>
                <c:pt idx="1947">
                  <c:v>105</c:v>
                </c:pt>
                <c:pt idx="1948">
                  <c:v>120</c:v>
                </c:pt>
                <c:pt idx="1949">
                  <c:v>116</c:v>
                </c:pt>
                <c:pt idx="1950">
                  <c:v>119</c:v>
                </c:pt>
                <c:pt idx="1951">
                  <c:v>101</c:v>
                </c:pt>
                <c:pt idx="1952">
                  <c:v>117</c:v>
                </c:pt>
                <c:pt idx="1953">
                  <c:v>112</c:v>
                </c:pt>
                <c:pt idx="1954">
                  <c:v>136</c:v>
                </c:pt>
                <c:pt idx="1955">
                  <c:v>81</c:v>
                </c:pt>
                <c:pt idx="1956">
                  <c:v>87</c:v>
                </c:pt>
                <c:pt idx="1957">
                  <c:v>96</c:v>
                </c:pt>
                <c:pt idx="1958">
                  <c:v>106</c:v>
                </c:pt>
                <c:pt idx="1959">
                  <c:v>122</c:v>
                </c:pt>
                <c:pt idx="1960">
                  <c:v>123</c:v>
                </c:pt>
                <c:pt idx="1961">
                  <c:v>92</c:v>
                </c:pt>
                <c:pt idx="1962">
                  <c:v>110</c:v>
                </c:pt>
                <c:pt idx="1963">
                  <c:v>104</c:v>
                </c:pt>
                <c:pt idx="1964">
                  <c:v>98</c:v>
                </c:pt>
                <c:pt idx="1965">
                  <c:v>120</c:v>
                </c:pt>
                <c:pt idx="1966">
                  <c:v>112</c:v>
                </c:pt>
                <c:pt idx="1967">
                  <c:v>127</c:v>
                </c:pt>
                <c:pt idx="1968">
                  <c:v>102</c:v>
                </c:pt>
                <c:pt idx="1969">
                  <c:v>91</c:v>
                </c:pt>
                <c:pt idx="1970">
                  <c:v>114</c:v>
                </c:pt>
                <c:pt idx="1971">
                  <c:v>115</c:v>
                </c:pt>
                <c:pt idx="1972">
                  <c:v>115</c:v>
                </c:pt>
                <c:pt idx="1973">
                  <c:v>120</c:v>
                </c:pt>
                <c:pt idx="1974">
                  <c:v>135</c:v>
                </c:pt>
                <c:pt idx="1975">
                  <c:v>90</c:v>
                </c:pt>
                <c:pt idx="1976">
                  <c:v>100</c:v>
                </c:pt>
                <c:pt idx="1977">
                  <c:v>105</c:v>
                </c:pt>
                <c:pt idx="1978">
                  <c:v>138</c:v>
                </c:pt>
                <c:pt idx="1979">
                  <c:v>94</c:v>
                </c:pt>
                <c:pt idx="1980">
                  <c:v>101</c:v>
                </c:pt>
                <c:pt idx="1981">
                  <c:v>131</c:v>
                </c:pt>
                <c:pt idx="1982">
                  <c:v>91</c:v>
                </c:pt>
                <c:pt idx="1983">
                  <c:v>112</c:v>
                </c:pt>
                <c:pt idx="1984">
                  <c:v>95</c:v>
                </c:pt>
                <c:pt idx="1985">
                  <c:v>100</c:v>
                </c:pt>
                <c:pt idx="1986">
                  <c:v>108</c:v>
                </c:pt>
                <c:pt idx="1987">
                  <c:v>101</c:v>
                </c:pt>
                <c:pt idx="1988">
                  <c:v>109</c:v>
                </c:pt>
                <c:pt idx="1989">
                  <c:v>115</c:v>
                </c:pt>
                <c:pt idx="1990">
                  <c:v>117</c:v>
                </c:pt>
                <c:pt idx="1991">
                  <c:v>107</c:v>
                </c:pt>
                <c:pt idx="1992">
                  <c:v>134</c:v>
                </c:pt>
                <c:pt idx="1993">
                  <c:v>118</c:v>
                </c:pt>
                <c:pt idx="1994">
                  <c:v>121</c:v>
                </c:pt>
                <c:pt idx="1995">
                  <c:v>105</c:v>
                </c:pt>
                <c:pt idx="1996">
                  <c:v>110</c:v>
                </c:pt>
                <c:pt idx="1997">
                  <c:v>114</c:v>
                </c:pt>
                <c:pt idx="1998">
                  <c:v>100</c:v>
                </c:pt>
                <c:pt idx="1999">
                  <c:v>85</c:v>
                </c:pt>
                <c:pt idx="2000">
                  <c:v>72</c:v>
                </c:pt>
                <c:pt idx="2001">
                  <c:v>128</c:v>
                </c:pt>
                <c:pt idx="2002">
                  <c:v>72</c:v>
                </c:pt>
                <c:pt idx="2003">
                  <c:v>89</c:v>
                </c:pt>
                <c:pt idx="2004">
                  <c:v>96</c:v>
                </c:pt>
                <c:pt idx="2005">
                  <c:v>77</c:v>
                </c:pt>
                <c:pt idx="2006">
                  <c:v>111</c:v>
                </c:pt>
                <c:pt idx="2007">
                  <c:v>93</c:v>
                </c:pt>
                <c:pt idx="2008">
                  <c:v>128</c:v>
                </c:pt>
                <c:pt idx="2009">
                  <c:v>110</c:v>
                </c:pt>
                <c:pt idx="2010">
                  <c:v>137</c:v>
                </c:pt>
                <c:pt idx="2011">
                  <c:v>124</c:v>
                </c:pt>
                <c:pt idx="2012">
                  <c:v>93</c:v>
                </c:pt>
                <c:pt idx="2013">
                  <c:v>115</c:v>
                </c:pt>
                <c:pt idx="2014">
                  <c:v>105</c:v>
                </c:pt>
                <c:pt idx="2015">
                  <c:v>127</c:v>
                </c:pt>
                <c:pt idx="2016">
                  <c:v>82</c:v>
                </c:pt>
                <c:pt idx="2017">
                  <c:v>143</c:v>
                </c:pt>
                <c:pt idx="2018">
                  <c:v>103</c:v>
                </c:pt>
                <c:pt idx="2019">
                  <c:v>104</c:v>
                </c:pt>
                <c:pt idx="2020">
                  <c:v>98</c:v>
                </c:pt>
                <c:pt idx="2021">
                  <c:v>92</c:v>
                </c:pt>
                <c:pt idx="2022">
                  <c:v>123</c:v>
                </c:pt>
                <c:pt idx="2023">
                  <c:v>88</c:v>
                </c:pt>
                <c:pt idx="2024">
                  <c:v>128</c:v>
                </c:pt>
                <c:pt idx="2025">
                  <c:v>107</c:v>
                </c:pt>
                <c:pt idx="2026">
                  <c:v>91</c:v>
                </c:pt>
                <c:pt idx="2027">
                  <c:v>90</c:v>
                </c:pt>
                <c:pt idx="2028">
                  <c:v>115</c:v>
                </c:pt>
                <c:pt idx="2029">
                  <c:v>113</c:v>
                </c:pt>
                <c:pt idx="2030">
                  <c:v>113</c:v>
                </c:pt>
                <c:pt idx="2031">
                  <c:v>87</c:v>
                </c:pt>
                <c:pt idx="2032">
                  <c:v>101</c:v>
                </c:pt>
                <c:pt idx="2033">
                  <c:v>111</c:v>
                </c:pt>
                <c:pt idx="2034">
                  <c:v>108</c:v>
                </c:pt>
                <c:pt idx="2035">
                  <c:v>105</c:v>
                </c:pt>
                <c:pt idx="2036">
                  <c:v>109</c:v>
                </c:pt>
                <c:pt idx="2037">
                  <c:v>109</c:v>
                </c:pt>
                <c:pt idx="2038">
                  <c:v>99</c:v>
                </c:pt>
                <c:pt idx="2039">
                  <c:v>98</c:v>
                </c:pt>
                <c:pt idx="2040">
                  <c:v>104</c:v>
                </c:pt>
                <c:pt idx="2041">
                  <c:v>109</c:v>
                </c:pt>
                <c:pt idx="2042">
                  <c:v>75</c:v>
                </c:pt>
                <c:pt idx="2043">
                  <c:v>119</c:v>
                </c:pt>
                <c:pt idx="2044">
                  <c:v>90</c:v>
                </c:pt>
                <c:pt idx="2045">
                  <c:v>97</c:v>
                </c:pt>
                <c:pt idx="2046">
                  <c:v>89</c:v>
                </c:pt>
                <c:pt idx="2047">
                  <c:v>106</c:v>
                </c:pt>
                <c:pt idx="2048">
                  <c:v>96</c:v>
                </c:pt>
                <c:pt idx="2049">
                  <c:v>104</c:v>
                </c:pt>
                <c:pt idx="2050">
                  <c:v>108</c:v>
                </c:pt>
                <c:pt idx="2051">
                  <c:v>112</c:v>
                </c:pt>
                <c:pt idx="2052">
                  <c:v>104</c:v>
                </c:pt>
                <c:pt idx="2053">
                  <c:v>113</c:v>
                </c:pt>
                <c:pt idx="2054">
                  <c:v>98</c:v>
                </c:pt>
                <c:pt idx="2055">
                  <c:v>114</c:v>
                </c:pt>
                <c:pt idx="2056">
                  <c:v>124</c:v>
                </c:pt>
                <c:pt idx="2057">
                  <c:v>148</c:v>
                </c:pt>
                <c:pt idx="2058">
                  <c:v>108</c:v>
                </c:pt>
                <c:pt idx="2059">
                  <c:v>95</c:v>
                </c:pt>
                <c:pt idx="2060">
                  <c:v>108</c:v>
                </c:pt>
                <c:pt idx="2061">
                  <c:v>68</c:v>
                </c:pt>
                <c:pt idx="2062">
                  <c:v>103</c:v>
                </c:pt>
                <c:pt idx="2063">
                  <c:v>99</c:v>
                </c:pt>
                <c:pt idx="2064">
                  <c:v>88</c:v>
                </c:pt>
                <c:pt idx="2065">
                  <c:v>128</c:v>
                </c:pt>
                <c:pt idx="2066">
                  <c:v>124</c:v>
                </c:pt>
                <c:pt idx="2067">
                  <c:v>84</c:v>
                </c:pt>
                <c:pt idx="2068">
                  <c:v>101</c:v>
                </c:pt>
                <c:pt idx="2069">
                  <c:v>98</c:v>
                </c:pt>
                <c:pt idx="2070">
                  <c:v>225</c:v>
                </c:pt>
                <c:pt idx="2071">
                  <c:v>88</c:v>
                </c:pt>
                <c:pt idx="2072">
                  <c:v>88</c:v>
                </c:pt>
                <c:pt idx="2073">
                  <c:v>94</c:v>
                </c:pt>
                <c:pt idx="2074">
                  <c:v>117</c:v>
                </c:pt>
                <c:pt idx="2075">
                  <c:v>95</c:v>
                </c:pt>
                <c:pt idx="2076">
                  <c:v>99</c:v>
                </c:pt>
                <c:pt idx="2077">
                  <c:v>96</c:v>
                </c:pt>
                <c:pt idx="2078">
                  <c:v>98</c:v>
                </c:pt>
                <c:pt idx="2079">
                  <c:v>123</c:v>
                </c:pt>
                <c:pt idx="2080">
                  <c:v>101</c:v>
                </c:pt>
                <c:pt idx="2081">
                  <c:v>102</c:v>
                </c:pt>
                <c:pt idx="2082">
                  <c:v>94</c:v>
                </c:pt>
                <c:pt idx="2083">
                  <c:v>102</c:v>
                </c:pt>
                <c:pt idx="2084">
                  <c:v>108</c:v>
                </c:pt>
                <c:pt idx="2085">
                  <c:v>116</c:v>
                </c:pt>
                <c:pt idx="2086">
                  <c:v>93</c:v>
                </c:pt>
                <c:pt idx="2087">
                  <c:v>102</c:v>
                </c:pt>
                <c:pt idx="2088">
                  <c:v>103</c:v>
                </c:pt>
                <c:pt idx="2089">
                  <c:v>115</c:v>
                </c:pt>
                <c:pt idx="2090">
                  <c:v>96</c:v>
                </c:pt>
                <c:pt idx="2091">
                  <c:v>98</c:v>
                </c:pt>
                <c:pt idx="2092">
                  <c:v>101</c:v>
                </c:pt>
                <c:pt idx="2093">
                  <c:v>106</c:v>
                </c:pt>
                <c:pt idx="2094">
                  <c:v>101</c:v>
                </c:pt>
                <c:pt idx="2095">
                  <c:v>111</c:v>
                </c:pt>
                <c:pt idx="2096">
                  <c:v>99</c:v>
                </c:pt>
                <c:pt idx="2097">
                  <c:v>88</c:v>
                </c:pt>
                <c:pt idx="2098">
                  <c:v>83</c:v>
                </c:pt>
                <c:pt idx="2099">
                  <c:v>91</c:v>
                </c:pt>
                <c:pt idx="2100">
                  <c:v>108</c:v>
                </c:pt>
                <c:pt idx="2101">
                  <c:v>148</c:v>
                </c:pt>
                <c:pt idx="2102">
                  <c:v>77</c:v>
                </c:pt>
                <c:pt idx="2103">
                  <c:v>110</c:v>
                </c:pt>
                <c:pt idx="2104">
                  <c:v>83</c:v>
                </c:pt>
                <c:pt idx="2105">
                  <c:v>107</c:v>
                </c:pt>
                <c:pt idx="2106">
                  <c:v>100</c:v>
                </c:pt>
                <c:pt idx="2107">
                  <c:v>87</c:v>
                </c:pt>
                <c:pt idx="2108">
                  <c:v>154</c:v>
                </c:pt>
                <c:pt idx="2109">
                  <c:v>106</c:v>
                </c:pt>
                <c:pt idx="2110">
                  <c:v>99</c:v>
                </c:pt>
                <c:pt idx="2111">
                  <c:v>100</c:v>
                </c:pt>
                <c:pt idx="2112">
                  <c:v>116</c:v>
                </c:pt>
                <c:pt idx="2113">
                  <c:v>94</c:v>
                </c:pt>
                <c:pt idx="2114">
                  <c:v>111</c:v>
                </c:pt>
                <c:pt idx="2115">
                  <c:v>100</c:v>
                </c:pt>
                <c:pt idx="2116">
                  <c:v>125</c:v>
                </c:pt>
                <c:pt idx="2117">
                  <c:v>119</c:v>
                </c:pt>
                <c:pt idx="2118">
                  <c:v>135</c:v>
                </c:pt>
                <c:pt idx="2119">
                  <c:v>93</c:v>
                </c:pt>
                <c:pt idx="2120">
                  <c:v>114</c:v>
                </c:pt>
                <c:pt idx="2121">
                  <c:v>124</c:v>
                </c:pt>
                <c:pt idx="2122">
                  <c:v>134</c:v>
                </c:pt>
                <c:pt idx="2123">
                  <c:v>114</c:v>
                </c:pt>
                <c:pt idx="2124">
                  <c:v>124</c:v>
                </c:pt>
                <c:pt idx="2125">
                  <c:v>104</c:v>
                </c:pt>
                <c:pt idx="2126">
                  <c:v>118</c:v>
                </c:pt>
                <c:pt idx="2127">
                  <c:v>80</c:v>
                </c:pt>
                <c:pt idx="2128">
                  <c:v>107</c:v>
                </c:pt>
                <c:pt idx="2129">
                  <c:v>125</c:v>
                </c:pt>
                <c:pt idx="2130">
                  <c:v>115</c:v>
                </c:pt>
                <c:pt idx="2131">
                  <c:v>88</c:v>
                </c:pt>
                <c:pt idx="2132">
                  <c:v>122</c:v>
                </c:pt>
                <c:pt idx="2133">
                  <c:v>103</c:v>
                </c:pt>
                <c:pt idx="2134">
                  <c:v>101</c:v>
                </c:pt>
                <c:pt idx="2135">
                  <c:v>107</c:v>
                </c:pt>
                <c:pt idx="2136">
                  <c:v>118</c:v>
                </c:pt>
                <c:pt idx="2137">
                  <c:v>107</c:v>
                </c:pt>
                <c:pt idx="2138">
                  <c:v>100</c:v>
                </c:pt>
                <c:pt idx="2139">
                  <c:v>110</c:v>
                </c:pt>
                <c:pt idx="2140">
                  <c:v>125</c:v>
                </c:pt>
                <c:pt idx="2141">
                  <c:v>184</c:v>
                </c:pt>
                <c:pt idx="2142">
                  <c:v>236</c:v>
                </c:pt>
                <c:pt idx="2143">
                  <c:v>97</c:v>
                </c:pt>
                <c:pt idx="2144">
                  <c:v>113</c:v>
                </c:pt>
                <c:pt idx="2145">
                  <c:v>95</c:v>
                </c:pt>
                <c:pt idx="2146">
                  <c:v>103</c:v>
                </c:pt>
                <c:pt idx="2147">
                  <c:v>91</c:v>
                </c:pt>
                <c:pt idx="2148">
                  <c:v>116</c:v>
                </c:pt>
                <c:pt idx="2149">
                  <c:v>93</c:v>
                </c:pt>
                <c:pt idx="2150">
                  <c:v>113</c:v>
                </c:pt>
                <c:pt idx="2151">
                  <c:v>101</c:v>
                </c:pt>
                <c:pt idx="2152">
                  <c:v>95</c:v>
                </c:pt>
                <c:pt idx="2153">
                  <c:v>109</c:v>
                </c:pt>
                <c:pt idx="2154">
                  <c:v>85</c:v>
                </c:pt>
                <c:pt idx="2155">
                  <c:v>101</c:v>
                </c:pt>
                <c:pt idx="2156">
                  <c:v>125</c:v>
                </c:pt>
                <c:pt idx="2157">
                  <c:v>132</c:v>
                </c:pt>
                <c:pt idx="2158">
                  <c:v>131</c:v>
                </c:pt>
                <c:pt idx="2159">
                  <c:v>129</c:v>
                </c:pt>
                <c:pt idx="2160">
                  <c:v>100</c:v>
                </c:pt>
                <c:pt idx="2161">
                  <c:v>97</c:v>
                </c:pt>
                <c:pt idx="2162">
                  <c:v>92</c:v>
                </c:pt>
                <c:pt idx="2163">
                  <c:v>116</c:v>
                </c:pt>
                <c:pt idx="2164">
                  <c:v>90</c:v>
                </c:pt>
                <c:pt idx="2165">
                  <c:v>81</c:v>
                </c:pt>
                <c:pt idx="2166">
                  <c:v>97</c:v>
                </c:pt>
                <c:pt idx="2167">
                  <c:v>118</c:v>
                </c:pt>
                <c:pt idx="2168">
                  <c:v>100</c:v>
                </c:pt>
                <c:pt idx="2169">
                  <c:v>97</c:v>
                </c:pt>
                <c:pt idx="2170">
                  <c:v>114</c:v>
                </c:pt>
                <c:pt idx="2171">
                  <c:v>130</c:v>
                </c:pt>
                <c:pt idx="2172">
                  <c:v>82</c:v>
                </c:pt>
                <c:pt idx="2173">
                  <c:v>96</c:v>
                </c:pt>
                <c:pt idx="2174">
                  <c:v>105</c:v>
                </c:pt>
                <c:pt idx="2175">
                  <c:v>122</c:v>
                </c:pt>
                <c:pt idx="2176">
                  <c:v>88</c:v>
                </c:pt>
                <c:pt idx="2177">
                  <c:v>110</c:v>
                </c:pt>
                <c:pt idx="2178">
                  <c:v>103</c:v>
                </c:pt>
                <c:pt idx="2179">
                  <c:v>106</c:v>
                </c:pt>
                <c:pt idx="2180">
                  <c:v>98</c:v>
                </c:pt>
                <c:pt idx="2181">
                  <c:v>68</c:v>
                </c:pt>
                <c:pt idx="2182">
                  <c:v>94</c:v>
                </c:pt>
                <c:pt idx="2183">
                  <c:v>99</c:v>
                </c:pt>
                <c:pt idx="2184">
                  <c:v>107</c:v>
                </c:pt>
                <c:pt idx="2185">
                  <c:v>180</c:v>
                </c:pt>
                <c:pt idx="2186">
                  <c:v>89</c:v>
                </c:pt>
                <c:pt idx="2187">
                  <c:v>97</c:v>
                </c:pt>
                <c:pt idx="2188">
                  <c:v>113</c:v>
                </c:pt>
                <c:pt idx="2189">
                  <c:v>131</c:v>
                </c:pt>
                <c:pt idx="2190">
                  <c:v>103</c:v>
                </c:pt>
                <c:pt idx="2191">
                  <c:v>119</c:v>
                </c:pt>
                <c:pt idx="2192">
                  <c:v>98</c:v>
                </c:pt>
                <c:pt idx="2193">
                  <c:v>111</c:v>
                </c:pt>
                <c:pt idx="2194">
                  <c:v>94</c:v>
                </c:pt>
                <c:pt idx="2195">
                  <c:v>81</c:v>
                </c:pt>
                <c:pt idx="2196">
                  <c:v>89</c:v>
                </c:pt>
                <c:pt idx="2197">
                  <c:v>106</c:v>
                </c:pt>
                <c:pt idx="2198">
                  <c:v>86</c:v>
                </c:pt>
                <c:pt idx="2199">
                  <c:v>103</c:v>
                </c:pt>
                <c:pt idx="2200">
                  <c:v>121</c:v>
                </c:pt>
                <c:pt idx="2201">
                  <c:v>109</c:v>
                </c:pt>
                <c:pt idx="2202">
                  <c:v>109</c:v>
                </c:pt>
                <c:pt idx="2203">
                  <c:v>123</c:v>
                </c:pt>
                <c:pt idx="2204">
                  <c:v>94</c:v>
                </c:pt>
                <c:pt idx="2205">
                  <c:v>94</c:v>
                </c:pt>
                <c:pt idx="2206">
                  <c:v>115</c:v>
                </c:pt>
                <c:pt idx="2207">
                  <c:v>107</c:v>
                </c:pt>
                <c:pt idx="2208">
                  <c:v>91</c:v>
                </c:pt>
                <c:pt idx="2209">
                  <c:v>125</c:v>
                </c:pt>
                <c:pt idx="2210">
                  <c:v>122</c:v>
                </c:pt>
                <c:pt idx="2211">
                  <c:v>102</c:v>
                </c:pt>
                <c:pt idx="2212">
                  <c:v>90</c:v>
                </c:pt>
                <c:pt idx="2213">
                  <c:v>98</c:v>
                </c:pt>
                <c:pt idx="2214">
                  <c:v>109</c:v>
                </c:pt>
                <c:pt idx="2215">
                  <c:v>90</c:v>
                </c:pt>
                <c:pt idx="2216">
                  <c:v>112</c:v>
                </c:pt>
                <c:pt idx="2217">
                  <c:v>94</c:v>
                </c:pt>
                <c:pt idx="2218">
                  <c:v>105</c:v>
                </c:pt>
                <c:pt idx="2219">
                  <c:v>104</c:v>
                </c:pt>
                <c:pt idx="2220">
                  <c:v>112</c:v>
                </c:pt>
                <c:pt idx="2221">
                  <c:v>108</c:v>
                </c:pt>
                <c:pt idx="2222">
                  <c:v>112</c:v>
                </c:pt>
                <c:pt idx="2223">
                  <c:v>127</c:v>
                </c:pt>
                <c:pt idx="2224">
                  <c:v>111</c:v>
                </c:pt>
                <c:pt idx="2225">
                  <c:v>126</c:v>
                </c:pt>
                <c:pt idx="2226">
                  <c:v>114</c:v>
                </c:pt>
                <c:pt idx="2227">
                  <c:v>99</c:v>
                </c:pt>
                <c:pt idx="2228">
                  <c:v>150</c:v>
                </c:pt>
                <c:pt idx="2229">
                  <c:v>112</c:v>
                </c:pt>
                <c:pt idx="2230">
                  <c:v>108</c:v>
                </c:pt>
                <c:pt idx="2231">
                  <c:v>116</c:v>
                </c:pt>
                <c:pt idx="2232">
                  <c:v>144</c:v>
                </c:pt>
                <c:pt idx="2233">
                  <c:v>93</c:v>
                </c:pt>
                <c:pt idx="2234">
                  <c:v>103</c:v>
                </c:pt>
                <c:pt idx="2235">
                  <c:v>121</c:v>
                </c:pt>
                <c:pt idx="2236">
                  <c:v>105</c:v>
                </c:pt>
                <c:pt idx="2237">
                  <c:v>119</c:v>
                </c:pt>
                <c:pt idx="2238">
                  <c:v>98</c:v>
                </c:pt>
                <c:pt idx="2239">
                  <c:v>80</c:v>
                </c:pt>
                <c:pt idx="2240">
                  <c:v>121</c:v>
                </c:pt>
                <c:pt idx="2241">
                  <c:v>94</c:v>
                </c:pt>
                <c:pt idx="2242">
                  <c:v>93</c:v>
                </c:pt>
                <c:pt idx="2243">
                  <c:v>116</c:v>
                </c:pt>
                <c:pt idx="2244">
                  <c:v>101</c:v>
                </c:pt>
                <c:pt idx="2245">
                  <c:v>154</c:v>
                </c:pt>
                <c:pt idx="2246">
                  <c:v>170</c:v>
                </c:pt>
                <c:pt idx="2247">
                  <c:v>99</c:v>
                </c:pt>
                <c:pt idx="2248">
                  <c:v>104</c:v>
                </c:pt>
                <c:pt idx="2249">
                  <c:v>126</c:v>
                </c:pt>
                <c:pt idx="2250">
                  <c:v>110</c:v>
                </c:pt>
                <c:pt idx="2251">
                  <c:v>101</c:v>
                </c:pt>
                <c:pt idx="2252">
                  <c:v>87</c:v>
                </c:pt>
                <c:pt idx="2253">
                  <c:v>123</c:v>
                </c:pt>
                <c:pt idx="2254">
                  <c:v>109</c:v>
                </c:pt>
                <c:pt idx="2255">
                  <c:v>90</c:v>
                </c:pt>
                <c:pt idx="2256">
                  <c:v>96</c:v>
                </c:pt>
                <c:pt idx="2257">
                  <c:v>82</c:v>
                </c:pt>
                <c:pt idx="2258">
                  <c:v>86</c:v>
                </c:pt>
                <c:pt idx="2259">
                  <c:v>108</c:v>
                </c:pt>
                <c:pt idx="2260">
                  <c:v>98</c:v>
                </c:pt>
                <c:pt idx="2261">
                  <c:v>129</c:v>
                </c:pt>
                <c:pt idx="2262">
                  <c:v>112</c:v>
                </c:pt>
                <c:pt idx="2263">
                  <c:v>108</c:v>
                </c:pt>
                <c:pt idx="2264">
                  <c:v>121</c:v>
                </c:pt>
                <c:pt idx="2265">
                  <c:v>89</c:v>
                </c:pt>
                <c:pt idx="2266">
                  <c:v>89</c:v>
                </c:pt>
                <c:pt idx="2267">
                  <c:v>73</c:v>
                </c:pt>
                <c:pt idx="2268">
                  <c:v>132</c:v>
                </c:pt>
                <c:pt idx="2269">
                  <c:v>96</c:v>
                </c:pt>
                <c:pt idx="2270">
                  <c:v>98</c:v>
                </c:pt>
                <c:pt idx="2271">
                  <c:v>107</c:v>
                </c:pt>
                <c:pt idx="2272">
                  <c:v>134</c:v>
                </c:pt>
                <c:pt idx="2273">
                  <c:v>122</c:v>
                </c:pt>
                <c:pt idx="2274">
                  <c:v>97</c:v>
                </c:pt>
                <c:pt idx="2275">
                  <c:v>110</c:v>
                </c:pt>
                <c:pt idx="2276">
                  <c:v>102</c:v>
                </c:pt>
                <c:pt idx="2277">
                  <c:v>98</c:v>
                </c:pt>
                <c:pt idx="2278">
                  <c:v>120</c:v>
                </c:pt>
                <c:pt idx="2279">
                  <c:v>160</c:v>
                </c:pt>
                <c:pt idx="2280">
                  <c:v>83</c:v>
                </c:pt>
                <c:pt idx="2281">
                  <c:v>102</c:v>
                </c:pt>
                <c:pt idx="2282">
                  <c:v>122</c:v>
                </c:pt>
                <c:pt idx="2283">
                  <c:v>126</c:v>
                </c:pt>
                <c:pt idx="2284">
                  <c:v>136</c:v>
                </c:pt>
                <c:pt idx="2285">
                  <c:v>120</c:v>
                </c:pt>
                <c:pt idx="2286">
                  <c:v>108</c:v>
                </c:pt>
                <c:pt idx="2287">
                  <c:v>126</c:v>
                </c:pt>
                <c:pt idx="2288">
                  <c:v>128</c:v>
                </c:pt>
                <c:pt idx="2289">
                  <c:v>113</c:v>
                </c:pt>
                <c:pt idx="2290">
                  <c:v>89</c:v>
                </c:pt>
                <c:pt idx="2291">
                  <c:v>129</c:v>
                </c:pt>
                <c:pt idx="2292">
                  <c:v>94</c:v>
                </c:pt>
                <c:pt idx="2293">
                  <c:v>106</c:v>
                </c:pt>
                <c:pt idx="2294">
                  <c:v>100</c:v>
                </c:pt>
                <c:pt idx="2295">
                  <c:v>89</c:v>
                </c:pt>
                <c:pt idx="2296">
                  <c:v>94</c:v>
                </c:pt>
                <c:pt idx="2297">
                  <c:v>83</c:v>
                </c:pt>
                <c:pt idx="2298">
                  <c:v>111</c:v>
                </c:pt>
                <c:pt idx="2299">
                  <c:v>80</c:v>
                </c:pt>
                <c:pt idx="2300">
                  <c:v>112</c:v>
                </c:pt>
                <c:pt idx="2301">
                  <c:v>94</c:v>
                </c:pt>
                <c:pt idx="2302">
                  <c:v>130</c:v>
                </c:pt>
                <c:pt idx="2303">
                  <c:v>91</c:v>
                </c:pt>
                <c:pt idx="2304">
                  <c:v>91</c:v>
                </c:pt>
                <c:pt idx="2305">
                  <c:v>110</c:v>
                </c:pt>
                <c:pt idx="2306">
                  <c:v>121</c:v>
                </c:pt>
                <c:pt idx="2307">
                  <c:v>114</c:v>
                </c:pt>
                <c:pt idx="2308">
                  <c:v>96</c:v>
                </c:pt>
                <c:pt idx="2309">
                  <c:v>94</c:v>
                </c:pt>
                <c:pt idx="2310">
                  <c:v>109</c:v>
                </c:pt>
                <c:pt idx="2311">
                  <c:v>107</c:v>
                </c:pt>
                <c:pt idx="2312">
                  <c:v>96</c:v>
                </c:pt>
                <c:pt idx="2313">
                  <c:v>88</c:v>
                </c:pt>
                <c:pt idx="2314">
                  <c:v>113</c:v>
                </c:pt>
                <c:pt idx="2315">
                  <c:v>101</c:v>
                </c:pt>
                <c:pt idx="2316">
                  <c:v>105</c:v>
                </c:pt>
                <c:pt idx="2317">
                  <c:v>125</c:v>
                </c:pt>
                <c:pt idx="2318">
                  <c:v>100</c:v>
                </c:pt>
                <c:pt idx="2319">
                  <c:v>112</c:v>
                </c:pt>
                <c:pt idx="2320">
                  <c:v>112</c:v>
                </c:pt>
                <c:pt idx="2321">
                  <c:v>95</c:v>
                </c:pt>
                <c:pt idx="2322">
                  <c:v>110</c:v>
                </c:pt>
                <c:pt idx="2323">
                  <c:v>118</c:v>
                </c:pt>
                <c:pt idx="2324">
                  <c:v>97</c:v>
                </c:pt>
                <c:pt idx="2325">
                  <c:v>120</c:v>
                </c:pt>
                <c:pt idx="2326">
                  <c:v>135</c:v>
                </c:pt>
                <c:pt idx="2327">
                  <c:v>101</c:v>
                </c:pt>
                <c:pt idx="2328">
                  <c:v>92</c:v>
                </c:pt>
                <c:pt idx="2329">
                  <c:v>92</c:v>
                </c:pt>
                <c:pt idx="2330">
                  <c:v>161</c:v>
                </c:pt>
                <c:pt idx="2331">
                  <c:v>92</c:v>
                </c:pt>
                <c:pt idx="2332">
                  <c:v>122</c:v>
                </c:pt>
                <c:pt idx="2333">
                  <c:v>91</c:v>
                </c:pt>
                <c:pt idx="2334">
                  <c:v>93</c:v>
                </c:pt>
                <c:pt idx="2335">
                  <c:v>94</c:v>
                </c:pt>
                <c:pt idx="2336">
                  <c:v>95</c:v>
                </c:pt>
                <c:pt idx="2337">
                  <c:v>105</c:v>
                </c:pt>
                <c:pt idx="2338">
                  <c:v>103</c:v>
                </c:pt>
                <c:pt idx="2339">
                  <c:v>102</c:v>
                </c:pt>
                <c:pt idx="2340">
                  <c:v>116</c:v>
                </c:pt>
                <c:pt idx="2341">
                  <c:v>110</c:v>
                </c:pt>
                <c:pt idx="2342">
                  <c:v>120</c:v>
                </c:pt>
                <c:pt idx="2343">
                  <c:v>122</c:v>
                </c:pt>
                <c:pt idx="2344">
                  <c:v>118</c:v>
                </c:pt>
                <c:pt idx="2345">
                  <c:v>107</c:v>
                </c:pt>
                <c:pt idx="2346">
                  <c:v>102</c:v>
                </c:pt>
                <c:pt idx="2347">
                  <c:v>154</c:v>
                </c:pt>
                <c:pt idx="2348">
                  <c:v>114</c:v>
                </c:pt>
                <c:pt idx="2349">
                  <c:v>109</c:v>
                </c:pt>
                <c:pt idx="2350">
                  <c:v>94</c:v>
                </c:pt>
                <c:pt idx="2351">
                  <c:v>100</c:v>
                </c:pt>
                <c:pt idx="2352">
                  <c:v>98</c:v>
                </c:pt>
                <c:pt idx="2353">
                  <c:v>102</c:v>
                </c:pt>
                <c:pt idx="2354">
                  <c:v>94</c:v>
                </c:pt>
                <c:pt idx="2355">
                  <c:v>92</c:v>
                </c:pt>
                <c:pt idx="2356">
                  <c:v>113</c:v>
                </c:pt>
                <c:pt idx="2357">
                  <c:v>115</c:v>
                </c:pt>
                <c:pt idx="2358">
                  <c:v>95</c:v>
                </c:pt>
                <c:pt idx="2359">
                  <c:v>87</c:v>
                </c:pt>
                <c:pt idx="2360">
                  <c:v>88</c:v>
                </c:pt>
                <c:pt idx="2361">
                  <c:v>97</c:v>
                </c:pt>
                <c:pt idx="2362">
                  <c:v>94</c:v>
                </c:pt>
                <c:pt idx="2363">
                  <c:v>112</c:v>
                </c:pt>
                <c:pt idx="2364">
                  <c:v>98</c:v>
                </c:pt>
                <c:pt idx="2365">
                  <c:v>104</c:v>
                </c:pt>
                <c:pt idx="2366">
                  <c:v>120</c:v>
                </c:pt>
                <c:pt idx="2367">
                  <c:v>99</c:v>
                </c:pt>
                <c:pt idx="2368">
                  <c:v>109</c:v>
                </c:pt>
                <c:pt idx="2369">
                  <c:v>106</c:v>
                </c:pt>
                <c:pt idx="2370">
                  <c:v>123</c:v>
                </c:pt>
                <c:pt idx="2371">
                  <c:v>86</c:v>
                </c:pt>
                <c:pt idx="2372">
                  <c:v>120</c:v>
                </c:pt>
                <c:pt idx="2373">
                  <c:v>227</c:v>
                </c:pt>
                <c:pt idx="2374">
                  <c:v>119</c:v>
                </c:pt>
                <c:pt idx="2375">
                  <c:v>115</c:v>
                </c:pt>
                <c:pt idx="2376">
                  <c:v>114</c:v>
                </c:pt>
                <c:pt idx="2377">
                  <c:v>90</c:v>
                </c:pt>
                <c:pt idx="2378">
                  <c:v>94</c:v>
                </c:pt>
                <c:pt idx="2379">
                  <c:v>98</c:v>
                </c:pt>
                <c:pt idx="2380">
                  <c:v>126</c:v>
                </c:pt>
                <c:pt idx="2381">
                  <c:v>100</c:v>
                </c:pt>
                <c:pt idx="2382">
                  <c:v>89</c:v>
                </c:pt>
                <c:pt idx="2383">
                  <c:v>111</c:v>
                </c:pt>
                <c:pt idx="2384">
                  <c:v>100</c:v>
                </c:pt>
                <c:pt idx="2385">
                  <c:v>115</c:v>
                </c:pt>
                <c:pt idx="2386">
                  <c:v>106</c:v>
                </c:pt>
                <c:pt idx="2387">
                  <c:v>124</c:v>
                </c:pt>
                <c:pt idx="2388">
                  <c:v>107</c:v>
                </c:pt>
                <c:pt idx="2389">
                  <c:v>99</c:v>
                </c:pt>
                <c:pt idx="2390">
                  <c:v>90</c:v>
                </c:pt>
                <c:pt idx="2391">
                  <c:v>101</c:v>
                </c:pt>
                <c:pt idx="2392">
                  <c:v>119</c:v>
                </c:pt>
                <c:pt idx="2393">
                  <c:v>103</c:v>
                </c:pt>
                <c:pt idx="2394">
                  <c:v>134</c:v>
                </c:pt>
                <c:pt idx="2395">
                  <c:v>155</c:v>
                </c:pt>
                <c:pt idx="2396">
                  <c:v>94</c:v>
                </c:pt>
                <c:pt idx="2397">
                  <c:v>95</c:v>
                </c:pt>
                <c:pt idx="2398">
                  <c:v>89</c:v>
                </c:pt>
                <c:pt idx="2399">
                  <c:v>97</c:v>
                </c:pt>
                <c:pt idx="2400">
                  <c:v>90</c:v>
                </c:pt>
                <c:pt idx="2401">
                  <c:v>92</c:v>
                </c:pt>
                <c:pt idx="2402">
                  <c:v>100</c:v>
                </c:pt>
                <c:pt idx="2403">
                  <c:v>117</c:v>
                </c:pt>
                <c:pt idx="2404">
                  <c:v>84</c:v>
                </c:pt>
                <c:pt idx="2405">
                  <c:v>140</c:v>
                </c:pt>
                <c:pt idx="2406">
                  <c:v>108</c:v>
                </c:pt>
                <c:pt idx="2407">
                  <c:v>109</c:v>
                </c:pt>
                <c:pt idx="2408">
                  <c:v>131</c:v>
                </c:pt>
                <c:pt idx="2409">
                  <c:v>114</c:v>
                </c:pt>
                <c:pt idx="2410">
                  <c:v>97</c:v>
                </c:pt>
                <c:pt idx="2411">
                  <c:v>122</c:v>
                </c:pt>
                <c:pt idx="2412">
                  <c:v>87</c:v>
                </c:pt>
                <c:pt idx="2413">
                  <c:v>85</c:v>
                </c:pt>
                <c:pt idx="2414">
                  <c:v>101</c:v>
                </c:pt>
                <c:pt idx="2415">
                  <c:v>121</c:v>
                </c:pt>
                <c:pt idx="2416">
                  <c:v>107</c:v>
                </c:pt>
                <c:pt idx="2417">
                  <c:v>111</c:v>
                </c:pt>
                <c:pt idx="2418">
                  <c:v>97</c:v>
                </c:pt>
                <c:pt idx="2419">
                  <c:v>97</c:v>
                </c:pt>
                <c:pt idx="2420">
                  <c:v>125</c:v>
                </c:pt>
                <c:pt idx="2421">
                  <c:v>124</c:v>
                </c:pt>
                <c:pt idx="2422">
                  <c:v>76</c:v>
                </c:pt>
                <c:pt idx="2423">
                  <c:v>107</c:v>
                </c:pt>
                <c:pt idx="2424">
                  <c:v>91</c:v>
                </c:pt>
                <c:pt idx="2425">
                  <c:v>96</c:v>
                </c:pt>
                <c:pt idx="2426">
                  <c:v>142</c:v>
                </c:pt>
                <c:pt idx="2427">
                  <c:v>103</c:v>
                </c:pt>
                <c:pt idx="2428">
                  <c:v>117</c:v>
                </c:pt>
                <c:pt idx="2429">
                  <c:v>116</c:v>
                </c:pt>
                <c:pt idx="2430">
                  <c:v>118</c:v>
                </c:pt>
                <c:pt idx="2431">
                  <c:v>108</c:v>
                </c:pt>
                <c:pt idx="2432">
                  <c:v>94</c:v>
                </c:pt>
                <c:pt idx="2433">
                  <c:v>97</c:v>
                </c:pt>
                <c:pt idx="2434">
                  <c:v>97</c:v>
                </c:pt>
                <c:pt idx="2435">
                  <c:v>91</c:v>
                </c:pt>
                <c:pt idx="2436">
                  <c:v>107</c:v>
                </c:pt>
                <c:pt idx="2437">
                  <c:v>95</c:v>
                </c:pt>
                <c:pt idx="2438">
                  <c:v>102</c:v>
                </c:pt>
                <c:pt idx="2439">
                  <c:v>88</c:v>
                </c:pt>
                <c:pt idx="2440">
                  <c:v>106</c:v>
                </c:pt>
                <c:pt idx="2441">
                  <c:v>92</c:v>
                </c:pt>
                <c:pt idx="2442">
                  <c:v>105</c:v>
                </c:pt>
                <c:pt idx="2443">
                  <c:v>107</c:v>
                </c:pt>
                <c:pt idx="2444">
                  <c:v>120</c:v>
                </c:pt>
                <c:pt idx="2445">
                  <c:v>103</c:v>
                </c:pt>
                <c:pt idx="2446">
                  <c:v>92</c:v>
                </c:pt>
                <c:pt idx="2447">
                  <c:v>147</c:v>
                </c:pt>
                <c:pt idx="2448">
                  <c:v>98</c:v>
                </c:pt>
                <c:pt idx="2449">
                  <c:v>103</c:v>
                </c:pt>
                <c:pt idx="2450">
                  <c:v>111</c:v>
                </c:pt>
                <c:pt idx="2451">
                  <c:v>98</c:v>
                </c:pt>
                <c:pt idx="2452">
                  <c:v>111</c:v>
                </c:pt>
                <c:pt idx="2453">
                  <c:v>111</c:v>
                </c:pt>
                <c:pt idx="2454">
                  <c:v>145</c:v>
                </c:pt>
                <c:pt idx="2455">
                  <c:v>84</c:v>
                </c:pt>
                <c:pt idx="2456">
                  <c:v>115</c:v>
                </c:pt>
                <c:pt idx="2457">
                  <c:v>105</c:v>
                </c:pt>
                <c:pt idx="2458">
                  <c:v>98</c:v>
                </c:pt>
                <c:pt idx="2459">
                  <c:v>110</c:v>
                </c:pt>
                <c:pt idx="2460">
                  <c:v>103</c:v>
                </c:pt>
                <c:pt idx="2461">
                  <c:v>90</c:v>
                </c:pt>
                <c:pt idx="2462">
                  <c:v>105</c:v>
                </c:pt>
                <c:pt idx="2463">
                  <c:v>93</c:v>
                </c:pt>
                <c:pt idx="2464">
                  <c:v>101</c:v>
                </c:pt>
                <c:pt idx="2465">
                  <c:v>115</c:v>
                </c:pt>
                <c:pt idx="2466">
                  <c:v>120</c:v>
                </c:pt>
                <c:pt idx="2467">
                  <c:v>111</c:v>
                </c:pt>
                <c:pt idx="2468">
                  <c:v>131</c:v>
                </c:pt>
                <c:pt idx="2469">
                  <c:v>139</c:v>
                </c:pt>
                <c:pt idx="2470">
                  <c:v>120</c:v>
                </c:pt>
                <c:pt idx="2471">
                  <c:v>119</c:v>
                </c:pt>
                <c:pt idx="2472">
                  <c:v>125</c:v>
                </c:pt>
                <c:pt idx="2473">
                  <c:v>108</c:v>
                </c:pt>
                <c:pt idx="2474">
                  <c:v>145</c:v>
                </c:pt>
                <c:pt idx="2475">
                  <c:v>98</c:v>
                </c:pt>
                <c:pt idx="2476">
                  <c:v>101</c:v>
                </c:pt>
                <c:pt idx="2477">
                  <c:v>109</c:v>
                </c:pt>
                <c:pt idx="2478">
                  <c:v>123</c:v>
                </c:pt>
                <c:pt idx="2479">
                  <c:v>99</c:v>
                </c:pt>
                <c:pt idx="2480">
                  <c:v>107</c:v>
                </c:pt>
                <c:pt idx="2481">
                  <c:v>81</c:v>
                </c:pt>
                <c:pt idx="2482">
                  <c:v>105</c:v>
                </c:pt>
                <c:pt idx="2483">
                  <c:v>82</c:v>
                </c:pt>
                <c:pt idx="2484">
                  <c:v>109</c:v>
                </c:pt>
                <c:pt idx="2485">
                  <c:v>95</c:v>
                </c:pt>
                <c:pt idx="2486">
                  <c:v>100</c:v>
                </c:pt>
                <c:pt idx="2487">
                  <c:v>91</c:v>
                </c:pt>
                <c:pt idx="2488">
                  <c:v>90</c:v>
                </c:pt>
                <c:pt idx="2489">
                  <c:v>108</c:v>
                </c:pt>
                <c:pt idx="2490">
                  <c:v>103</c:v>
                </c:pt>
                <c:pt idx="2491">
                  <c:v>96</c:v>
                </c:pt>
                <c:pt idx="2492">
                  <c:v>117</c:v>
                </c:pt>
                <c:pt idx="2493">
                  <c:v>93</c:v>
                </c:pt>
                <c:pt idx="2494">
                  <c:v>115</c:v>
                </c:pt>
                <c:pt idx="2495">
                  <c:v>85</c:v>
                </c:pt>
                <c:pt idx="2496">
                  <c:v>112</c:v>
                </c:pt>
                <c:pt idx="2497">
                  <c:v>86</c:v>
                </c:pt>
                <c:pt idx="2498">
                  <c:v>86</c:v>
                </c:pt>
                <c:pt idx="2499">
                  <c:v>137</c:v>
                </c:pt>
                <c:pt idx="2500">
                  <c:v>90</c:v>
                </c:pt>
                <c:pt idx="2501">
                  <c:v>107</c:v>
                </c:pt>
                <c:pt idx="2502">
                  <c:v>98</c:v>
                </c:pt>
                <c:pt idx="2503">
                  <c:v>84</c:v>
                </c:pt>
                <c:pt idx="2504">
                  <c:v>139</c:v>
                </c:pt>
                <c:pt idx="2505">
                  <c:v>127</c:v>
                </c:pt>
                <c:pt idx="2506">
                  <c:v>150</c:v>
                </c:pt>
                <c:pt idx="2507">
                  <c:v>132</c:v>
                </c:pt>
                <c:pt idx="2508">
                  <c:v>115</c:v>
                </c:pt>
                <c:pt idx="2509">
                  <c:v>186</c:v>
                </c:pt>
                <c:pt idx="2510">
                  <c:v>90</c:v>
                </c:pt>
                <c:pt idx="2511">
                  <c:v>134</c:v>
                </c:pt>
                <c:pt idx="2512">
                  <c:v>97</c:v>
                </c:pt>
                <c:pt idx="2513">
                  <c:v>107</c:v>
                </c:pt>
                <c:pt idx="2514">
                  <c:v>99</c:v>
                </c:pt>
                <c:pt idx="2515">
                  <c:v>124</c:v>
                </c:pt>
                <c:pt idx="2516">
                  <c:v>110</c:v>
                </c:pt>
                <c:pt idx="2517">
                  <c:v>178</c:v>
                </c:pt>
                <c:pt idx="2518">
                  <c:v>125</c:v>
                </c:pt>
                <c:pt idx="2519">
                  <c:v>121</c:v>
                </c:pt>
                <c:pt idx="2520">
                  <c:v>100</c:v>
                </c:pt>
                <c:pt idx="2521">
                  <c:v>115</c:v>
                </c:pt>
                <c:pt idx="2522">
                  <c:v>108</c:v>
                </c:pt>
                <c:pt idx="2523">
                  <c:v>220</c:v>
                </c:pt>
                <c:pt idx="2524">
                  <c:v>112</c:v>
                </c:pt>
                <c:pt idx="2525">
                  <c:v>99</c:v>
                </c:pt>
                <c:pt idx="2526">
                  <c:v>109</c:v>
                </c:pt>
                <c:pt idx="2527">
                  <c:v>83</c:v>
                </c:pt>
                <c:pt idx="2528">
                  <c:v>107</c:v>
                </c:pt>
                <c:pt idx="2529">
                  <c:v>102</c:v>
                </c:pt>
                <c:pt idx="2530">
                  <c:v>100</c:v>
                </c:pt>
                <c:pt idx="2531">
                  <c:v>97</c:v>
                </c:pt>
                <c:pt idx="2532">
                  <c:v>92</c:v>
                </c:pt>
                <c:pt idx="2533">
                  <c:v>84</c:v>
                </c:pt>
                <c:pt idx="2534">
                  <c:v>86</c:v>
                </c:pt>
                <c:pt idx="2535">
                  <c:v>120</c:v>
                </c:pt>
                <c:pt idx="2536">
                  <c:v>89</c:v>
                </c:pt>
                <c:pt idx="2537">
                  <c:v>117</c:v>
                </c:pt>
                <c:pt idx="2538">
                  <c:v>97</c:v>
                </c:pt>
                <c:pt idx="2539">
                  <c:v>91</c:v>
                </c:pt>
                <c:pt idx="2540">
                  <c:v>100</c:v>
                </c:pt>
                <c:pt idx="2541">
                  <c:v>72</c:v>
                </c:pt>
                <c:pt idx="2542">
                  <c:v>84</c:v>
                </c:pt>
                <c:pt idx="2543">
                  <c:v>126</c:v>
                </c:pt>
                <c:pt idx="2544">
                  <c:v>108</c:v>
                </c:pt>
                <c:pt idx="2545">
                  <c:v>112</c:v>
                </c:pt>
                <c:pt idx="2546">
                  <c:v>90</c:v>
                </c:pt>
                <c:pt idx="2547">
                  <c:v>91</c:v>
                </c:pt>
                <c:pt idx="2548">
                  <c:v>135</c:v>
                </c:pt>
                <c:pt idx="2549">
                  <c:v>141</c:v>
                </c:pt>
                <c:pt idx="2550">
                  <c:v>104</c:v>
                </c:pt>
                <c:pt idx="2551">
                  <c:v>84</c:v>
                </c:pt>
                <c:pt idx="2552">
                  <c:v>118</c:v>
                </c:pt>
                <c:pt idx="2553">
                  <c:v>82</c:v>
                </c:pt>
                <c:pt idx="2554">
                  <c:v>95</c:v>
                </c:pt>
                <c:pt idx="2555">
                  <c:v>94</c:v>
                </c:pt>
                <c:pt idx="2556">
                  <c:v>99</c:v>
                </c:pt>
                <c:pt idx="2557">
                  <c:v>121</c:v>
                </c:pt>
                <c:pt idx="2558">
                  <c:v>84</c:v>
                </c:pt>
                <c:pt idx="2559">
                  <c:v>93</c:v>
                </c:pt>
                <c:pt idx="2560">
                  <c:v>93</c:v>
                </c:pt>
                <c:pt idx="2561">
                  <c:v>120</c:v>
                </c:pt>
                <c:pt idx="2562">
                  <c:v>112</c:v>
                </c:pt>
                <c:pt idx="2563">
                  <c:v>107</c:v>
                </c:pt>
                <c:pt idx="2564">
                  <c:v>112</c:v>
                </c:pt>
                <c:pt idx="2565">
                  <c:v>96</c:v>
                </c:pt>
                <c:pt idx="2566">
                  <c:v>91</c:v>
                </c:pt>
                <c:pt idx="2567">
                  <c:v>125</c:v>
                </c:pt>
                <c:pt idx="2568">
                  <c:v>102</c:v>
                </c:pt>
                <c:pt idx="2569">
                  <c:v>87</c:v>
                </c:pt>
                <c:pt idx="2570">
                  <c:v>118</c:v>
                </c:pt>
                <c:pt idx="2571">
                  <c:v>115</c:v>
                </c:pt>
                <c:pt idx="2572">
                  <c:v>91</c:v>
                </c:pt>
                <c:pt idx="2573">
                  <c:v>88</c:v>
                </c:pt>
                <c:pt idx="2574">
                  <c:v>127</c:v>
                </c:pt>
                <c:pt idx="2575">
                  <c:v>94</c:v>
                </c:pt>
                <c:pt idx="2576">
                  <c:v>115</c:v>
                </c:pt>
                <c:pt idx="2577">
                  <c:v>90</c:v>
                </c:pt>
                <c:pt idx="2578">
                  <c:v>102</c:v>
                </c:pt>
                <c:pt idx="2579">
                  <c:v>117</c:v>
                </c:pt>
                <c:pt idx="2580">
                  <c:v>109</c:v>
                </c:pt>
                <c:pt idx="2581">
                  <c:v>121</c:v>
                </c:pt>
                <c:pt idx="2582">
                  <c:v>100</c:v>
                </c:pt>
                <c:pt idx="2583">
                  <c:v>109</c:v>
                </c:pt>
                <c:pt idx="2584">
                  <c:v>101</c:v>
                </c:pt>
                <c:pt idx="2585">
                  <c:v>106</c:v>
                </c:pt>
                <c:pt idx="2586">
                  <c:v>94</c:v>
                </c:pt>
                <c:pt idx="2587">
                  <c:v>140</c:v>
                </c:pt>
                <c:pt idx="2588">
                  <c:v>132</c:v>
                </c:pt>
                <c:pt idx="2589">
                  <c:v>99</c:v>
                </c:pt>
                <c:pt idx="2590">
                  <c:v>90</c:v>
                </c:pt>
                <c:pt idx="2591">
                  <c:v>105</c:v>
                </c:pt>
                <c:pt idx="2592">
                  <c:v>108</c:v>
                </c:pt>
                <c:pt idx="2593">
                  <c:v>69</c:v>
                </c:pt>
                <c:pt idx="2594">
                  <c:v>148</c:v>
                </c:pt>
                <c:pt idx="2595">
                  <c:v>118</c:v>
                </c:pt>
                <c:pt idx="2596">
                  <c:v>132</c:v>
                </c:pt>
                <c:pt idx="2597">
                  <c:v>130</c:v>
                </c:pt>
                <c:pt idx="2598">
                  <c:v>95</c:v>
                </c:pt>
                <c:pt idx="2599">
                  <c:v>80</c:v>
                </c:pt>
                <c:pt idx="2600">
                  <c:v>94</c:v>
                </c:pt>
                <c:pt idx="2601">
                  <c:v>122</c:v>
                </c:pt>
                <c:pt idx="2602">
                  <c:v>102</c:v>
                </c:pt>
                <c:pt idx="2603">
                  <c:v>116</c:v>
                </c:pt>
                <c:pt idx="2604">
                  <c:v>78</c:v>
                </c:pt>
                <c:pt idx="2605">
                  <c:v>114</c:v>
                </c:pt>
                <c:pt idx="2606">
                  <c:v>112</c:v>
                </c:pt>
                <c:pt idx="2607">
                  <c:v>110</c:v>
                </c:pt>
                <c:pt idx="2608">
                  <c:v>104</c:v>
                </c:pt>
                <c:pt idx="2609">
                  <c:v>81</c:v>
                </c:pt>
                <c:pt idx="2610">
                  <c:v>154</c:v>
                </c:pt>
                <c:pt idx="2611">
                  <c:v>102</c:v>
                </c:pt>
                <c:pt idx="2612">
                  <c:v>89</c:v>
                </c:pt>
                <c:pt idx="2613">
                  <c:v>132</c:v>
                </c:pt>
                <c:pt idx="2614">
                  <c:v>103</c:v>
                </c:pt>
                <c:pt idx="2615">
                  <c:v>93</c:v>
                </c:pt>
                <c:pt idx="2616">
                  <c:v>93</c:v>
                </c:pt>
                <c:pt idx="2617">
                  <c:v>96</c:v>
                </c:pt>
                <c:pt idx="2618">
                  <c:v>89</c:v>
                </c:pt>
                <c:pt idx="2619">
                  <c:v>92</c:v>
                </c:pt>
                <c:pt idx="2620">
                  <c:v>97</c:v>
                </c:pt>
                <c:pt idx="2621">
                  <c:v>93</c:v>
                </c:pt>
                <c:pt idx="2622">
                  <c:v>89</c:v>
                </c:pt>
                <c:pt idx="2623">
                  <c:v>123</c:v>
                </c:pt>
                <c:pt idx="2624">
                  <c:v>93</c:v>
                </c:pt>
                <c:pt idx="2625">
                  <c:v>133</c:v>
                </c:pt>
                <c:pt idx="2626">
                  <c:v>121</c:v>
                </c:pt>
                <c:pt idx="2627">
                  <c:v>102</c:v>
                </c:pt>
                <c:pt idx="2628">
                  <c:v>99</c:v>
                </c:pt>
                <c:pt idx="2629">
                  <c:v>98</c:v>
                </c:pt>
                <c:pt idx="2630">
                  <c:v>118</c:v>
                </c:pt>
                <c:pt idx="2631">
                  <c:v>104</c:v>
                </c:pt>
                <c:pt idx="2632">
                  <c:v>109</c:v>
                </c:pt>
                <c:pt idx="2633">
                  <c:v>115</c:v>
                </c:pt>
                <c:pt idx="2634">
                  <c:v>92</c:v>
                </c:pt>
                <c:pt idx="2635">
                  <c:v>91</c:v>
                </c:pt>
                <c:pt idx="2636">
                  <c:v>94</c:v>
                </c:pt>
                <c:pt idx="2637">
                  <c:v>93</c:v>
                </c:pt>
                <c:pt idx="2638">
                  <c:v>100</c:v>
                </c:pt>
                <c:pt idx="2639">
                  <c:v>293</c:v>
                </c:pt>
                <c:pt idx="2640">
                  <c:v>93</c:v>
                </c:pt>
                <c:pt idx="2641">
                  <c:v>123</c:v>
                </c:pt>
                <c:pt idx="2642">
                  <c:v>119</c:v>
                </c:pt>
                <c:pt idx="2643">
                  <c:v>107</c:v>
                </c:pt>
                <c:pt idx="2644">
                  <c:v>106</c:v>
                </c:pt>
                <c:pt idx="2645">
                  <c:v>109</c:v>
                </c:pt>
                <c:pt idx="2646">
                  <c:v>81</c:v>
                </c:pt>
                <c:pt idx="2647">
                  <c:v>95</c:v>
                </c:pt>
                <c:pt idx="2648">
                  <c:v>86</c:v>
                </c:pt>
                <c:pt idx="2649">
                  <c:v>113</c:v>
                </c:pt>
                <c:pt idx="2650">
                  <c:v>122</c:v>
                </c:pt>
                <c:pt idx="2651">
                  <c:v>90</c:v>
                </c:pt>
                <c:pt idx="2652">
                  <c:v>108</c:v>
                </c:pt>
                <c:pt idx="2653">
                  <c:v>113</c:v>
                </c:pt>
                <c:pt idx="2654">
                  <c:v>110</c:v>
                </c:pt>
                <c:pt idx="2655">
                  <c:v>109</c:v>
                </c:pt>
                <c:pt idx="2656">
                  <c:v>101</c:v>
                </c:pt>
                <c:pt idx="2657">
                  <c:v>97</c:v>
                </c:pt>
                <c:pt idx="2658">
                  <c:v>172</c:v>
                </c:pt>
                <c:pt idx="2659">
                  <c:v>104</c:v>
                </c:pt>
                <c:pt idx="2660">
                  <c:v>99</c:v>
                </c:pt>
                <c:pt idx="2661">
                  <c:v>129</c:v>
                </c:pt>
                <c:pt idx="2662">
                  <c:v>91</c:v>
                </c:pt>
                <c:pt idx="2663">
                  <c:v>100</c:v>
                </c:pt>
                <c:pt idx="2664">
                  <c:v>111</c:v>
                </c:pt>
                <c:pt idx="2665">
                  <c:v>114</c:v>
                </c:pt>
                <c:pt idx="2666">
                  <c:v>86</c:v>
                </c:pt>
                <c:pt idx="2667">
                  <c:v>107</c:v>
                </c:pt>
                <c:pt idx="2668">
                  <c:v>90</c:v>
                </c:pt>
                <c:pt idx="2669">
                  <c:v>120</c:v>
                </c:pt>
                <c:pt idx="2670">
                  <c:v>134</c:v>
                </c:pt>
                <c:pt idx="2671">
                  <c:v>110</c:v>
                </c:pt>
                <c:pt idx="2672">
                  <c:v>132</c:v>
                </c:pt>
                <c:pt idx="2673">
                  <c:v>113</c:v>
                </c:pt>
                <c:pt idx="2674">
                  <c:v>111</c:v>
                </c:pt>
                <c:pt idx="2675">
                  <c:v>99</c:v>
                </c:pt>
                <c:pt idx="2676">
                  <c:v>104</c:v>
                </c:pt>
                <c:pt idx="2677">
                  <c:v>103</c:v>
                </c:pt>
                <c:pt idx="2678">
                  <c:v>134</c:v>
                </c:pt>
                <c:pt idx="2679">
                  <c:v>106</c:v>
                </c:pt>
                <c:pt idx="2680">
                  <c:v>125</c:v>
                </c:pt>
                <c:pt idx="2681">
                  <c:v>109</c:v>
                </c:pt>
                <c:pt idx="2682">
                  <c:v>200</c:v>
                </c:pt>
                <c:pt idx="2683">
                  <c:v>112</c:v>
                </c:pt>
                <c:pt idx="2684">
                  <c:v>116</c:v>
                </c:pt>
                <c:pt idx="2685">
                  <c:v>120</c:v>
                </c:pt>
                <c:pt idx="2686">
                  <c:v>107</c:v>
                </c:pt>
                <c:pt idx="2687">
                  <c:v>107</c:v>
                </c:pt>
                <c:pt idx="2688">
                  <c:v>81</c:v>
                </c:pt>
                <c:pt idx="2689">
                  <c:v>101</c:v>
                </c:pt>
                <c:pt idx="2690">
                  <c:v>122</c:v>
                </c:pt>
                <c:pt idx="2691">
                  <c:v>97</c:v>
                </c:pt>
                <c:pt idx="2692">
                  <c:v>92</c:v>
                </c:pt>
                <c:pt idx="2693">
                  <c:v>110</c:v>
                </c:pt>
                <c:pt idx="2694">
                  <c:v>86</c:v>
                </c:pt>
                <c:pt idx="2695">
                  <c:v>91</c:v>
                </c:pt>
                <c:pt idx="2696">
                  <c:v>100</c:v>
                </c:pt>
                <c:pt idx="2697">
                  <c:v>111</c:v>
                </c:pt>
                <c:pt idx="2698">
                  <c:v>89</c:v>
                </c:pt>
                <c:pt idx="2699">
                  <c:v>84</c:v>
                </c:pt>
                <c:pt idx="2700">
                  <c:v>98</c:v>
                </c:pt>
                <c:pt idx="2701">
                  <c:v>95</c:v>
                </c:pt>
                <c:pt idx="2702">
                  <c:v>100</c:v>
                </c:pt>
                <c:pt idx="2703">
                  <c:v>109</c:v>
                </c:pt>
                <c:pt idx="2704">
                  <c:v>118</c:v>
                </c:pt>
                <c:pt idx="2705">
                  <c:v>88</c:v>
                </c:pt>
                <c:pt idx="2706">
                  <c:v>86</c:v>
                </c:pt>
                <c:pt idx="2707">
                  <c:v>118</c:v>
                </c:pt>
                <c:pt idx="2708">
                  <c:v>125</c:v>
                </c:pt>
                <c:pt idx="2709">
                  <c:v>125</c:v>
                </c:pt>
                <c:pt idx="2710">
                  <c:v>94</c:v>
                </c:pt>
                <c:pt idx="2711">
                  <c:v>113</c:v>
                </c:pt>
                <c:pt idx="2712">
                  <c:v>104</c:v>
                </c:pt>
                <c:pt idx="2713">
                  <c:v>95</c:v>
                </c:pt>
                <c:pt idx="2714">
                  <c:v>102</c:v>
                </c:pt>
                <c:pt idx="2715">
                  <c:v>104</c:v>
                </c:pt>
                <c:pt idx="2716">
                  <c:v>95</c:v>
                </c:pt>
                <c:pt idx="2717">
                  <c:v>118</c:v>
                </c:pt>
                <c:pt idx="2718">
                  <c:v>193</c:v>
                </c:pt>
                <c:pt idx="2719">
                  <c:v>97</c:v>
                </c:pt>
                <c:pt idx="2720">
                  <c:v>98</c:v>
                </c:pt>
                <c:pt idx="2721">
                  <c:v>103</c:v>
                </c:pt>
                <c:pt idx="2722">
                  <c:v>161</c:v>
                </c:pt>
                <c:pt idx="2723">
                  <c:v>120</c:v>
                </c:pt>
                <c:pt idx="2724">
                  <c:v>97</c:v>
                </c:pt>
                <c:pt idx="2725">
                  <c:v>99</c:v>
                </c:pt>
                <c:pt idx="2726">
                  <c:v>145</c:v>
                </c:pt>
                <c:pt idx="2727">
                  <c:v>126</c:v>
                </c:pt>
                <c:pt idx="2728">
                  <c:v>121</c:v>
                </c:pt>
                <c:pt idx="2729">
                  <c:v>117</c:v>
                </c:pt>
                <c:pt idx="2730">
                  <c:v>98</c:v>
                </c:pt>
                <c:pt idx="2731">
                  <c:v>109</c:v>
                </c:pt>
                <c:pt idx="2732">
                  <c:v>95</c:v>
                </c:pt>
                <c:pt idx="2733">
                  <c:v>96</c:v>
                </c:pt>
                <c:pt idx="2734">
                  <c:v>101</c:v>
                </c:pt>
                <c:pt idx="2735">
                  <c:v>107</c:v>
                </c:pt>
                <c:pt idx="2736">
                  <c:v>119</c:v>
                </c:pt>
                <c:pt idx="2737">
                  <c:v>100</c:v>
                </c:pt>
                <c:pt idx="2738">
                  <c:v>98</c:v>
                </c:pt>
                <c:pt idx="2739">
                  <c:v>92</c:v>
                </c:pt>
                <c:pt idx="2740">
                  <c:v>90</c:v>
                </c:pt>
                <c:pt idx="2741">
                  <c:v>90</c:v>
                </c:pt>
                <c:pt idx="2742">
                  <c:v>153</c:v>
                </c:pt>
                <c:pt idx="2743">
                  <c:v>124</c:v>
                </c:pt>
                <c:pt idx="2744">
                  <c:v>82</c:v>
                </c:pt>
                <c:pt idx="2745">
                  <c:v>107</c:v>
                </c:pt>
                <c:pt idx="2746">
                  <c:v>97</c:v>
                </c:pt>
                <c:pt idx="2747">
                  <c:v>80</c:v>
                </c:pt>
                <c:pt idx="2748">
                  <c:v>85</c:v>
                </c:pt>
                <c:pt idx="2749">
                  <c:v>97</c:v>
                </c:pt>
                <c:pt idx="2750">
                  <c:v>109</c:v>
                </c:pt>
                <c:pt idx="2751">
                  <c:v>140</c:v>
                </c:pt>
                <c:pt idx="2752">
                  <c:v>90</c:v>
                </c:pt>
                <c:pt idx="2753">
                  <c:v>130</c:v>
                </c:pt>
                <c:pt idx="2754">
                  <c:v>98</c:v>
                </c:pt>
                <c:pt idx="2755">
                  <c:v>101</c:v>
                </c:pt>
                <c:pt idx="2756">
                  <c:v>114</c:v>
                </c:pt>
                <c:pt idx="2757">
                  <c:v>100</c:v>
                </c:pt>
                <c:pt idx="2758">
                  <c:v>85</c:v>
                </c:pt>
                <c:pt idx="2759">
                  <c:v>103</c:v>
                </c:pt>
                <c:pt idx="2760">
                  <c:v>100</c:v>
                </c:pt>
                <c:pt idx="2761">
                  <c:v>114</c:v>
                </c:pt>
                <c:pt idx="2762">
                  <c:v>97</c:v>
                </c:pt>
                <c:pt idx="2763">
                  <c:v>116</c:v>
                </c:pt>
                <c:pt idx="2764">
                  <c:v>96</c:v>
                </c:pt>
                <c:pt idx="2765">
                  <c:v>98</c:v>
                </c:pt>
                <c:pt idx="2766">
                  <c:v>105</c:v>
                </c:pt>
                <c:pt idx="2767">
                  <c:v>123</c:v>
                </c:pt>
                <c:pt idx="2768">
                  <c:v>93</c:v>
                </c:pt>
                <c:pt idx="2769">
                  <c:v>97</c:v>
                </c:pt>
                <c:pt idx="2770">
                  <c:v>122</c:v>
                </c:pt>
                <c:pt idx="2771">
                  <c:v>101</c:v>
                </c:pt>
                <c:pt idx="2772">
                  <c:v>100</c:v>
                </c:pt>
                <c:pt idx="2773">
                  <c:v>129</c:v>
                </c:pt>
                <c:pt idx="2774">
                  <c:v>81</c:v>
                </c:pt>
                <c:pt idx="2775">
                  <c:v>96</c:v>
                </c:pt>
                <c:pt idx="2776">
                  <c:v>84</c:v>
                </c:pt>
                <c:pt idx="2777">
                  <c:v>110</c:v>
                </c:pt>
                <c:pt idx="2778">
                  <c:v>130</c:v>
                </c:pt>
                <c:pt idx="2779">
                  <c:v>84</c:v>
                </c:pt>
                <c:pt idx="2780">
                  <c:v>106</c:v>
                </c:pt>
                <c:pt idx="2781">
                  <c:v>76</c:v>
                </c:pt>
                <c:pt idx="2782">
                  <c:v>99</c:v>
                </c:pt>
                <c:pt idx="2783">
                  <c:v>96</c:v>
                </c:pt>
                <c:pt idx="2784">
                  <c:v>104</c:v>
                </c:pt>
                <c:pt idx="2785">
                  <c:v>108</c:v>
                </c:pt>
                <c:pt idx="2786">
                  <c:v>108</c:v>
                </c:pt>
                <c:pt idx="2787">
                  <c:v>87</c:v>
                </c:pt>
                <c:pt idx="2788">
                  <c:v>89</c:v>
                </c:pt>
                <c:pt idx="2789">
                  <c:v>97</c:v>
                </c:pt>
                <c:pt idx="2790">
                  <c:v>106</c:v>
                </c:pt>
                <c:pt idx="2791">
                  <c:v>100</c:v>
                </c:pt>
                <c:pt idx="2792">
                  <c:v>89</c:v>
                </c:pt>
                <c:pt idx="2793">
                  <c:v>95</c:v>
                </c:pt>
                <c:pt idx="2794">
                  <c:v>97</c:v>
                </c:pt>
                <c:pt idx="2795">
                  <c:v>94</c:v>
                </c:pt>
                <c:pt idx="2796">
                  <c:v>95</c:v>
                </c:pt>
                <c:pt idx="2797">
                  <c:v>101</c:v>
                </c:pt>
                <c:pt idx="2798">
                  <c:v>101</c:v>
                </c:pt>
                <c:pt idx="2799">
                  <c:v>82</c:v>
                </c:pt>
                <c:pt idx="2800">
                  <c:v>74</c:v>
                </c:pt>
                <c:pt idx="2801">
                  <c:v>130</c:v>
                </c:pt>
                <c:pt idx="2802">
                  <c:v>112</c:v>
                </c:pt>
                <c:pt idx="2803">
                  <c:v>96</c:v>
                </c:pt>
                <c:pt idx="2804">
                  <c:v>89</c:v>
                </c:pt>
                <c:pt idx="2805">
                  <c:v>121</c:v>
                </c:pt>
                <c:pt idx="2806">
                  <c:v>85</c:v>
                </c:pt>
                <c:pt idx="2807">
                  <c:v>120</c:v>
                </c:pt>
                <c:pt idx="2808">
                  <c:v>106</c:v>
                </c:pt>
                <c:pt idx="2809">
                  <c:v>83</c:v>
                </c:pt>
                <c:pt idx="2810">
                  <c:v>120</c:v>
                </c:pt>
                <c:pt idx="2811">
                  <c:v>111</c:v>
                </c:pt>
                <c:pt idx="2812">
                  <c:v>100</c:v>
                </c:pt>
                <c:pt idx="2813">
                  <c:v>89</c:v>
                </c:pt>
                <c:pt idx="2814">
                  <c:v>115</c:v>
                </c:pt>
                <c:pt idx="2815">
                  <c:v>135</c:v>
                </c:pt>
                <c:pt idx="2816">
                  <c:v>92</c:v>
                </c:pt>
                <c:pt idx="2817">
                  <c:v>120</c:v>
                </c:pt>
                <c:pt idx="2818">
                  <c:v>97</c:v>
                </c:pt>
                <c:pt idx="2819">
                  <c:v>135</c:v>
                </c:pt>
                <c:pt idx="2820">
                  <c:v>93</c:v>
                </c:pt>
                <c:pt idx="2821">
                  <c:v>118</c:v>
                </c:pt>
                <c:pt idx="2822">
                  <c:v>97</c:v>
                </c:pt>
                <c:pt idx="2823">
                  <c:v>98</c:v>
                </c:pt>
                <c:pt idx="2824">
                  <c:v>98</c:v>
                </c:pt>
                <c:pt idx="2825">
                  <c:v>101</c:v>
                </c:pt>
                <c:pt idx="2826">
                  <c:v>132</c:v>
                </c:pt>
                <c:pt idx="2827">
                  <c:v>106</c:v>
                </c:pt>
                <c:pt idx="2828">
                  <c:v>87</c:v>
                </c:pt>
                <c:pt idx="2829">
                  <c:v>98</c:v>
                </c:pt>
                <c:pt idx="2830">
                  <c:v>96</c:v>
                </c:pt>
                <c:pt idx="2831">
                  <c:v>104</c:v>
                </c:pt>
                <c:pt idx="2832">
                  <c:v>93</c:v>
                </c:pt>
                <c:pt idx="2833">
                  <c:v>95</c:v>
                </c:pt>
                <c:pt idx="2834">
                  <c:v>89</c:v>
                </c:pt>
                <c:pt idx="2835">
                  <c:v>107</c:v>
                </c:pt>
                <c:pt idx="2836">
                  <c:v>85</c:v>
                </c:pt>
                <c:pt idx="2837">
                  <c:v>93</c:v>
                </c:pt>
                <c:pt idx="2838">
                  <c:v>101</c:v>
                </c:pt>
                <c:pt idx="2839">
                  <c:v>103</c:v>
                </c:pt>
                <c:pt idx="2840">
                  <c:v>111</c:v>
                </c:pt>
                <c:pt idx="2841">
                  <c:v>86</c:v>
                </c:pt>
                <c:pt idx="2842">
                  <c:v>90</c:v>
                </c:pt>
                <c:pt idx="2843">
                  <c:v>82</c:v>
                </c:pt>
                <c:pt idx="2844">
                  <c:v>83</c:v>
                </c:pt>
                <c:pt idx="2845">
                  <c:v>125</c:v>
                </c:pt>
                <c:pt idx="2846">
                  <c:v>86</c:v>
                </c:pt>
                <c:pt idx="2847">
                  <c:v>91</c:v>
                </c:pt>
                <c:pt idx="2848">
                  <c:v>90</c:v>
                </c:pt>
                <c:pt idx="2849">
                  <c:v>90</c:v>
                </c:pt>
                <c:pt idx="2850">
                  <c:v>93</c:v>
                </c:pt>
                <c:pt idx="2851">
                  <c:v>104</c:v>
                </c:pt>
                <c:pt idx="2852">
                  <c:v>85</c:v>
                </c:pt>
                <c:pt idx="2853">
                  <c:v>81</c:v>
                </c:pt>
                <c:pt idx="2854">
                  <c:v>135</c:v>
                </c:pt>
                <c:pt idx="2855">
                  <c:v>144</c:v>
                </c:pt>
                <c:pt idx="2856">
                  <c:v>98</c:v>
                </c:pt>
                <c:pt idx="2857">
                  <c:v>117</c:v>
                </c:pt>
                <c:pt idx="2858">
                  <c:v>127</c:v>
                </c:pt>
                <c:pt idx="2859">
                  <c:v>98</c:v>
                </c:pt>
                <c:pt idx="2860">
                  <c:v>197</c:v>
                </c:pt>
                <c:pt idx="2861">
                  <c:v>104</c:v>
                </c:pt>
                <c:pt idx="2862">
                  <c:v>90</c:v>
                </c:pt>
                <c:pt idx="2863">
                  <c:v>130</c:v>
                </c:pt>
                <c:pt idx="2864">
                  <c:v>176</c:v>
                </c:pt>
                <c:pt idx="2865">
                  <c:v>116</c:v>
                </c:pt>
                <c:pt idx="2866">
                  <c:v>88</c:v>
                </c:pt>
                <c:pt idx="2867">
                  <c:v>106</c:v>
                </c:pt>
                <c:pt idx="2868">
                  <c:v>181</c:v>
                </c:pt>
                <c:pt idx="2869">
                  <c:v>130</c:v>
                </c:pt>
                <c:pt idx="2870">
                  <c:v>123</c:v>
                </c:pt>
                <c:pt idx="2871">
                  <c:v>120</c:v>
                </c:pt>
                <c:pt idx="2872">
                  <c:v>87</c:v>
                </c:pt>
                <c:pt idx="2873">
                  <c:v>123</c:v>
                </c:pt>
                <c:pt idx="2874">
                  <c:v>103</c:v>
                </c:pt>
                <c:pt idx="2875">
                  <c:v>91</c:v>
                </c:pt>
                <c:pt idx="2876">
                  <c:v>88</c:v>
                </c:pt>
                <c:pt idx="2877">
                  <c:v>126</c:v>
                </c:pt>
                <c:pt idx="2878">
                  <c:v>120</c:v>
                </c:pt>
                <c:pt idx="2879">
                  <c:v>94</c:v>
                </c:pt>
                <c:pt idx="2880">
                  <c:v>137</c:v>
                </c:pt>
                <c:pt idx="2881">
                  <c:v>119</c:v>
                </c:pt>
                <c:pt idx="2882">
                  <c:v>99</c:v>
                </c:pt>
                <c:pt idx="2883">
                  <c:v>79</c:v>
                </c:pt>
                <c:pt idx="2884">
                  <c:v>95</c:v>
                </c:pt>
                <c:pt idx="2885">
                  <c:v>103</c:v>
                </c:pt>
                <c:pt idx="2886">
                  <c:v>92</c:v>
                </c:pt>
                <c:pt idx="2887">
                  <c:v>84</c:v>
                </c:pt>
                <c:pt idx="2888">
                  <c:v>300</c:v>
                </c:pt>
                <c:pt idx="2889">
                  <c:v>120</c:v>
                </c:pt>
                <c:pt idx="2890">
                  <c:v>121</c:v>
                </c:pt>
                <c:pt idx="2891">
                  <c:v>97</c:v>
                </c:pt>
                <c:pt idx="2892">
                  <c:v>86</c:v>
                </c:pt>
                <c:pt idx="2893">
                  <c:v>45</c:v>
                </c:pt>
                <c:pt idx="2894">
                  <c:v>97</c:v>
                </c:pt>
                <c:pt idx="2895">
                  <c:v>93</c:v>
                </c:pt>
                <c:pt idx="2896">
                  <c:v>84</c:v>
                </c:pt>
                <c:pt idx="2897">
                  <c:v>96</c:v>
                </c:pt>
                <c:pt idx="2898">
                  <c:v>112</c:v>
                </c:pt>
                <c:pt idx="2899">
                  <c:v>125</c:v>
                </c:pt>
                <c:pt idx="2900">
                  <c:v>96</c:v>
                </c:pt>
                <c:pt idx="2901">
                  <c:v>103</c:v>
                </c:pt>
                <c:pt idx="2902">
                  <c:v>101</c:v>
                </c:pt>
                <c:pt idx="2903">
                  <c:v>104</c:v>
                </c:pt>
                <c:pt idx="2904">
                  <c:v>119</c:v>
                </c:pt>
                <c:pt idx="2905">
                  <c:v>128</c:v>
                </c:pt>
                <c:pt idx="2906">
                  <c:v>106</c:v>
                </c:pt>
                <c:pt idx="2907">
                  <c:v>126</c:v>
                </c:pt>
                <c:pt idx="2908">
                  <c:v>150</c:v>
                </c:pt>
                <c:pt idx="2909">
                  <c:v>178</c:v>
                </c:pt>
                <c:pt idx="2910">
                  <c:v>117</c:v>
                </c:pt>
                <c:pt idx="2911">
                  <c:v>119</c:v>
                </c:pt>
                <c:pt idx="2912">
                  <c:v>174</c:v>
                </c:pt>
                <c:pt idx="2913">
                  <c:v>111</c:v>
                </c:pt>
                <c:pt idx="2914">
                  <c:v>101</c:v>
                </c:pt>
                <c:pt idx="2915">
                  <c:v>89</c:v>
                </c:pt>
                <c:pt idx="2916">
                  <c:v>113</c:v>
                </c:pt>
                <c:pt idx="2917">
                  <c:v>95</c:v>
                </c:pt>
                <c:pt idx="2918">
                  <c:v>112</c:v>
                </c:pt>
                <c:pt idx="2919">
                  <c:v>109</c:v>
                </c:pt>
                <c:pt idx="2920">
                  <c:v>108</c:v>
                </c:pt>
                <c:pt idx="2921">
                  <c:v>100</c:v>
                </c:pt>
                <c:pt idx="2922">
                  <c:v>90</c:v>
                </c:pt>
                <c:pt idx="2923">
                  <c:v>94</c:v>
                </c:pt>
                <c:pt idx="2924">
                  <c:v>111</c:v>
                </c:pt>
                <c:pt idx="2925">
                  <c:v>142</c:v>
                </c:pt>
                <c:pt idx="2926">
                  <c:v>107</c:v>
                </c:pt>
                <c:pt idx="2927">
                  <c:v>91</c:v>
                </c:pt>
                <c:pt idx="2928">
                  <c:v>82</c:v>
                </c:pt>
                <c:pt idx="2929">
                  <c:v>97</c:v>
                </c:pt>
                <c:pt idx="2930">
                  <c:v>102</c:v>
                </c:pt>
                <c:pt idx="2931">
                  <c:v>93</c:v>
                </c:pt>
                <c:pt idx="2932">
                  <c:v>138</c:v>
                </c:pt>
                <c:pt idx="2933">
                  <c:v>93</c:v>
                </c:pt>
                <c:pt idx="2934">
                  <c:v>92</c:v>
                </c:pt>
                <c:pt idx="2935">
                  <c:v>92</c:v>
                </c:pt>
                <c:pt idx="2936">
                  <c:v>104</c:v>
                </c:pt>
                <c:pt idx="2937">
                  <c:v>89</c:v>
                </c:pt>
                <c:pt idx="2938">
                  <c:v>92</c:v>
                </c:pt>
                <c:pt idx="2939">
                  <c:v>90</c:v>
                </c:pt>
                <c:pt idx="2940">
                  <c:v>129</c:v>
                </c:pt>
                <c:pt idx="2941">
                  <c:v>111</c:v>
                </c:pt>
                <c:pt idx="2942">
                  <c:v>79</c:v>
                </c:pt>
                <c:pt idx="2943">
                  <c:v>104</c:v>
                </c:pt>
                <c:pt idx="2944">
                  <c:v>101</c:v>
                </c:pt>
                <c:pt idx="2945">
                  <c:v>113</c:v>
                </c:pt>
                <c:pt idx="2946">
                  <c:v>92</c:v>
                </c:pt>
                <c:pt idx="2947">
                  <c:v>106</c:v>
                </c:pt>
                <c:pt idx="2948">
                  <c:v>75</c:v>
                </c:pt>
                <c:pt idx="2949">
                  <c:v>104</c:v>
                </c:pt>
                <c:pt idx="2950">
                  <c:v>108</c:v>
                </c:pt>
                <c:pt idx="2951">
                  <c:v>99</c:v>
                </c:pt>
                <c:pt idx="2952">
                  <c:v>109</c:v>
                </c:pt>
                <c:pt idx="2953">
                  <c:v>93</c:v>
                </c:pt>
                <c:pt idx="2954">
                  <c:v>99</c:v>
                </c:pt>
                <c:pt idx="2955">
                  <c:v>98</c:v>
                </c:pt>
                <c:pt idx="2956">
                  <c:v>95</c:v>
                </c:pt>
                <c:pt idx="2957">
                  <c:v>107</c:v>
                </c:pt>
                <c:pt idx="2958">
                  <c:v>102</c:v>
                </c:pt>
                <c:pt idx="2959">
                  <c:v>97</c:v>
                </c:pt>
                <c:pt idx="2960">
                  <c:v>124</c:v>
                </c:pt>
                <c:pt idx="2961">
                  <c:v>90</c:v>
                </c:pt>
                <c:pt idx="2962">
                  <c:v>90</c:v>
                </c:pt>
                <c:pt idx="2963">
                  <c:v>99</c:v>
                </c:pt>
                <c:pt idx="2964">
                  <c:v>115</c:v>
                </c:pt>
                <c:pt idx="2965">
                  <c:v>89</c:v>
                </c:pt>
                <c:pt idx="2966">
                  <c:v>92</c:v>
                </c:pt>
                <c:pt idx="2967">
                  <c:v>94</c:v>
                </c:pt>
                <c:pt idx="2968">
                  <c:v>100</c:v>
                </c:pt>
                <c:pt idx="2969">
                  <c:v>109</c:v>
                </c:pt>
                <c:pt idx="2970">
                  <c:v>105</c:v>
                </c:pt>
                <c:pt idx="2971">
                  <c:v>102</c:v>
                </c:pt>
                <c:pt idx="2972">
                  <c:v>97</c:v>
                </c:pt>
                <c:pt idx="2973">
                  <c:v>118</c:v>
                </c:pt>
                <c:pt idx="2974">
                  <c:v>92</c:v>
                </c:pt>
                <c:pt idx="2975">
                  <c:v>103</c:v>
                </c:pt>
                <c:pt idx="2976">
                  <c:v>93</c:v>
                </c:pt>
                <c:pt idx="2977">
                  <c:v>113</c:v>
                </c:pt>
                <c:pt idx="2978">
                  <c:v>153</c:v>
                </c:pt>
                <c:pt idx="2979">
                  <c:v>89</c:v>
                </c:pt>
                <c:pt idx="2980">
                  <c:v>118</c:v>
                </c:pt>
                <c:pt idx="2981">
                  <c:v>97</c:v>
                </c:pt>
                <c:pt idx="2982">
                  <c:v>100</c:v>
                </c:pt>
                <c:pt idx="2983">
                  <c:v>96</c:v>
                </c:pt>
                <c:pt idx="2984">
                  <c:v>120</c:v>
                </c:pt>
                <c:pt idx="2985">
                  <c:v>175</c:v>
                </c:pt>
                <c:pt idx="2986">
                  <c:v>95</c:v>
                </c:pt>
                <c:pt idx="2987">
                  <c:v>95</c:v>
                </c:pt>
                <c:pt idx="2988">
                  <c:v>121</c:v>
                </c:pt>
                <c:pt idx="2989">
                  <c:v>110</c:v>
                </c:pt>
                <c:pt idx="2990">
                  <c:v>96</c:v>
                </c:pt>
                <c:pt idx="2991">
                  <c:v>121</c:v>
                </c:pt>
                <c:pt idx="2992">
                  <c:v>95</c:v>
                </c:pt>
                <c:pt idx="2993">
                  <c:v>112</c:v>
                </c:pt>
                <c:pt idx="2994">
                  <c:v>93</c:v>
                </c:pt>
                <c:pt idx="2995">
                  <c:v>110</c:v>
                </c:pt>
                <c:pt idx="2996">
                  <c:v>104</c:v>
                </c:pt>
                <c:pt idx="2997">
                  <c:v>119</c:v>
                </c:pt>
                <c:pt idx="2998">
                  <c:v>125</c:v>
                </c:pt>
                <c:pt idx="2999">
                  <c:v>96</c:v>
                </c:pt>
                <c:pt idx="3000">
                  <c:v>100</c:v>
                </c:pt>
                <c:pt idx="3001">
                  <c:v>89</c:v>
                </c:pt>
                <c:pt idx="3002">
                  <c:v>92</c:v>
                </c:pt>
                <c:pt idx="3003">
                  <c:v>109</c:v>
                </c:pt>
                <c:pt idx="3004">
                  <c:v>103</c:v>
                </c:pt>
                <c:pt idx="3005">
                  <c:v>95</c:v>
                </c:pt>
                <c:pt idx="3006">
                  <c:v>105</c:v>
                </c:pt>
                <c:pt idx="3007">
                  <c:v>106</c:v>
                </c:pt>
                <c:pt idx="3008">
                  <c:v>100</c:v>
                </c:pt>
                <c:pt idx="3009">
                  <c:v>103</c:v>
                </c:pt>
                <c:pt idx="3010">
                  <c:v>116</c:v>
                </c:pt>
                <c:pt idx="3011">
                  <c:v>99</c:v>
                </c:pt>
                <c:pt idx="3012">
                  <c:v>164</c:v>
                </c:pt>
                <c:pt idx="3013">
                  <c:v>96</c:v>
                </c:pt>
                <c:pt idx="3014">
                  <c:v>122</c:v>
                </c:pt>
                <c:pt idx="3015">
                  <c:v>94</c:v>
                </c:pt>
                <c:pt idx="3016">
                  <c:v>93</c:v>
                </c:pt>
                <c:pt idx="3017">
                  <c:v>96</c:v>
                </c:pt>
                <c:pt idx="3018">
                  <c:v>113</c:v>
                </c:pt>
                <c:pt idx="3019">
                  <c:v>192</c:v>
                </c:pt>
                <c:pt idx="3020">
                  <c:v>99</c:v>
                </c:pt>
                <c:pt idx="3021">
                  <c:v>91</c:v>
                </c:pt>
                <c:pt idx="3022">
                  <c:v>100</c:v>
                </c:pt>
                <c:pt idx="3023">
                  <c:v>105</c:v>
                </c:pt>
                <c:pt idx="3024">
                  <c:v>99</c:v>
                </c:pt>
                <c:pt idx="3025">
                  <c:v>112</c:v>
                </c:pt>
                <c:pt idx="3026">
                  <c:v>99</c:v>
                </c:pt>
                <c:pt idx="3027">
                  <c:v>125</c:v>
                </c:pt>
                <c:pt idx="3028">
                  <c:v>107</c:v>
                </c:pt>
                <c:pt idx="3029">
                  <c:v>107</c:v>
                </c:pt>
                <c:pt idx="3030">
                  <c:v>97</c:v>
                </c:pt>
                <c:pt idx="3031">
                  <c:v>95</c:v>
                </c:pt>
                <c:pt idx="3032">
                  <c:v>106</c:v>
                </c:pt>
                <c:pt idx="3033">
                  <c:v>103</c:v>
                </c:pt>
                <c:pt idx="3034">
                  <c:v>96</c:v>
                </c:pt>
                <c:pt idx="3035">
                  <c:v>103</c:v>
                </c:pt>
                <c:pt idx="3036">
                  <c:v>108</c:v>
                </c:pt>
                <c:pt idx="3037">
                  <c:v>118</c:v>
                </c:pt>
                <c:pt idx="3038">
                  <c:v>97</c:v>
                </c:pt>
                <c:pt idx="3039">
                  <c:v>115</c:v>
                </c:pt>
                <c:pt idx="3040">
                  <c:v>102</c:v>
                </c:pt>
                <c:pt idx="3041">
                  <c:v>125</c:v>
                </c:pt>
                <c:pt idx="3042">
                  <c:v>108</c:v>
                </c:pt>
                <c:pt idx="3043">
                  <c:v>101</c:v>
                </c:pt>
                <c:pt idx="3044">
                  <c:v>101</c:v>
                </c:pt>
                <c:pt idx="3045">
                  <c:v>139</c:v>
                </c:pt>
                <c:pt idx="3046">
                  <c:v>125</c:v>
                </c:pt>
                <c:pt idx="3047">
                  <c:v>115</c:v>
                </c:pt>
                <c:pt idx="3048">
                  <c:v>99</c:v>
                </c:pt>
                <c:pt idx="3049">
                  <c:v>88</c:v>
                </c:pt>
                <c:pt idx="3050">
                  <c:v>112</c:v>
                </c:pt>
                <c:pt idx="3051">
                  <c:v>108</c:v>
                </c:pt>
                <c:pt idx="3052">
                  <c:v>104</c:v>
                </c:pt>
                <c:pt idx="3053">
                  <c:v>108</c:v>
                </c:pt>
                <c:pt idx="3054">
                  <c:v>102</c:v>
                </c:pt>
                <c:pt idx="3055">
                  <c:v>88</c:v>
                </c:pt>
                <c:pt idx="3056">
                  <c:v>91</c:v>
                </c:pt>
                <c:pt idx="3057">
                  <c:v>141</c:v>
                </c:pt>
                <c:pt idx="3058">
                  <c:v>101</c:v>
                </c:pt>
                <c:pt idx="3059">
                  <c:v>105</c:v>
                </c:pt>
                <c:pt idx="3060">
                  <c:v>100</c:v>
                </c:pt>
                <c:pt idx="3061">
                  <c:v>116</c:v>
                </c:pt>
                <c:pt idx="3062">
                  <c:v>97</c:v>
                </c:pt>
                <c:pt idx="3063">
                  <c:v>106</c:v>
                </c:pt>
                <c:pt idx="3064">
                  <c:v>105</c:v>
                </c:pt>
                <c:pt idx="3065">
                  <c:v>122</c:v>
                </c:pt>
                <c:pt idx="3066">
                  <c:v>107</c:v>
                </c:pt>
                <c:pt idx="3067">
                  <c:v>121</c:v>
                </c:pt>
                <c:pt idx="3068">
                  <c:v>98</c:v>
                </c:pt>
                <c:pt idx="3069">
                  <c:v>123</c:v>
                </c:pt>
                <c:pt idx="3070">
                  <c:v>110</c:v>
                </c:pt>
                <c:pt idx="3071">
                  <c:v>120</c:v>
                </c:pt>
                <c:pt idx="3072">
                  <c:v>122</c:v>
                </c:pt>
                <c:pt idx="3073">
                  <c:v>110</c:v>
                </c:pt>
                <c:pt idx="3074">
                  <c:v>139</c:v>
                </c:pt>
                <c:pt idx="3075">
                  <c:v>124</c:v>
                </c:pt>
                <c:pt idx="3076">
                  <c:v>152</c:v>
                </c:pt>
                <c:pt idx="3077">
                  <c:v>98</c:v>
                </c:pt>
                <c:pt idx="3078">
                  <c:v>106</c:v>
                </c:pt>
                <c:pt idx="3079">
                  <c:v>106</c:v>
                </c:pt>
                <c:pt idx="3080">
                  <c:v>106</c:v>
                </c:pt>
                <c:pt idx="3081">
                  <c:v>89</c:v>
                </c:pt>
                <c:pt idx="3082">
                  <c:v>94</c:v>
                </c:pt>
                <c:pt idx="3083">
                  <c:v>109</c:v>
                </c:pt>
                <c:pt idx="3084">
                  <c:v>144</c:v>
                </c:pt>
                <c:pt idx="3085">
                  <c:v>90</c:v>
                </c:pt>
                <c:pt idx="3086">
                  <c:v>106</c:v>
                </c:pt>
                <c:pt idx="3087">
                  <c:v>121</c:v>
                </c:pt>
                <c:pt idx="3088">
                  <c:v>89</c:v>
                </c:pt>
                <c:pt idx="3089">
                  <c:v>104</c:v>
                </c:pt>
                <c:pt idx="3090">
                  <c:v>99</c:v>
                </c:pt>
                <c:pt idx="3091">
                  <c:v>98</c:v>
                </c:pt>
                <c:pt idx="3092">
                  <c:v>121</c:v>
                </c:pt>
                <c:pt idx="3093">
                  <c:v>96</c:v>
                </c:pt>
                <c:pt idx="3094">
                  <c:v>99</c:v>
                </c:pt>
                <c:pt idx="3095">
                  <c:v>42</c:v>
                </c:pt>
                <c:pt idx="3096">
                  <c:v>122</c:v>
                </c:pt>
                <c:pt idx="3097">
                  <c:v>101</c:v>
                </c:pt>
                <c:pt idx="3098">
                  <c:v>102</c:v>
                </c:pt>
                <c:pt idx="3099">
                  <c:v>84</c:v>
                </c:pt>
                <c:pt idx="3100">
                  <c:v>104</c:v>
                </c:pt>
                <c:pt idx="3101">
                  <c:v>96</c:v>
                </c:pt>
                <c:pt idx="3102">
                  <c:v>94</c:v>
                </c:pt>
                <c:pt idx="3103">
                  <c:v>90</c:v>
                </c:pt>
                <c:pt idx="3104">
                  <c:v>90</c:v>
                </c:pt>
                <c:pt idx="3105">
                  <c:v>106</c:v>
                </c:pt>
                <c:pt idx="3106">
                  <c:v>96</c:v>
                </c:pt>
                <c:pt idx="3107">
                  <c:v>95</c:v>
                </c:pt>
                <c:pt idx="3108">
                  <c:v>99</c:v>
                </c:pt>
                <c:pt idx="3109">
                  <c:v>99</c:v>
                </c:pt>
                <c:pt idx="3110">
                  <c:v>95</c:v>
                </c:pt>
                <c:pt idx="3111">
                  <c:v>99</c:v>
                </c:pt>
                <c:pt idx="3112">
                  <c:v>107</c:v>
                </c:pt>
                <c:pt idx="3113">
                  <c:v>90</c:v>
                </c:pt>
                <c:pt idx="3114">
                  <c:v>96</c:v>
                </c:pt>
                <c:pt idx="3115">
                  <c:v>104</c:v>
                </c:pt>
                <c:pt idx="3116">
                  <c:v>97</c:v>
                </c:pt>
                <c:pt idx="3117">
                  <c:v>107</c:v>
                </c:pt>
                <c:pt idx="3118">
                  <c:v>85</c:v>
                </c:pt>
                <c:pt idx="3119">
                  <c:v>95</c:v>
                </c:pt>
                <c:pt idx="3120">
                  <c:v>111</c:v>
                </c:pt>
                <c:pt idx="3121">
                  <c:v>86</c:v>
                </c:pt>
                <c:pt idx="3122">
                  <c:v>103</c:v>
                </c:pt>
                <c:pt idx="3123">
                  <c:v>111</c:v>
                </c:pt>
                <c:pt idx="3124">
                  <c:v>112</c:v>
                </c:pt>
                <c:pt idx="3125">
                  <c:v>141</c:v>
                </c:pt>
                <c:pt idx="3126">
                  <c:v>95</c:v>
                </c:pt>
                <c:pt idx="3127">
                  <c:v>85</c:v>
                </c:pt>
                <c:pt idx="3128">
                  <c:v>129</c:v>
                </c:pt>
                <c:pt idx="3129">
                  <c:v>125</c:v>
                </c:pt>
                <c:pt idx="3130">
                  <c:v>116</c:v>
                </c:pt>
                <c:pt idx="3131">
                  <c:v>105</c:v>
                </c:pt>
                <c:pt idx="3132">
                  <c:v>90</c:v>
                </c:pt>
                <c:pt idx="3133">
                  <c:v>111</c:v>
                </c:pt>
                <c:pt idx="3134">
                  <c:v>91</c:v>
                </c:pt>
                <c:pt idx="3135">
                  <c:v>97</c:v>
                </c:pt>
                <c:pt idx="3136">
                  <c:v>92</c:v>
                </c:pt>
                <c:pt idx="3137">
                  <c:v>104</c:v>
                </c:pt>
                <c:pt idx="3138">
                  <c:v>120</c:v>
                </c:pt>
                <c:pt idx="3139">
                  <c:v>99</c:v>
                </c:pt>
                <c:pt idx="3140">
                  <c:v>93</c:v>
                </c:pt>
                <c:pt idx="3141">
                  <c:v>99</c:v>
                </c:pt>
                <c:pt idx="3142">
                  <c:v>96</c:v>
                </c:pt>
                <c:pt idx="3143">
                  <c:v>96</c:v>
                </c:pt>
                <c:pt idx="3144">
                  <c:v>100</c:v>
                </c:pt>
                <c:pt idx="3145">
                  <c:v>98</c:v>
                </c:pt>
                <c:pt idx="3146">
                  <c:v>106</c:v>
                </c:pt>
                <c:pt idx="3147">
                  <c:v>95</c:v>
                </c:pt>
                <c:pt idx="3148">
                  <c:v>104</c:v>
                </c:pt>
                <c:pt idx="3149">
                  <c:v>87</c:v>
                </c:pt>
                <c:pt idx="3150">
                  <c:v>81</c:v>
                </c:pt>
                <c:pt idx="3151">
                  <c:v>94</c:v>
                </c:pt>
                <c:pt idx="3152">
                  <c:v>89</c:v>
                </c:pt>
                <c:pt idx="3153">
                  <c:v>88</c:v>
                </c:pt>
                <c:pt idx="3154">
                  <c:v>115</c:v>
                </c:pt>
                <c:pt idx="3155">
                  <c:v>96</c:v>
                </c:pt>
                <c:pt idx="3156">
                  <c:v>135</c:v>
                </c:pt>
                <c:pt idx="3157">
                  <c:v>93</c:v>
                </c:pt>
                <c:pt idx="3158">
                  <c:v>109</c:v>
                </c:pt>
                <c:pt idx="3159">
                  <c:v>101</c:v>
                </c:pt>
                <c:pt idx="3160">
                  <c:v>117</c:v>
                </c:pt>
                <c:pt idx="3161">
                  <c:v>83</c:v>
                </c:pt>
                <c:pt idx="3162">
                  <c:v>113</c:v>
                </c:pt>
                <c:pt idx="3163">
                  <c:v>104</c:v>
                </c:pt>
                <c:pt idx="3164">
                  <c:v>97</c:v>
                </c:pt>
                <c:pt idx="3165">
                  <c:v>110</c:v>
                </c:pt>
                <c:pt idx="3166">
                  <c:v>103</c:v>
                </c:pt>
                <c:pt idx="3167">
                  <c:v>94</c:v>
                </c:pt>
                <c:pt idx="3168">
                  <c:v>77</c:v>
                </c:pt>
                <c:pt idx="3169">
                  <c:v>134</c:v>
                </c:pt>
                <c:pt idx="3170">
                  <c:v>90</c:v>
                </c:pt>
                <c:pt idx="3171">
                  <c:v>104</c:v>
                </c:pt>
                <c:pt idx="3172">
                  <c:v>93</c:v>
                </c:pt>
                <c:pt idx="3173">
                  <c:v>106</c:v>
                </c:pt>
                <c:pt idx="3174">
                  <c:v>109</c:v>
                </c:pt>
                <c:pt idx="3175">
                  <c:v>101</c:v>
                </c:pt>
                <c:pt idx="3176">
                  <c:v>100</c:v>
                </c:pt>
                <c:pt idx="3177">
                  <c:v>95</c:v>
                </c:pt>
                <c:pt idx="3178">
                  <c:v>94</c:v>
                </c:pt>
                <c:pt idx="3179">
                  <c:v>93</c:v>
                </c:pt>
                <c:pt idx="3180">
                  <c:v>106</c:v>
                </c:pt>
                <c:pt idx="3181">
                  <c:v>99</c:v>
                </c:pt>
                <c:pt idx="3182">
                  <c:v>82</c:v>
                </c:pt>
                <c:pt idx="3183">
                  <c:v>135</c:v>
                </c:pt>
                <c:pt idx="3184">
                  <c:v>88</c:v>
                </c:pt>
                <c:pt idx="3185">
                  <c:v>89</c:v>
                </c:pt>
                <c:pt idx="3186">
                  <c:v>110</c:v>
                </c:pt>
                <c:pt idx="3187">
                  <c:v>107</c:v>
                </c:pt>
                <c:pt idx="3188">
                  <c:v>86</c:v>
                </c:pt>
                <c:pt idx="3189">
                  <c:v>91</c:v>
                </c:pt>
                <c:pt idx="3190">
                  <c:v>103</c:v>
                </c:pt>
                <c:pt idx="3191">
                  <c:v>92</c:v>
                </c:pt>
                <c:pt idx="3192">
                  <c:v>99</c:v>
                </c:pt>
                <c:pt idx="3193">
                  <c:v>96</c:v>
                </c:pt>
                <c:pt idx="3194">
                  <c:v>82</c:v>
                </c:pt>
                <c:pt idx="3195">
                  <c:v>92</c:v>
                </c:pt>
                <c:pt idx="3196">
                  <c:v>112</c:v>
                </c:pt>
                <c:pt idx="3197">
                  <c:v>90</c:v>
                </c:pt>
                <c:pt idx="3198">
                  <c:v>150</c:v>
                </c:pt>
                <c:pt idx="3199">
                  <c:v>91</c:v>
                </c:pt>
                <c:pt idx="3200">
                  <c:v>95</c:v>
                </c:pt>
                <c:pt idx="3201">
                  <c:v>97</c:v>
                </c:pt>
                <c:pt idx="3202">
                  <c:v>41</c:v>
                </c:pt>
                <c:pt idx="3203">
                  <c:v>112</c:v>
                </c:pt>
                <c:pt idx="3204">
                  <c:v>122</c:v>
                </c:pt>
                <c:pt idx="3205">
                  <c:v>110</c:v>
                </c:pt>
                <c:pt idx="3206">
                  <c:v>108</c:v>
                </c:pt>
                <c:pt idx="3207">
                  <c:v>121</c:v>
                </c:pt>
                <c:pt idx="3208">
                  <c:v>97</c:v>
                </c:pt>
                <c:pt idx="3209">
                  <c:v>116</c:v>
                </c:pt>
                <c:pt idx="3210">
                  <c:v>94</c:v>
                </c:pt>
                <c:pt idx="3211">
                  <c:v>103</c:v>
                </c:pt>
                <c:pt idx="3212">
                  <c:v>112</c:v>
                </c:pt>
                <c:pt idx="3213">
                  <c:v>91</c:v>
                </c:pt>
                <c:pt idx="3214">
                  <c:v>98</c:v>
                </c:pt>
                <c:pt idx="3215">
                  <c:v>95</c:v>
                </c:pt>
                <c:pt idx="3216">
                  <c:v>99</c:v>
                </c:pt>
                <c:pt idx="3217">
                  <c:v>91</c:v>
                </c:pt>
                <c:pt idx="3218">
                  <c:v>97</c:v>
                </c:pt>
                <c:pt idx="3219">
                  <c:v>90</c:v>
                </c:pt>
                <c:pt idx="3220">
                  <c:v>90</c:v>
                </c:pt>
                <c:pt idx="3221">
                  <c:v>94</c:v>
                </c:pt>
                <c:pt idx="3222">
                  <c:v>90</c:v>
                </c:pt>
                <c:pt idx="3223">
                  <c:v>103</c:v>
                </c:pt>
                <c:pt idx="3224">
                  <c:v>105</c:v>
                </c:pt>
                <c:pt idx="3225">
                  <c:v>113</c:v>
                </c:pt>
                <c:pt idx="3226">
                  <c:v>99</c:v>
                </c:pt>
                <c:pt idx="3227">
                  <c:v>148</c:v>
                </c:pt>
                <c:pt idx="3228">
                  <c:v>93</c:v>
                </c:pt>
                <c:pt idx="3229">
                  <c:v>94</c:v>
                </c:pt>
                <c:pt idx="3230">
                  <c:v>121</c:v>
                </c:pt>
                <c:pt idx="3231">
                  <c:v>118</c:v>
                </c:pt>
                <c:pt idx="3232">
                  <c:v>101</c:v>
                </c:pt>
                <c:pt idx="3233">
                  <c:v>90</c:v>
                </c:pt>
                <c:pt idx="3234">
                  <c:v>100</c:v>
                </c:pt>
                <c:pt idx="3235">
                  <c:v>97</c:v>
                </c:pt>
                <c:pt idx="3236">
                  <c:v>96</c:v>
                </c:pt>
                <c:pt idx="3237">
                  <c:v>117</c:v>
                </c:pt>
                <c:pt idx="3238">
                  <c:v>108</c:v>
                </c:pt>
                <c:pt idx="3239">
                  <c:v>109</c:v>
                </c:pt>
                <c:pt idx="3240">
                  <c:v>102</c:v>
                </c:pt>
                <c:pt idx="3241">
                  <c:v>115</c:v>
                </c:pt>
                <c:pt idx="3242">
                  <c:v>98</c:v>
                </c:pt>
                <c:pt idx="3243">
                  <c:v>133</c:v>
                </c:pt>
                <c:pt idx="3244">
                  <c:v>122</c:v>
                </c:pt>
                <c:pt idx="3245">
                  <c:v>106</c:v>
                </c:pt>
                <c:pt idx="3246">
                  <c:v>112</c:v>
                </c:pt>
                <c:pt idx="3247">
                  <c:v>99</c:v>
                </c:pt>
                <c:pt idx="3248">
                  <c:v>110</c:v>
                </c:pt>
                <c:pt idx="3249">
                  <c:v>104</c:v>
                </c:pt>
                <c:pt idx="3250">
                  <c:v>133</c:v>
                </c:pt>
                <c:pt idx="3251">
                  <c:v>103</c:v>
                </c:pt>
                <c:pt idx="3252">
                  <c:v>112</c:v>
                </c:pt>
                <c:pt idx="3253">
                  <c:v>101</c:v>
                </c:pt>
                <c:pt idx="3254">
                  <c:v>133</c:v>
                </c:pt>
                <c:pt idx="3255">
                  <c:v>104</c:v>
                </c:pt>
                <c:pt idx="3256">
                  <c:v>112</c:v>
                </c:pt>
                <c:pt idx="3257">
                  <c:v>94</c:v>
                </c:pt>
                <c:pt idx="3258">
                  <c:v>90</c:v>
                </c:pt>
                <c:pt idx="3259">
                  <c:v>101</c:v>
                </c:pt>
                <c:pt idx="3260">
                  <c:v>93</c:v>
                </c:pt>
                <c:pt idx="3261">
                  <c:v>152</c:v>
                </c:pt>
                <c:pt idx="3262">
                  <c:v>112</c:v>
                </c:pt>
                <c:pt idx="3263">
                  <c:v>95</c:v>
                </c:pt>
                <c:pt idx="3264">
                  <c:v>111</c:v>
                </c:pt>
                <c:pt idx="3265">
                  <c:v>91</c:v>
                </c:pt>
                <c:pt idx="3266">
                  <c:v>106</c:v>
                </c:pt>
                <c:pt idx="3267">
                  <c:v>93</c:v>
                </c:pt>
                <c:pt idx="3268">
                  <c:v>93</c:v>
                </c:pt>
                <c:pt idx="3269">
                  <c:v>165</c:v>
                </c:pt>
                <c:pt idx="3270">
                  <c:v>96</c:v>
                </c:pt>
                <c:pt idx="3271">
                  <c:v>93</c:v>
                </c:pt>
                <c:pt idx="3272">
                  <c:v>82</c:v>
                </c:pt>
                <c:pt idx="3273">
                  <c:v>101</c:v>
                </c:pt>
                <c:pt idx="3274">
                  <c:v>81</c:v>
                </c:pt>
                <c:pt idx="3275">
                  <c:v>105</c:v>
                </c:pt>
                <c:pt idx="3276">
                  <c:v>86</c:v>
                </c:pt>
                <c:pt idx="3277">
                  <c:v>110</c:v>
                </c:pt>
                <c:pt idx="3278">
                  <c:v>110</c:v>
                </c:pt>
                <c:pt idx="3279">
                  <c:v>104</c:v>
                </c:pt>
                <c:pt idx="3280">
                  <c:v>96</c:v>
                </c:pt>
                <c:pt idx="3281">
                  <c:v>110</c:v>
                </c:pt>
                <c:pt idx="3282">
                  <c:v>84</c:v>
                </c:pt>
                <c:pt idx="3283">
                  <c:v>94</c:v>
                </c:pt>
                <c:pt idx="3284">
                  <c:v>93</c:v>
                </c:pt>
                <c:pt idx="3285">
                  <c:v>96</c:v>
                </c:pt>
                <c:pt idx="3286">
                  <c:v>101</c:v>
                </c:pt>
                <c:pt idx="3287">
                  <c:v>102</c:v>
                </c:pt>
                <c:pt idx="3288">
                  <c:v>87</c:v>
                </c:pt>
                <c:pt idx="3289">
                  <c:v>99</c:v>
                </c:pt>
                <c:pt idx="3290">
                  <c:v>106</c:v>
                </c:pt>
                <c:pt idx="3291">
                  <c:v>117</c:v>
                </c:pt>
                <c:pt idx="3292">
                  <c:v>99</c:v>
                </c:pt>
                <c:pt idx="3293">
                  <c:v>102</c:v>
                </c:pt>
                <c:pt idx="3294">
                  <c:v>85</c:v>
                </c:pt>
                <c:pt idx="3295">
                  <c:v>86</c:v>
                </c:pt>
                <c:pt idx="3296">
                  <c:v>120</c:v>
                </c:pt>
                <c:pt idx="3297">
                  <c:v>106</c:v>
                </c:pt>
                <c:pt idx="3298">
                  <c:v>103</c:v>
                </c:pt>
                <c:pt idx="3299">
                  <c:v>93</c:v>
                </c:pt>
                <c:pt idx="3300">
                  <c:v>112</c:v>
                </c:pt>
                <c:pt idx="3301">
                  <c:v>113</c:v>
                </c:pt>
                <c:pt idx="3302">
                  <c:v>98</c:v>
                </c:pt>
                <c:pt idx="3303">
                  <c:v>92</c:v>
                </c:pt>
                <c:pt idx="3304">
                  <c:v>106</c:v>
                </c:pt>
                <c:pt idx="3305">
                  <c:v>93</c:v>
                </c:pt>
                <c:pt idx="3306">
                  <c:v>226</c:v>
                </c:pt>
                <c:pt idx="3307">
                  <c:v>104</c:v>
                </c:pt>
                <c:pt idx="3308">
                  <c:v>152</c:v>
                </c:pt>
                <c:pt idx="3309">
                  <c:v>107</c:v>
                </c:pt>
                <c:pt idx="3310">
                  <c:v>95</c:v>
                </c:pt>
                <c:pt idx="3311">
                  <c:v>102</c:v>
                </c:pt>
                <c:pt idx="3312">
                  <c:v>99</c:v>
                </c:pt>
                <c:pt idx="3313">
                  <c:v>109</c:v>
                </c:pt>
                <c:pt idx="3314">
                  <c:v>91</c:v>
                </c:pt>
                <c:pt idx="3315">
                  <c:v>88</c:v>
                </c:pt>
                <c:pt idx="3316">
                  <c:v>97</c:v>
                </c:pt>
                <c:pt idx="3317">
                  <c:v>97</c:v>
                </c:pt>
                <c:pt idx="3318">
                  <c:v>85</c:v>
                </c:pt>
                <c:pt idx="3319">
                  <c:v>92</c:v>
                </c:pt>
                <c:pt idx="3320">
                  <c:v>93</c:v>
                </c:pt>
                <c:pt idx="3321">
                  <c:v>96</c:v>
                </c:pt>
                <c:pt idx="3322">
                  <c:v>105</c:v>
                </c:pt>
                <c:pt idx="3323">
                  <c:v>129</c:v>
                </c:pt>
                <c:pt idx="3324">
                  <c:v>37</c:v>
                </c:pt>
                <c:pt idx="3325">
                  <c:v>81</c:v>
                </c:pt>
                <c:pt idx="3326">
                  <c:v>106</c:v>
                </c:pt>
                <c:pt idx="3327">
                  <c:v>103</c:v>
                </c:pt>
                <c:pt idx="3328">
                  <c:v>101</c:v>
                </c:pt>
                <c:pt idx="3329">
                  <c:v>98</c:v>
                </c:pt>
                <c:pt idx="3330">
                  <c:v>91</c:v>
                </c:pt>
                <c:pt idx="3331">
                  <c:v>105</c:v>
                </c:pt>
                <c:pt idx="3332">
                  <c:v>100</c:v>
                </c:pt>
                <c:pt idx="3333">
                  <c:v>80</c:v>
                </c:pt>
                <c:pt idx="3334">
                  <c:v>107</c:v>
                </c:pt>
                <c:pt idx="3335">
                  <c:v>92</c:v>
                </c:pt>
                <c:pt idx="3336">
                  <c:v>107</c:v>
                </c:pt>
                <c:pt idx="3337">
                  <c:v>135</c:v>
                </c:pt>
                <c:pt idx="3338">
                  <c:v>99</c:v>
                </c:pt>
                <c:pt idx="3339">
                  <c:v>115</c:v>
                </c:pt>
                <c:pt idx="3340">
                  <c:v>91</c:v>
                </c:pt>
                <c:pt idx="3341">
                  <c:v>92</c:v>
                </c:pt>
                <c:pt idx="3342">
                  <c:v>101</c:v>
                </c:pt>
                <c:pt idx="3343">
                  <c:v>105</c:v>
                </c:pt>
                <c:pt idx="3344">
                  <c:v>109</c:v>
                </c:pt>
                <c:pt idx="3345">
                  <c:v>110</c:v>
                </c:pt>
                <c:pt idx="3346">
                  <c:v>94</c:v>
                </c:pt>
                <c:pt idx="3347">
                  <c:v>115</c:v>
                </c:pt>
                <c:pt idx="3348">
                  <c:v>98</c:v>
                </c:pt>
                <c:pt idx="3349">
                  <c:v>91</c:v>
                </c:pt>
                <c:pt idx="3350">
                  <c:v>120</c:v>
                </c:pt>
                <c:pt idx="3351">
                  <c:v>87</c:v>
                </c:pt>
                <c:pt idx="3352">
                  <c:v>117</c:v>
                </c:pt>
                <c:pt idx="3353">
                  <c:v>85</c:v>
                </c:pt>
                <c:pt idx="3354">
                  <c:v>110</c:v>
                </c:pt>
                <c:pt idx="3355">
                  <c:v>113</c:v>
                </c:pt>
                <c:pt idx="3356">
                  <c:v>98</c:v>
                </c:pt>
                <c:pt idx="3357">
                  <c:v>86</c:v>
                </c:pt>
                <c:pt idx="3358">
                  <c:v>161</c:v>
                </c:pt>
                <c:pt idx="3359">
                  <c:v>100</c:v>
                </c:pt>
                <c:pt idx="3360">
                  <c:v>91</c:v>
                </c:pt>
                <c:pt idx="3361">
                  <c:v>100</c:v>
                </c:pt>
                <c:pt idx="3362">
                  <c:v>84</c:v>
                </c:pt>
                <c:pt idx="3363">
                  <c:v>99</c:v>
                </c:pt>
                <c:pt idx="3364">
                  <c:v>109</c:v>
                </c:pt>
                <c:pt idx="3365">
                  <c:v>95</c:v>
                </c:pt>
                <c:pt idx="3366">
                  <c:v>97</c:v>
                </c:pt>
                <c:pt idx="3367">
                  <c:v>90</c:v>
                </c:pt>
                <c:pt idx="3368">
                  <c:v>96</c:v>
                </c:pt>
                <c:pt idx="3369">
                  <c:v>82</c:v>
                </c:pt>
                <c:pt idx="3370">
                  <c:v>109</c:v>
                </c:pt>
                <c:pt idx="3371">
                  <c:v>98</c:v>
                </c:pt>
                <c:pt idx="3372">
                  <c:v>95</c:v>
                </c:pt>
                <c:pt idx="3373">
                  <c:v>104</c:v>
                </c:pt>
                <c:pt idx="3374">
                  <c:v>87</c:v>
                </c:pt>
                <c:pt idx="3375">
                  <c:v>108</c:v>
                </c:pt>
                <c:pt idx="3376">
                  <c:v>94</c:v>
                </c:pt>
                <c:pt idx="3377">
                  <c:v>134</c:v>
                </c:pt>
                <c:pt idx="3378">
                  <c:v>89</c:v>
                </c:pt>
                <c:pt idx="3379">
                  <c:v>102</c:v>
                </c:pt>
                <c:pt idx="3380">
                  <c:v>120</c:v>
                </c:pt>
                <c:pt idx="3381">
                  <c:v>110</c:v>
                </c:pt>
                <c:pt idx="3382">
                  <c:v>86</c:v>
                </c:pt>
                <c:pt idx="3383">
                  <c:v>101</c:v>
                </c:pt>
                <c:pt idx="3384">
                  <c:v>87</c:v>
                </c:pt>
                <c:pt idx="3385">
                  <c:v>93</c:v>
                </c:pt>
                <c:pt idx="3386">
                  <c:v>98</c:v>
                </c:pt>
                <c:pt idx="3387">
                  <c:v>100</c:v>
                </c:pt>
                <c:pt idx="3388">
                  <c:v>88</c:v>
                </c:pt>
                <c:pt idx="3389">
                  <c:v>97</c:v>
                </c:pt>
                <c:pt idx="3390">
                  <c:v>122</c:v>
                </c:pt>
                <c:pt idx="3391">
                  <c:v>96</c:v>
                </c:pt>
                <c:pt idx="3392">
                  <c:v>113</c:v>
                </c:pt>
                <c:pt idx="3393">
                  <c:v>105</c:v>
                </c:pt>
                <c:pt idx="3394">
                  <c:v>93</c:v>
                </c:pt>
                <c:pt idx="3395">
                  <c:v>89</c:v>
                </c:pt>
                <c:pt idx="3396">
                  <c:v>116</c:v>
                </c:pt>
                <c:pt idx="3397">
                  <c:v>120</c:v>
                </c:pt>
                <c:pt idx="3398">
                  <c:v>88</c:v>
                </c:pt>
                <c:pt idx="3399">
                  <c:v>102</c:v>
                </c:pt>
                <c:pt idx="3400">
                  <c:v>106</c:v>
                </c:pt>
                <c:pt idx="3401">
                  <c:v>95</c:v>
                </c:pt>
                <c:pt idx="3402">
                  <c:v>113</c:v>
                </c:pt>
                <c:pt idx="3403">
                  <c:v>93</c:v>
                </c:pt>
                <c:pt idx="3404">
                  <c:v>97</c:v>
                </c:pt>
                <c:pt idx="3405">
                  <c:v>140</c:v>
                </c:pt>
                <c:pt idx="3406">
                  <c:v>86</c:v>
                </c:pt>
                <c:pt idx="3407">
                  <c:v>66</c:v>
                </c:pt>
                <c:pt idx="3408">
                  <c:v>86</c:v>
                </c:pt>
                <c:pt idx="3409">
                  <c:v>87</c:v>
                </c:pt>
                <c:pt idx="3410">
                  <c:v>149</c:v>
                </c:pt>
                <c:pt idx="3411">
                  <c:v>98</c:v>
                </c:pt>
                <c:pt idx="3412">
                  <c:v>75</c:v>
                </c:pt>
                <c:pt idx="3413">
                  <c:v>104</c:v>
                </c:pt>
                <c:pt idx="3414">
                  <c:v>102</c:v>
                </c:pt>
                <c:pt idx="3415">
                  <c:v>105</c:v>
                </c:pt>
                <c:pt idx="3416">
                  <c:v>107</c:v>
                </c:pt>
                <c:pt idx="3417">
                  <c:v>89</c:v>
                </c:pt>
                <c:pt idx="3418">
                  <c:v>106</c:v>
                </c:pt>
                <c:pt idx="3419">
                  <c:v>95</c:v>
                </c:pt>
                <c:pt idx="3420">
                  <c:v>34</c:v>
                </c:pt>
                <c:pt idx="3421">
                  <c:v>101</c:v>
                </c:pt>
                <c:pt idx="3422">
                  <c:v>112</c:v>
                </c:pt>
                <c:pt idx="3423">
                  <c:v>100</c:v>
                </c:pt>
                <c:pt idx="3424">
                  <c:v>100</c:v>
                </c:pt>
                <c:pt idx="3425">
                  <c:v>80</c:v>
                </c:pt>
                <c:pt idx="3426">
                  <c:v>106</c:v>
                </c:pt>
                <c:pt idx="3427">
                  <c:v>103</c:v>
                </c:pt>
                <c:pt idx="3428">
                  <c:v>90</c:v>
                </c:pt>
                <c:pt idx="3429">
                  <c:v>96</c:v>
                </c:pt>
                <c:pt idx="3430">
                  <c:v>120</c:v>
                </c:pt>
                <c:pt idx="3431">
                  <c:v>101</c:v>
                </c:pt>
                <c:pt idx="3432">
                  <c:v>101</c:v>
                </c:pt>
                <c:pt idx="3433">
                  <c:v>105</c:v>
                </c:pt>
                <c:pt idx="3434">
                  <c:v>120</c:v>
                </c:pt>
                <c:pt idx="3435">
                  <c:v>91</c:v>
                </c:pt>
                <c:pt idx="3436">
                  <c:v>92</c:v>
                </c:pt>
                <c:pt idx="3437">
                  <c:v>117</c:v>
                </c:pt>
                <c:pt idx="3438">
                  <c:v>120</c:v>
                </c:pt>
                <c:pt idx="3439">
                  <c:v>172</c:v>
                </c:pt>
                <c:pt idx="3440">
                  <c:v>89</c:v>
                </c:pt>
                <c:pt idx="3441">
                  <c:v>125</c:v>
                </c:pt>
                <c:pt idx="3442">
                  <c:v>115</c:v>
                </c:pt>
                <c:pt idx="3443">
                  <c:v>96</c:v>
                </c:pt>
                <c:pt idx="3444">
                  <c:v>100</c:v>
                </c:pt>
                <c:pt idx="3445">
                  <c:v>87</c:v>
                </c:pt>
                <c:pt idx="3446">
                  <c:v>102</c:v>
                </c:pt>
                <c:pt idx="3447">
                  <c:v>118</c:v>
                </c:pt>
                <c:pt idx="3448">
                  <c:v>86</c:v>
                </c:pt>
                <c:pt idx="3449">
                  <c:v>137</c:v>
                </c:pt>
                <c:pt idx="3450">
                  <c:v>129</c:v>
                </c:pt>
                <c:pt idx="3451">
                  <c:v>80</c:v>
                </c:pt>
                <c:pt idx="3452">
                  <c:v>89</c:v>
                </c:pt>
                <c:pt idx="3453">
                  <c:v>80</c:v>
                </c:pt>
                <c:pt idx="3454">
                  <c:v>115</c:v>
                </c:pt>
                <c:pt idx="3455">
                  <c:v>100</c:v>
                </c:pt>
                <c:pt idx="3456">
                  <c:v>100</c:v>
                </c:pt>
                <c:pt idx="3457">
                  <c:v>91</c:v>
                </c:pt>
                <c:pt idx="3458">
                  <c:v>96</c:v>
                </c:pt>
                <c:pt idx="3459">
                  <c:v>116</c:v>
                </c:pt>
                <c:pt idx="3460">
                  <c:v>97</c:v>
                </c:pt>
                <c:pt idx="3461">
                  <c:v>101</c:v>
                </c:pt>
                <c:pt idx="3462">
                  <c:v>98</c:v>
                </c:pt>
                <c:pt idx="3463">
                  <c:v>101</c:v>
                </c:pt>
                <c:pt idx="3464">
                  <c:v>90</c:v>
                </c:pt>
                <c:pt idx="3465">
                  <c:v>120</c:v>
                </c:pt>
                <c:pt idx="3466">
                  <c:v>102</c:v>
                </c:pt>
                <c:pt idx="3467">
                  <c:v>102</c:v>
                </c:pt>
                <c:pt idx="3468">
                  <c:v>100</c:v>
                </c:pt>
                <c:pt idx="3469">
                  <c:v>89</c:v>
                </c:pt>
                <c:pt idx="3470">
                  <c:v>86</c:v>
                </c:pt>
                <c:pt idx="3471">
                  <c:v>96</c:v>
                </c:pt>
                <c:pt idx="3472">
                  <c:v>91</c:v>
                </c:pt>
                <c:pt idx="3473">
                  <c:v>85</c:v>
                </c:pt>
                <c:pt idx="3474">
                  <c:v>129</c:v>
                </c:pt>
                <c:pt idx="3475">
                  <c:v>95</c:v>
                </c:pt>
                <c:pt idx="3476">
                  <c:v>92</c:v>
                </c:pt>
                <c:pt idx="3477">
                  <c:v>96</c:v>
                </c:pt>
                <c:pt idx="3478">
                  <c:v>119</c:v>
                </c:pt>
                <c:pt idx="3479">
                  <c:v>92</c:v>
                </c:pt>
                <c:pt idx="3480">
                  <c:v>106</c:v>
                </c:pt>
                <c:pt idx="3481">
                  <c:v>99</c:v>
                </c:pt>
                <c:pt idx="3482">
                  <c:v>103</c:v>
                </c:pt>
                <c:pt idx="3483">
                  <c:v>95</c:v>
                </c:pt>
                <c:pt idx="3484">
                  <c:v>95</c:v>
                </c:pt>
                <c:pt idx="3485">
                  <c:v>90</c:v>
                </c:pt>
                <c:pt idx="3486">
                  <c:v>89</c:v>
                </c:pt>
                <c:pt idx="3487">
                  <c:v>87</c:v>
                </c:pt>
                <c:pt idx="3488">
                  <c:v>118</c:v>
                </c:pt>
                <c:pt idx="3489">
                  <c:v>93</c:v>
                </c:pt>
                <c:pt idx="3490">
                  <c:v>109</c:v>
                </c:pt>
                <c:pt idx="3491">
                  <c:v>90</c:v>
                </c:pt>
                <c:pt idx="3492">
                  <c:v>108</c:v>
                </c:pt>
                <c:pt idx="3493">
                  <c:v>81</c:v>
                </c:pt>
                <c:pt idx="3494">
                  <c:v>93</c:v>
                </c:pt>
                <c:pt idx="3495">
                  <c:v>138</c:v>
                </c:pt>
                <c:pt idx="3496">
                  <c:v>105</c:v>
                </c:pt>
                <c:pt idx="3497">
                  <c:v>98</c:v>
                </c:pt>
                <c:pt idx="3498">
                  <c:v>86</c:v>
                </c:pt>
                <c:pt idx="3499">
                  <c:v>104</c:v>
                </c:pt>
                <c:pt idx="3500">
                  <c:v>100</c:v>
                </c:pt>
                <c:pt idx="3501">
                  <c:v>84</c:v>
                </c:pt>
                <c:pt idx="3502">
                  <c:v>95</c:v>
                </c:pt>
                <c:pt idx="3503">
                  <c:v>90</c:v>
                </c:pt>
                <c:pt idx="3504">
                  <c:v>123</c:v>
                </c:pt>
                <c:pt idx="3505">
                  <c:v>111</c:v>
                </c:pt>
                <c:pt idx="3506">
                  <c:v>108</c:v>
                </c:pt>
                <c:pt idx="3507">
                  <c:v>92</c:v>
                </c:pt>
                <c:pt idx="3508">
                  <c:v>91</c:v>
                </c:pt>
                <c:pt idx="3509">
                  <c:v>88</c:v>
                </c:pt>
                <c:pt idx="3510">
                  <c:v>97</c:v>
                </c:pt>
                <c:pt idx="3511">
                  <c:v>103</c:v>
                </c:pt>
                <c:pt idx="3512">
                  <c:v>110</c:v>
                </c:pt>
                <c:pt idx="3513">
                  <c:v>103</c:v>
                </c:pt>
                <c:pt idx="3514">
                  <c:v>114</c:v>
                </c:pt>
                <c:pt idx="3515">
                  <c:v>112</c:v>
                </c:pt>
                <c:pt idx="3516">
                  <c:v>104</c:v>
                </c:pt>
                <c:pt idx="3517">
                  <c:v>99</c:v>
                </c:pt>
                <c:pt idx="3518">
                  <c:v>98</c:v>
                </c:pt>
                <c:pt idx="3519">
                  <c:v>100</c:v>
                </c:pt>
                <c:pt idx="3520">
                  <c:v>80</c:v>
                </c:pt>
                <c:pt idx="3521">
                  <c:v>87</c:v>
                </c:pt>
                <c:pt idx="3522">
                  <c:v>91</c:v>
                </c:pt>
                <c:pt idx="3523">
                  <c:v>84</c:v>
                </c:pt>
                <c:pt idx="3524">
                  <c:v>90</c:v>
                </c:pt>
                <c:pt idx="3525">
                  <c:v>98</c:v>
                </c:pt>
                <c:pt idx="3526">
                  <c:v>124</c:v>
                </c:pt>
                <c:pt idx="3527">
                  <c:v>95</c:v>
                </c:pt>
                <c:pt idx="3528">
                  <c:v>90</c:v>
                </c:pt>
                <c:pt idx="3529">
                  <c:v>101</c:v>
                </c:pt>
                <c:pt idx="3530">
                  <c:v>83</c:v>
                </c:pt>
                <c:pt idx="3531">
                  <c:v>106</c:v>
                </c:pt>
                <c:pt idx="3532">
                  <c:v>94</c:v>
                </c:pt>
                <c:pt idx="3533">
                  <c:v>120</c:v>
                </c:pt>
                <c:pt idx="3534">
                  <c:v>105</c:v>
                </c:pt>
                <c:pt idx="3535">
                  <c:v>95</c:v>
                </c:pt>
                <c:pt idx="3536">
                  <c:v>135</c:v>
                </c:pt>
                <c:pt idx="3537">
                  <c:v>105</c:v>
                </c:pt>
                <c:pt idx="3538">
                  <c:v>83</c:v>
                </c:pt>
                <c:pt idx="3539">
                  <c:v>87</c:v>
                </c:pt>
                <c:pt idx="3540">
                  <c:v>97</c:v>
                </c:pt>
                <c:pt idx="3541">
                  <c:v>87</c:v>
                </c:pt>
                <c:pt idx="3542">
                  <c:v>80</c:v>
                </c:pt>
                <c:pt idx="3543">
                  <c:v>100</c:v>
                </c:pt>
                <c:pt idx="3544">
                  <c:v>103</c:v>
                </c:pt>
                <c:pt idx="3545">
                  <c:v>100</c:v>
                </c:pt>
                <c:pt idx="3546">
                  <c:v>89</c:v>
                </c:pt>
                <c:pt idx="3547">
                  <c:v>114</c:v>
                </c:pt>
                <c:pt idx="3548">
                  <c:v>111</c:v>
                </c:pt>
                <c:pt idx="3549">
                  <c:v>85</c:v>
                </c:pt>
                <c:pt idx="3550">
                  <c:v>113</c:v>
                </c:pt>
                <c:pt idx="3551">
                  <c:v>99</c:v>
                </c:pt>
                <c:pt idx="3552">
                  <c:v>142</c:v>
                </c:pt>
                <c:pt idx="3553">
                  <c:v>112</c:v>
                </c:pt>
                <c:pt idx="3554">
                  <c:v>108</c:v>
                </c:pt>
                <c:pt idx="3555">
                  <c:v>88</c:v>
                </c:pt>
                <c:pt idx="3556">
                  <c:v>97</c:v>
                </c:pt>
                <c:pt idx="3557">
                  <c:v>85</c:v>
                </c:pt>
                <c:pt idx="3558">
                  <c:v>110</c:v>
                </c:pt>
                <c:pt idx="3559">
                  <c:v>91</c:v>
                </c:pt>
                <c:pt idx="3560">
                  <c:v>94</c:v>
                </c:pt>
                <c:pt idx="3561">
                  <c:v>90</c:v>
                </c:pt>
                <c:pt idx="3562">
                  <c:v>92</c:v>
                </c:pt>
                <c:pt idx="3563">
                  <c:v>73</c:v>
                </c:pt>
                <c:pt idx="3564">
                  <c:v>110</c:v>
                </c:pt>
                <c:pt idx="3565">
                  <c:v>102</c:v>
                </c:pt>
                <c:pt idx="3566">
                  <c:v>145</c:v>
                </c:pt>
                <c:pt idx="3567">
                  <c:v>83</c:v>
                </c:pt>
                <c:pt idx="3568">
                  <c:v>91</c:v>
                </c:pt>
                <c:pt idx="3569">
                  <c:v>110</c:v>
                </c:pt>
                <c:pt idx="3570">
                  <c:v>86</c:v>
                </c:pt>
                <c:pt idx="3571">
                  <c:v>86</c:v>
                </c:pt>
                <c:pt idx="3572">
                  <c:v>120</c:v>
                </c:pt>
                <c:pt idx="3573">
                  <c:v>90</c:v>
                </c:pt>
                <c:pt idx="3574">
                  <c:v>99</c:v>
                </c:pt>
                <c:pt idx="3575">
                  <c:v>112</c:v>
                </c:pt>
                <c:pt idx="3576">
                  <c:v>103</c:v>
                </c:pt>
                <c:pt idx="3577">
                  <c:v>83</c:v>
                </c:pt>
                <c:pt idx="3578">
                  <c:v>109</c:v>
                </c:pt>
                <c:pt idx="3579">
                  <c:v>100</c:v>
                </c:pt>
                <c:pt idx="3580">
                  <c:v>95</c:v>
                </c:pt>
                <c:pt idx="3581">
                  <c:v>104</c:v>
                </c:pt>
                <c:pt idx="3582">
                  <c:v>97</c:v>
                </c:pt>
                <c:pt idx="3583">
                  <c:v>91</c:v>
                </c:pt>
                <c:pt idx="3584">
                  <c:v>84</c:v>
                </c:pt>
                <c:pt idx="3585">
                  <c:v>86</c:v>
                </c:pt>
                <c:pt idx="3586">
                  <c:v>92</c:v>
                </c:pt>
                <c:pt idx="3587">
                  <c:v>94</c:v>
                </c:pt>
                <c:pt idx="3588">
                  <c:v>100</c:v>
                </c:pt>
                <c:pt idx="3589">
                  <c:v>119</c:v>
                </c:pt>
                <c:pt idx="3590">
                  <c:v>167</c:v>
                </c:pt>
                <c:pt idx="3591">
                  <c:v>92</c:v>
                </c:pt>
                <c:pt idx="3592">
                  <c:v>108</c:v>
                </c:pt>
                <c:pt idx="3593">
                  <c:v>97</c:v>
                </c:pt>
                <c:pt idx="3594">
                  <c:v>88</c:v>
                </c:pt>
                <c:pt idx="3595">
                  <c:v>100</c:v>
                </c:pt>
                <c:pt idx="3596">
                  <c:v>88</c:v>
                </c:pt>
                <c:pt idx="3597">
                  <c:v>79</c:v>
                </c:pt>
                <c:pt idx="3598">
                  <c:v>96</c:v>
                </c:pt>
                <c:pt idx="3599">
                  <c:v>53</c:v>
                </c:pt>
                <c:pt idx="3600">
                  <c:v>97</c:v>
                </c:pt>
                <c:pt idx="3601">
                  <c:v>91</c:v>
                </c:pt>
                <c:pt idx="3602">
                  <c:v>93</c:v>
                </c:pt>
                <c:pt idx="3603">
                  <c:v>112</c:v>
                </c:pt>
                <c:pt idx="3604">
                  <c:v>160</c:v>
                </c:pt>
                <c:pt idx="3605">
                  <c:v>95</c:v>
                </c:pt>
                <c:pt idx="3606">
                  <c:v>93</c:v>
                </c:pt>
                <c:pt idx="3607">
                  <c:v>88</c:v>
                </c:pt>
                <c:pt idx="3608">
                  <c:v>82</c:v>
                </c:pt>
                <c:pt idx="3609">
                  <c:v>78</c:v>
                </c:pt>
                <c:pt idx="3610">
                  <c:v>97</c:v>
                </c:pt>
                <c:pt idx="3611">
                  <c:v>81</c:v>
                </c:pt>
                <c:pt idx="3612">
                  <c:v>88</c:v>
                </c:pt>
                <c:pt idx="3613">
                  <c:v>96</c:v>
                </c:pt>
                <c:pt idx="3614">
                  <c:v>108</c:v>
                </c:pt>
                <c:pt idx="3615">
                  <c:v>100</c:v>
                </c:pt>
                <c:pt idx="3616">
                  <c:v>113</c:v>
                </c:pt>
                <c:pt idx="3617">
                  <c:v>104</c:v>
                </c:pt>
                <c:pt idx="3618">
                  <c:v>91</c:v>
                </c:pt>
                <c:pt idx="3619">
                  <c:v>85</c:v>
                </c:pt>
                <c:pt idx="3620">
                  <c:v>101</c:v>
                </c:pt>
                <c:pt idx="3621">
                  <c:v>88</c:v>
                </c:pt>
                <c:pt idx="3622">
                  <c:v>107</c:v>
                </c:pt>
                <c:pt idx="3623">
                  <c:v>88</c:v>
                </c:pt>
                <c:pt idx="3624">
                  <c:v>95</c:v>
                </c:pt>
                <c:pt idx="3625">
                  <c:v>123</c:v>
                </c:pt>
                <c:pt idx="3626">
                  <c:v>88</c:v>
                </c:pt>
                <c:pt idx="3627">
                  <c:v>114</c:v>
                </c:pt>
                <c:pt idx="3628">
                  <c:v>88</c:v>
                </c:pt>
                <c:pt idx="3629">
                  <c:v>104</c:v>
                </c:pt>
                <c:pt idx="3630">
                  <c:v>93</c:v>
                </c:pt>
                <c:pt idx="3631">
                  <c:v>91</c:v>
                </c:pt>
                <c:pt idx="3632">
                  <c:v>90</c:v>
                </c:pt>
                <c:pt idx="3633">
                  <c:v>112</c:v>
                </c:pt>
                <c:pt idx="3634">
                  <c:v>86</c:v>
                </c:pt>
                <c:pt idx="3635">
                  <c:v>86</c:v>
                </c:pt>
                <c:pt idx="3636">
                  <c:v>95</c:v>
                </c:pt>
                <c:pt idx="3637">
                  <c:v>101</c:v>
                </c:pt>
                <c:pt idx="3638">
                  <c:v>88</c:v>
                </c:pt>
                <c:pt idx="3639">
                  <c:v>99</c:v>
                </c:pt>
                <c:pt idx="3640">
                  <c:v>170</c:v>
                </c:pt>
                <c:pt idx="3641">
                  <c:v>97</c:v>
                </c:pt>
                <c:pt idx="3642">
                  <c:v>106</c:v>
                </c:pt>
                <c:pt idx="3643">
                  <c:v>107</c:v>
                </c:pt>
                <c:pt idx="3644">
                  <c:v>84</c:v>
                </c:pt>
                <c:pt idx="3645">
                  <c:v>81</c:v>
                </c:pt>
                <c:pt idx="3646">
                  <c:v>81</c:v>
                </c:pt>
                <c:pt idx="3647">
                  <c:v>215</c:v>
                </c:pt>
                <c:pt idx="3648">
                  <c:v>106</c:v>
                </c:pt>
                <c:pt idx="3649">
                  <c:v>103</c:v>
                </c:pt>
                <c:pt idx="3650">
                  <c:v>90</c:v>
                </c:pt>
                <c:pt idx="3651">
                  <c:v>87</c:v>
                </c:pt>
                <c:pt idx="3652">
                  <c:v>80</c:v>
                </c:pt>
                <c:pt idx="3653">
                  <c:v>122</c:v>
                </c:pt>
                <c:pt idx="3654">
                  <c:v>86</c:v>
                </c:pt>
                <c:pt idx="3655">
                  <c:v>79</c:v>
                </c:pt>
                <c:pt idx="3656">
                  <c:v>97</c:v>
                </c:pt>
                <c:pt idx="3657">
                  <c:v>89</c:v>
                </c:pt>
                <c:pt idx="3658">
                  <c:v>120</c:v>
                </c:pt>
                <c:pt idx="3659">
                  <c:v>108</c:v>
                </c:pt>
                <c:pt idx="3660">
                  <c:v>102</c:v>
                </c:pt>
                <c:pt idx="3661">
                  <c:v>83</c:v>
                </c:pt>
                <c:pt idx="3662">
                  <c:v>93</c:v>
                </c:pt>
                <c:pt idx="3663">
                  <c:v>86</c:v>
                </c:pt>
                <c:pt idx="3664">
                  <c:v>101</c:v>
                </c:pt>
                <c:pt idx="3665">
                  <c:v>111</c:v>
                </c:pt>
                <c:pt idx="3666">
                  <c:v>90</c:v>
                </c:pt>
                <c:pt idx="3667">
                  <c:v>86</c:v>
                </c:pt>
                <c:pt idx="3668">
                  <c:v>98</c:v>
                </c:pt>
                <c:pt idx="3669">
                  <c:v>91</c:v>
                </c:pt>
                <c:pt idx="3670">
                  <c:v>91</c:v>
                </c:pt>
                <c:pt idx="3671">
                  <c:v>88</c:v>
                </c:pt>
                <c:pt idx="3672">
                  <c:v>202</c:v>
                </c:pt>
                <c:pt idx="3673">
                  <c:v>89</c:v>
                </c:pt>
                <c:pt idx="3674">
                  <c:v>84</c:v>
                </c:pt>
                <c:pt idx="3675">
                  <c:v>82</c:v>
                </c:pt>
                <c:pt idx="3676">
                  <c:v>100</c:v>
                </c:pt>
                <c:pt idx="3677">
                  <c:v>112</c:v>
                </c:pt>
                <c:pt idx="3678">
                  <c:v>94</c:v>
                </c:pt>
                <c:pt idx="3679">
                  <c:v>91</c:v>
                </c:pt>
                <c:pt idx="3680">
                  <c:v>87</c:v>
                </c:pt>
                <c:pt idx="3681">
                  <c:v>82</c:v>
                </c:pt>
                <c:pt idx="3682">
                  <c:v>91</c:v>
                </c:pt>
                <c:pt idx="3683">
                  <c:v>107</c:v>
                </c:pt>
                <c:pt idx="3684">
                  <c:v>84</c:v>
                </c:pt>
                <c:pt idx="3685">
                  <c:v>103</c:v>
                </c:pt>
                <c:pt idx="3686">
                  <c:v>89</c:v>
                </c:pt>
                <c:pt idx="3687">
                  <c:v>98</c:v>
                </c:pt>
                <c:pt idx="3688">
                  <c:v>133</c:v>
                </c:pt>
                <c:pt idx="3689">
                  <c:v>92</c:v>
                </c:pt>
                <c:pt idx="3690">
                  <c:v>90</c:v>
                </c:pt>
                <c:pt idx="3691">
                  <c:v>84</c:v>
                </c:pt>
                <c:pt idx="3692">
                  <c:v>91</c:v>
                </c:pt>
                <c:pt idx="3693">
                  <c:v>90</c:v>
                </c:pt>
                <c:pt idx="3694">
                  <c:v>96</c:v>
                </c:pt>
                <c:pt idx="3695">
                  <c:v>88</c:v>
                </c:pt>
                <c:pt idx="3696">
                  <c:v>92</c:v>
                </c:pt>
                <c:pt idx="3697">
                  <c:v>82</c:v>
                </c:pt>
                <c:pt idx="3698">
                  <c:v>101</c:v>
                </c:pt>
                <c:pt idx="3699">
                  <c:v>86</c:v>
                </c:pt>
                <c:pt idx="3700">
                  <c:v>100</c:v>
                </c:pt>
                <c:pt idx="3701">
                  <c:v>89</c:v>
                </c:pt>
                <c:pt idx="3702">
                  <c:v>84</c:v>
                </c:pt>
                <c:pt idx="3703">
                  <c:v>88</c:v>
                </c:pt>
                <c:pt idx="3704">
                  <c:v>90</c:v>
                </c:pt>
                <c:pt idx="3705">
                  <c:v>102</c:v>
                </c:pt>
                <c:pt idx="3706">
                  <c:v>98</c:v>
                </c:pt>
                <c:pt idx="3707">
                  <c:v>91</c:v>
                </c:pt>
                <c:pt idx="3708">
                  <c:v>80</c:v>
                </c:pt>
                <c:pt idx="3709">
                  <c:v>76</c:v>
                </c:pt>
                <c:pt idx="3710">
                  <c:v>80</c:v>
                </c:pt>
                <c:pt idx="3711">
                  <c:v>102</c:v>
                </c:pt>
                <c:pt idx="3712">
                  <c:v>95</c:v>
                </c:pt>
                <c:pt idx="3713">
                  <c:v>94</c:v>
                </c:pt>
                <c:pt idx="3714">
                  <c:v>109</c:v>
                </c:pt>
                <c:pt idx="3715">
                  <c:v>95</c:v>
                </c:pt>
                <c:pt idx="3716">
                  <c:v>90</c:v>
                </c:pt>
                <c:pt idx="3717">
                  <c:v>113</c:v>
                </c:pt>
                <c:pt idx="3718">
                  <c:v>91</c:v>
                </c:pt>
                <c:pt idx="3719">
                  <c:v>98</c:v>
                </c:pt>
                <c:pt idx="3720">
                  <c:v>94</c:v>
                </c:pt>
                <c:pt idx="3721">
                  <c:v>96</c:v>
                </c:pt>
                <c:pt idx="3722">
                  <c:v>100</c:v>
                </c:pt>
                <c:pt idx="3723">
                  <c:v>90</c:v>
                </c:pt>
                <c:pt idx="3724">
                  <c:v>76</c:v>
                </c:pt>
                <c:pt idx="3725">
                  <c:v>75</c:v>
                </c:pt>
                <c:pt idx="3726">
                  <c:v>78</c:v>
                </c:pt>
                <c:pt idx="3727">
                  <c:v>90</c:v>
                </c:pt>
                <c:pt idx="3728">
                  <c:v>92</c:v>
                </c:pt>
                <c:pt idx="3729">
                  <c:v>99</c:v>
                </c:pt>
                <c:pt idx="3730">
                  <c:v>81</c:v>
                </c:pt>
                <c:pt idx="3731">
                  <c:v>86</c:v>
                </c:pt>
                <c:pt idx="3732">
                  <c:v>106</c:v>
                </c:pt>
                <c:pt idx="3733">
                  <c:v>80</c:v>
                </c:pt>
                <c:pt idx="3734">
                  <c:v>96</c:v>
                </c:pt>
                <c:pt idx="3735">
                  <c:v>99</c:v>
                </c:pt>
                <c:pt idx="3736">
                  <c:v>85</c:v>
                </c:pt>
                <c:pt idx="3737">
                  <c:v>101</c:v>
                </c:pt>
                <c:pt idx="3738">
                  <c:v>97</c:v>
                </c:pt>
                <c:pt idx="3739">
                  <c:v>103</c:v>
                </c:pt>
                <c:pt idx="3740">
                  <c:v>86</c:v>
                </c:pt>
                <c:pt idx="3741">
                  <c:v>106</c:v>
                </c:pt>
                <c:pt idx="3742">
                  <c:v>89</c:v>
                </c:pt>
                <c:pt idx="3743">
                  <c:v>97</c:v>
                </c:pt>
                <c:pt idx="3744">
                  <c:v>88</c:v>
                </c:pt>
                <c:pt idx="3745">
                  <c:v>92</c:v>
                </c:pt>
                <c:pt idx="3746">
                  <c:v>97</c:v>
                </c:pt>
                <c:pt idx="3747">
                  <c:v>78</c:v>
                </c:pt>
                <c:pt idx="3748">
                  <c:v>85</c:v>
                </c:pt>
                <c:pt idx="3749">
                  <c:v>88</c:v>
                </c:pt>
                <c:pt idx="3750">
                  <c:v>93</c:v>
                </c:pt>
                <c:pt idx="3751">
                  <c:v>72</c:v>
                </c:pt>
                <c:pt idx="3752">
                  <c:v>80</c:v>
                </c:pt>
                <c:pt idx="3753">
                  <c:v>91</c:v>
                </c:pt>
                <c:pt idx="3754">
                  <c:v>90</c:v>
                </c:pt>
                <c:pt idx="3755">
                  <c:v>111</c:v>
                </c:pt>
                <c:pt idx="3756">
                  <c:v>81</c:v>
                </c:pt>
                <c:pt idx="3757">
                  <c:v>81</c:v>
                </c:pt>
                <c:pt idx="3758">
                  <c:v>90</c:v>
                </c:pt>
                <c:pt idx="3759">
                  <c:v>88</c:v>
                </c:pt>
                <c:pt idx="3760">
                  <c:v>84</c:v>
                </c:pt>
                <c:pt idx="3761">
                  <c:v>87</c:v>
                </c:pt>
                <c:pt idx="3762">
                  <c:v>100</c:v>
                </c:pt>
                <c:pt idx="3763">
                  <c:v>82</c:v>
                </c:pt>
                <c:pt idx="3764">
                  <c:v>82</c:v>
                </c:pt>
                <c:pt idx="3765">
                  <c:v>98</c:v>
                </c:pt>
                <c:pt idx="3766">
                  <c:v>98</c:v>
                </c:pt>
                <c:pt idx="3767">
                  <c:v>90</c:v>
                </c:pt>
                <c:pt idx="3768">
                  <c:v>90</c:v>
                </c:pt>
                <c:pt idx="3769">
                  <c:v>78</c:v>
                </c:pt>
                <c:pt idx="3770">
                  <c:v>102</c:v>
                </c:pt>
                <c:pt idx="3771">
                  <c:v>65</c:v>
                </c:pt>
                <c:pt idx="3772">
                  <c:v>97</c:v>
                </c:pt>
                <c:pt idx="3773">
                  <c:v>100</c:v>
                </c:pt>
                <c:pt idx="3774">
                  <c:v>85</c:v>
                </c:pt>
                <c:pt idx="3775">
                  <c:v>88</c:v>
                </c:pt>
                <c:pt idx="3776">
                  <c:v>108</c:v>
                </c:pt>
                <c:pt idx="3777">
                  <c:v>110</c:v>
                </c:pt>
                <c:pt idx="3778">
                  <c:v>90</c:v>
                </c:pt>
                <c:pt idx="3779">
                  <c:v>111</c:v>
                </c:pt>
                <c:pt idx="3780">
                  <c:v>77</c:v>
                </c:pt>
                <c:pt idx="3781">
                  <c:v>80</c:v>
                </c:pt>
                <c:pt idx="3782">
                  <c:v>81</c:v>
                </c:pt>
                <c:pt idx="3783">
                  <c:v>95</c:v>
                </c:pt>
                <c:pt idx="3784">
                  <c:v>90</c:v>
                </c:pt>
              </c:numCache>
            </c:numRef>
          </c:xVal>
          <c:yVal>
            <c:numRef>
              <c:f>' Movie Duration Analysis'!$D$2:$D$3786</c:f>
              <c:numCache>
                <c:formatCode>General</c:formatCode>
                <c:ptCount val="3785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7.9</c:v>
                </c:pt>
                <c:pt idx="96">
                  <c:v>6.7</c:v>
                </c:pt>
                <c:pt idx="97">
                  <c:v>7.8</c:v>
                </c:pt>
                <c:pt idx="98">
                  <c:v>7.8</c:v>
                </c:pt>
                <c:pt idx="99">
                  <c:v>6.6</c:v>
                </c:pt>
                <c:pt idx="100">
                  <c:v>6.1</c:v>
                </c:pt>
                <c:pt idx="101">
                  <c:v>5.6</c:v>
                </c:pt>
                <c:pt idx="102">
                  <c:v>6.4</c:v>
                </c:pt>
                <c:pt idx="103">
                  <c:v>6.1</c:v>
                </c:pt>
                <c:pt idx="104">
                  <c:v>7.3</c:v>
                </c:pt>
                <c:pt idx="105">
                  <c:v>6.6</c:v>
                </c:pt>
                <c:pt idx="106">
                  <c:v>6.3</c:v>
                </c:pt>
                <c:pt idx="107">
                  <c:v>6.1</c:v>
                </c:pt>
                <c:pt idx="108">
                  <c:v>7.1</c:v>
                </c:pt>
                <c:pt idx="109">
                  <c:v>5.5</c:v>
                </c:pt>
                <c:pt idx="110">
                  <c:v>7.5</c:v>
                </c:pt>
                <c:pt idx="111">
                  <c:v>7.6</c:v>
                </c:pt>
                <c:pt idx="112">
                  <c:v>6.4</c:v>
                </c:pt>
                <c:pt idx="113">
                  <c:v>7.2</c:v>
                </c:pt>
                <c:pt idx="114">
                  <c:v>6.7</c:v>
                </c:pt>
                <c:pt idx="115">
                  <c:v>8</c:v>
                </c:pt>
                <c:pt idx="116">
                  <c:v>8.3000000000000007</c:v>
                </c:pt>
                <c:pt idx="117">
                  <c:v>6.7</c:v>
                </c:pt>
                <c:pt idx="118">
                  <c:v>5.9</c:v>
                </c:pt>
                <c:pt idx="119">
                  <c:v>6.7</c:v>
                </c:pt>
                <c:pt idx="120">
                  <c:v>6.7</c:v>
                </c:pt>
                <c:pt idx="121">
                  <c:v>7.6</c:v>
                </c:pt>
                <c:pt idx="122">
                  <c:v>7.2</c:v>
                </c:pt>
                <c:pt idx="123">
                  <c:v>7.1</c:v>
                </c:pt>
                <c:pt idx="124">
                  <c:v>8.1</c:v>
                </c:pt>
                <c:pt idx="125">
                  <c:v>6.7</c:v>
                </c:pt>
                <c:pt idx="126">
                  <c:v>7</c:v>
                </c:pt>
                <c:pt idx="127">
                  <c:v>6.9</c:v>
                </c:pt>
                <c:pt idx="128">
                  <c:v>5.0999999999999996</c:v>
                </c:pt>
                <c:pt idx="129">
                  <c:v>5.8</c:v>
                </c:pt>
                <c:pt idx="130">
                  <c:v>6.2</c:v>
                </c:pt>
                <c:pt idx="131">
                  <c:v>7.4</c:v>
                </c:pt>
                <c:pt idx="132">
                  <c:v>5.8</c:v>
                </c:pt>
                <c:pt idx="133">
                  <c:v>6.2</c:v>
                </c:pt>
                <c:pt idx="134">
                  <c:v>7.3</c:v>
                </c:pt>
                <c:pt idx="135">
                  <c:v>4.2</c:v>
                </c:pt>
                <c:pt idx="136">
                  <c:v>6.9</c:v>
                </c:pt>
                <c:pt idx="137">
                  <c:v>6.4</c:v>
                </c:pt>
                <c:pt idx="138">
                  <c:v>5.4</c:v>
                </c:pt>
                <c:pt idx="139">
                  <c:v>6.7</c:v>
                </c:pt>
                <c:pt idx="140">
                  <c:v>5.8</c:v>
                </c:pt>
                <c:pt idx="141">
                  <c:v>6.9</c:v>
                </c:pt>
                <c:pt idx="142">
                  <c:v>7.2</c:v>
                </c:pt>
                <c:pt idx="143">
                  <c:v>6.9</c:v>
                </c:pt>
                <c:pt idx="144">
                  <c:v>6.1</c:v>
                </c:pt>
                <c:pt idx="145">
                  <c:v>5.5</c:v>
                </c:pt>
                <c:pt idx="146">
                  <c:v>6.6</c:v>
                </c:pt>
                <c:pt idx="147">
                  <c:v>6.1</c:v>
                </c:pt>
                <c:pt idx="148">
                  <c:v>6.3</c:v>
                </c:pt>
                <c:pt idx="149">
                  <c:v>7.2</c:v>
                </c:pt>
                <c:pt idx="150">
                  <c:v>7.4</c:v>
                </c:pt>
                <c:pt idx="151">
                  <c:v>7.3</c:v>
                </c:pt>
                <c:pt idx="152">
                  <c:v>6.1</c:v>
                </c:pt>
                <c:pt idx="153">
                  <c:v>7.7</c:v>
                </c:pt>
                <c:pt idx="154">
                  <c:v>6.1</c:v>
                </c:pt>
                <c:pt idx="155">
                  <c:v>8</c:v>
                </c:pt>
                <c:pt idx="156">
                  <c:v>7.3</c:v>
                </c:pt>
                <c:pt idx="157">
                  <c:v>7.9</c:v>
                </c:pt>
                <c:pt idx="158">
                  <c:v>5.5</c:v>
                </c:pt>
                <c:pt idx="159">
                  <c:v>5</c:v>
                </c:pt>
                <c:pt idx="160">
                  <c:v>7.7</c:v>
                </c:pt>
                <c:pt idx="161">
                  <c:v>6.6</c:v>
                </c:pt>
                <c:pt idx="162">
                  <c:v>5.7</c:v>
                </c:pt>
                <c:pt idx="163">
                  <c:v>5.8</c:v>
                </c:pt>
                <c:pt idx="164">
                  <c:v>6</c:v>
                </c:pt>
                <c:pt idx="165">
                  <c:v>6.4</c:v>
                </c:pt>
                <c:pt idx="166">
                  <c:v>6.9</c:v>
                </c:pt>
                <c:pt idx="167">
                  <c:v>6.4</c:v>
                </c:pt>
                <c:pt idx="168">
                  <c:v>7.4</c:v>
                </c:pt>
                <c:pt idx="169">
                  <c:v>5.5</c:v>
                </c:pt>
                <c:pt idx="170">
                  <c:v>5.9</c:v>
                </c:pt>
                <c:pt idx="171">
                  <c:v>6.8</c:v>
                </c:pt>
                <c:pt idx="172">
                  <c:v>6.8</c:v>
                </c:pt>
                <c:pt idx="173">
                  <c:v>8.1</c:v>
                </c:pt>
                <c:pt idx="174">
                  <c:v>6.5</c:v>
                </c:pt>
                <c:pt idx="175">
                  <c:v>7.2</c:v>
                </c:pt>
                <c:pt idx="176">
                  <c:v>6.7</c:v>
                </c:pt>
                <c:pt idx="177">
                  <c:v>8.1</c:v>
                </c:pt>
                <c:pt idx="178">
                  <c:v>7.6</c:v>
                </c:pt>
                <c:pt idx="179">
                  <c:v>7.4</c:v>
                </c:pt>
                <c:pt idx="180">
                  <c:v>7.6</c:v>
                </c:pt>
                <c:pt idx="181">
                  <c:v>6.7</c:v>
                </c:pt>
                <c:pt idx="182">
                  <c:v>6.5</c:v>
                </c:pt>
                <c:pt idx="183">
                  <c:v>6.6</c:v>
                </c:pt>
                <c:pt idx="184">
                  <c:v>6.7</c:v>
                </c:pt>
                <c:pt idx="185">
                  <c:v>6.4</c:v>
                </c:pt>
                <c:pt idx="186">
                  <c:v>5.8</c:v>
                </c:pt>
                <c:pt idx="187">
                  <c:v>7.4</c:v>
                </c:pt>
                <c:pt idx="188">
                  <c:v>7.8</c:v>
                </c:pt>
                <c:pt idx="189">
                  <c:v>6.6</c:v>
                </c:pt>
                <c:pt idx="190">
                  <c:v>4.9000000000000004</c:v>
                </c:pt>
                <c:pt idx="191">
                  <c:v>6.5</c:v>
                </c:pt>
                <c:pt idx="192">
                  <c:v>6.2</c:v>
                </c:pt>
                <c:pt idx="193">
                  <c:v>7.3</c:v>
                </c:pt>
                <c:pt idx="194">
                  <c:v>7.5</c:v>
                </c:pt>
                <c:pt idx="195">
                  <c:v>5.6</c:v>
                </c:pt>
                <c:pt idx="196">
                  <c:v>8.1</c:v>
                </c:pt>
                <c:pt idx="197">
                  <c:v>6.7</c:v>
                </c:pt>
                <c:pt idx="198">
                  <c:v>6.6</c:v>
                </c:pt>
                <c:pt idx="199">
                  <c:v>6.4</c:v>
                </c:pt>
                <c:pt idx="200">
                  <c:v>7.5</c:v>
                </c:pt>
                <c:pt idx="201">
                  <c:v>7.3</c:v>
                </c:pt>
                <c:pt idx="202">
                  <c:v>7.5</c:v>
                </c:pt>
                <c:pt idx="203">
                  <c:v>5.8</c:v>
                </c:pt>
                <c:pt idx="204">
                  <c:v>7.5</c:v>
                </c:pt>
                <c:pt idx="205">
                  <c:v>6.6</c:v>
                </c:pt>
                <c:pt idx="206">
                  <c:v>6.7</c:v>
                </c:pt>
                <c:pt idx="207">
                  <c:v>3.7</c:v>
                </c:pt>
                <c:pt idx="208">
                  <c:v>6</c:v>
                </c:pt>
                <c:pt idx="209">
                  <c:v>6.4</c:v>
                </c:pt>
                <c:pt idx="210">
                  <c:v>6.1</c:v>
                </c:pt>
                <c:pt idx="211">
                  <c:v>6.4</c:v>
                </c:pt>
                <c:pt idx="212">
                  <c:v>5.6</c:v>
                </c:pt>
                <c:pt idx="213">
                  <c:v>8</c:v>
                </c:pt>
                <c:pt idx="214">
                  <c:v>5.2</c:v>
                </c:pt>
                <c:pt idx="215">
                  <c:v>7.1</c:v>
                </c:pt>
                <c:pt idx="216">
                  <c:v>4.8</c:v>
                </c:pt>
                <c:pt idx="217">
                  <c:v>7</c:v>
                </c:pt>
                <c:pt idx="218">
                  <c:v>5.4</c:v>
                </c:pt>
                <c:pt idx="219">
                  <c:v>6.6</c:v>
                </c:pt>
                <c:pt idx="220">
                  <c:v>6.7</c:v>
                </c:pt>
                <c:pt idx="221">
                  <c:v>6.2</c:v>
                </c:pt>
                <c:pt idx="222">
                  <c:v>6.1</c:v>
                </c:pt>
                <c:pt idx="223">
                  <c:v>5.3</c:v>
                </c:pt>
                <c:pt idx="224">
                  <c:v>6.3</c:v>
                </c:pt>
                <c:pt idx="225">
                  <c:v>7</c:v>
                </c:pt>
                <c:pt idx="226">
                  <c:v>7.6</c:v>
                </c:pt>
                <c:pt idx="227">
                  <c:v>6.7</c:v>
                </c:pt>
                <c:pt idx="228">
                  <c:v>8.1</c:v>
                </c:pt>
                <c:pt idx="229">
                  <c:v>6.7</c:v>
                </c:pt>
                <c:pt idx="230">
                  <c:v>6.5</c:v>
                </c:pt>
                <c:pt idx="231">
                  <c:v>7.3</c:v>
                </c:pt>
                <c:pt idx="232">
                  <c:v>6</c:v>
                </c:pt>
                <c:pt idx="233">
                  <c:v>6.1</c:v>
                </c:pt>
                <c:pt idx="234">
                  <c:v>5.9</c:v>
                </c:pt>
                <c:pt idx="235">
                  <c:v>7.8</c:v>
                </c:pt>
                <c:pt idx="236">
                  <c:v>5.8</c:v>
                </c:pt>
                <c:pt idx="237">
                  <c:v>6.3</c:v>
                </c:pt>
                <c:pt idx="238">
                  <c:v>4.3</c:v>
                </c:pt>
                <c:pt idx="239">
                  <c:v>6.4</c:v>
                </c:pt>
                <c:pt idx="240">
                  <c:v>6.1</c:v>
                </c:pt>
                <c:pt idx="241">
                  <c:v>6.5</c:v>
                </c:pt>
                <c:pt idx="242">
                  <c:v>7.1</c:v>
                </c:pt>
                <c:pt idx="243">
                  <c:v>6.4</c:v>
                </c:pt>
                <c:pt idx="244">
                  <c:v>6.5</c:v>
                </c:pt>
                <c:pt idx="245">
                  <c:v>6.3</c:v>
                </c:pt>
                <c:pt idx="246">
                  <c:v>7.5</c:v>
                </c:pt>
                <c:pt idx="247">
                  <c:v>4.9000000000000004</c:v>
                </c:pt>
                <c:pt idx="248">
                  <c:v>5.8</c:v>
                </c:pt>
                <c:pt idx="249">
                  <c:v>6.2</c:v>
                </c:pt>
                <c:pt idx="250">
                  <c:v>5.5</c:v>
                </c:pt>
                <c:pt idx="251">
                  <c:v>5.4</c:v>
                </c:pt>
                <c:pt idx="252">
                  <c:v>5.8</c:v>
                </c:pt>
                <c:pt idx="253">
                  <c:v>7.1</c:v>
                </c:pt>
                <c:pt idx="254">
                  <c:v>5.4</c:v>
                </c:pt>
                <c:pt idx="255">
                  <c:v>3.7</c:v>
                </c:pt>
                <c:pt idx="256">
                  <c:v>6.7</c:v>
                </c:pt>
                <c:pt idx="257">
                  <c:v>7.2</c:v>
                </c:pt>
                <c:pt idx="258">
                  <c:v>8.8000000000000007</c:v>
                </c:pt>
                <c:pt idx="259">
                  <c:v>5.8</c:v>
                </c:pt>
                <c:pt idx="260">
                  <c:v>6.8</c:v>
                </c:pt>
                <c:pt idx="261">
                  <c:v>3.8</c:v>
                </c:pt>
                <c:pt idx="262">
                  <c:v>7.1</c:v>
                </c:pt>
                <c:pt idx="263">
                  <c:v>7.2</c:v>
                </c:pt>
                <c:pt idx="264">
                  <c:v>5.9</c:v>
                </c:pt>
                <c:pt idx="265">
                  <c:v>7.1</c:v>
                </c:pt>
                <c:pt idx="266">
                  <c:v>8.1</c:v>
                </c:pt>
                <c:pt idx="267">
                  <c:v>6.9</c:v>
                </c:pt>
                <c:pt idx="268">
                  <c:v>4.4000000000000004</c:v>
                </c:pt>
                <c:pt idx="269">
                  <c:v>6.5</c:v>
                </c:pt>
                <c:pt idx="270">
                  <c:v>8.5</c:v>
                </c:pt>
                <c:pt idx="271">
                  <c:v>7.7</c:v>
                </c:pt>
                <c:pt idx="272">
                  <c:v>7.4</c:v>
                </c:pt>
                <c:pt idx="273">
                  <c:v>8</c:v>
                </c:pt>
                <c:pt idx="274">
                  <c:v>5.7</c:v>
                </c:pt>
                <c:pt idx="275">
                  <c:v>8.5</c:v>
                </c:pt>
                <c:pt idx="276">
                  <c:v>7</c:v>
                </c:pt>
                <c:pt idx="277">
                  <c:v>7.8</c:v>
                </c:pt>
                <c:pt idx="278">
                  <c:v>7.2</c:v>
                </c:pt>
                <c:pt idx="279">
                  <c:v>6.4</c:v>
                </c:pt>
                <c:pt idx="280">
                  <c:v>5.5</c:v>
                </c:pt>
                <c:pt idx="281">
                  <c:v>6.7</c:v>
                </c:pt>
                <c:pt idx="282">
                  <c:v>6.1</c:v>
                </c:pt>
                <c:pt idx="283">
                  <c:v>8.5</c:v>
                </c:pt>
                <c:pt idx="284">
                  <c:v>6.9</c:v>
                </c:pt>
                <c:pt idx="285">
                  <c:v>7.3</c:v>
                </c:pt>
                <c:pt idx="286">
                  <c:v>6.7</c:v>
                </c:pt>
                <c:pt idx="287">
                  <c:v>6.9</c:v>
                </c:pt>
                <c:pt idx="288">
                  <c:v>5.0999999999999996</c:v>
                </c:pt>
                <c:pt idx="289">
                  <c:v>6.8</c:v>
                </c:pt>
                <c:pt idx="290">
                  <c:v>6.7</c:v>
                </c:pt>
                <c:pt idx="291">
                  <c:v>6</c:v>
                </c:pt>
                <c:pt idx="292">
                  <c:v>5.7</c:v>
                </c:pt>
                <c:pt idx="293">
                  <c:v>8</c:v>
                </c:pt>
                <c:pt idx="294">
                  <c:v>8.1999999999999993</c:v>
                </c:pt>
                <c:pt idx="295">
                  <c:v>5.4</c:v>
                </c:pt>
                <c:pt idx="296">
                  <c:v>7.2</c:v>
                </c:pt>
                <c:pt idx="297">
                  <c:v>7.5</c:v>
                </c:pt>
                <c:pt idx="298">
                  <c:v>7</c:v>
                </c:pt>
                <c:pt idx="299">
                  <c:v>3.3</c:v>
                </c:pt>
                <c:pt idx="300">
                  <c:v>6</c:v>
                </c:pt>
                <c:pt idx="301">
                  <c:v>7.1</c:v>
                </c:pt>
                <c:pt idx="302">
                  <c:v>5.4</c:v>
                </c:pt>
                <c:pt idx="303">
                  <c:v>6.1</c:v>
                </c:pt>
                <c:pt idx="304">
                  <c:v>5.3</c:v>
                </c:pt>
                <c:pt idx="305">
                  <c:v>2.2000000000000002</c:v>
                </c:pt>
                <c:pt idx="306">
                  <c:v>7</c:v>
                </c:pt>
                <c:pt idx="307">
                  <c:v>3.8</c:v>
                </c:pt>
                <c:pt idx="308">
                  <c:v>6.9</c:v>
                </c:pt>
                <c:pt idx="309">
                  <c:v>7.2</c:v>
                </c:pt>
                <c:pt idx="310">
                  <c:v>7.3</c:v>
                </c:pt>
                <c:pt idx="311">
                  <c:v>6.3</c:v>
                </c:pt>
                <c:pt idx="312">
                  <c:v>7.5</c:v>
                </c:pt>
                <c:pt idx="313">
                  <c:v>7.6</c:v>
                </c:pt>
                <c:pt idx="314">
                  <c:v>6.8</c:v>
                </c:pt>
                <c:pt idx="315">
                  <c:v>5.2</c:v>
                </c:pt>
                <c:pt idx="316">
                  <c:v>7.7</c:v>
                </c:pt>
                <c:pt idx="317">
                  <c:v>6.2</c:v>
                </c:pt>
                <c:pt idx="318">
                  <c:v>7.7</c:v>
                </c:pt>
                <c:pt idx="319">
                  <c:v>4.3</c:v>
                </c:pt>
                <c:pt idx="320">
                  <c:v>6.9</c:v>
                </c:pt>
                <c:pt idx="321">
                  <c:v>6.6</c:v>
                </c:pt>
                <c:pt idx="322">
                  <c:v>7</c:v>
                </c:pt>
                <c:pt idx="323">
                  <c:v>6.7</c:v>
                </c:pt>
                <c:pt idx="324">
                  <c:v>8.1999999999999993</c:v>
                </c:pt>
                <c:pt idx="325">
                  <c:v>8.9</c:v>
                </c:pt>
                <c:pt idx="326">
                  <c:v>8.6999999999999993</c:v>
                </c:pt>
                <c:pt idx="327">
                  <c:v>5.5</c:v>
                </c:pt>
                <c:pt idx="328">
                  <c:v>5.7</c:v>
                </c:pt>
                <c:pt idx="329">
                  <c:v>6.3</c:v>
                </c:pt>
                <c:pt idx="330">
                  <c:v>5.9</c:v>
                </c:pt>
                <c:pt idx="331">
                  <c:v>7.6</c:v>
                </c:pt>
                <c:pt idx="332">
                  <c:v>6.6</c:v>
                </c:pt>
                <c:pt idx="333">
                  <c:v>5.3</c:v>
                </c:pt>
                <c:pt idx="334">
                  <c:v>6</c:v>
                </c:pt>
                <c:pt idx="335">
                  <c:v>8</c:v>
                </c:pt>
                <c:pt idx="336">
                  <c:v>5.6</c:v>
                </c:pt>
                <c:pt idx="337">
                  <c:v>5.9</c:v>
                </c:pt>
                <c:pt idx="338">
                  <c:v>7.3</c:v>
                </c:pt>
                <c:pt idx="339">
                  <c:v>7.9</c:v>
                </c:pt>
                <c:pt idx="340">
                  <c:v>6.8</c:v>
                </c:pt>
                <c:pt idx="341">
                  <c:v>6.6</c:v>
                </c:pt>
                <c:pt idx="342">
                  <c:v>6.6</c:v>
                </c:pt>
                <c:pt idx="343">
                  <c:v>7</c:v>
                </c:pt>
                <c:pt idx="344">
                  <c:v>7</c:v>
                </c:pt>
                <c:pt idx="345">
                  <c:v>7.3</c:v>
                </c:pt>
                <c:pt idx="346">
                  <c:v>5.5</c:v>
                </c:pt>
                <c:pt idx="347">
                  <c:v>8.5</c:v>
                </c:pt>
                <c:pt idx="348">
                  <c:v>7.5</c:v>
                </c:pt>
                <c:pt idx="349">
                  <c:v>7</c:v>
                </c:pt>
                <c:pt idx="350">
                  <c:v>7.8</c:v>
                </c:pt>
                <c:pt idx="351">
                  <c:v>7.6</c:v>
                </c:pt>
                <c:pt idx="352">
                  <c:v>7.6</c:v>
                </c:pt>
                <c:pt idx="353">
                  <c:v>6.8</c:v>
                </c:pt>
                <c:pt idx="354">
                  <c:v>5</c:v>
                </c:pt>
                <c:pt idx="355">
                  <c:v>7.1</c:v>
                </c:pt>
                <c:pt idx="356">
                  <c:v>5.5</c:v>
                </c:pt>
                <c:pt idx="357">
                  <c:v>5.6</c:v>
                </c:pt>
                <c:pt idx="358">
                  <c:v>7.1</c:v>
                </c:pt>
                <c:pt idx="359">
                  <c:v>4.9000000000000004</c:v>
                </c:pt>
                <c:pt idx="360">
                  <c:v>7.4</c:v>
                </c:pt>
                <c:pt idx="361">
                  <c:v>5.7</c:v>
                </c:pt>
                <c:pt idx="362">
                  <c:v>6.4</c:v>
                </c:pt>
                <c:pt idx="363">
                  <c:v>5.9</c:v>
                </c:pt>
                <c:pt idx="364">
                  <c:v>5.5</c:v>
                </c:pt>
                <c:pt idx="365">
                  <c:v>6.9</c:v>
                </c:pt>
                <c:pt idx="366">
                  <c:v>6.2</c:v>
                </c:pt>
                <c:pt idx="367">
                  <c:v>7</c:v>
                </c:pt>
                <c:pt idx="368">
                  <c:v>5.6</c:v>
                </c:pt>
                <c:pt idx="369">
                  <c:v>7</c:v>
                </c:pt>
                <c:pt idx="370">
                  <c:v>6.8</c:v>
                </c:pt>
                <c:pt idx="371">
                  <c:v>5.4</c:v>
                </c:pt>
                <c:pt idx="372">
                  <c:v>6.1</c:v>
                </c:pt>
                <c:pt idx="373">
                  <c:v>6.7</c:v>
                </c:pt>
                <c:pt idx="374">
                  <c:v>6.9</c:v>
                </c:pt>
                <c:pt idx="375">
                  <c:v>8</c:v>
                </c:pt>
                <c:pt idx="376">
                  <c:v>4.4000000000000004</c:v>
                </c:pt>
                <c:pt idx="377">
                  <c:v>7.3</c:v>
                </c:pt>
                <c:pt idx="378">
                  <c:v>6.3</c:v>
                </c:pt>
                <c:pt idx="379">
                  <c:v>7.7</c:v>
                </c:pt>
                <c:pt idx="380">
                  <c:v>6.5</c:v>
                </c:pt>
                <c:pt idx="381">
                  <c:v>7.8</c:v>
                </c:pt>
                <c:pt idx="382">
                  <c:v>6.4</c:v>
                </c:pt>
                <c:pt idx="383">
                  <c:v>7.8</c:v>
                </c:pt>
                <c:pt idx="384">
                  <c:v>5.8</c:v>
                </c:pt>
                <c:pt idx="385">
                  <c:v>7.1</c:v>
                </c:pt>
                <c:pt idx="386">
                  <c:v>7.1</c:v>
                </c:pt>
                <c:pt idx="387">
                  <c:v>6.8</c:v>
                </c:pt>
                <c:pt idx="388">
                  <c:v>4.8</c:v>
                </c:pt>
                <c:pt idx="389">
                  <c:v>6.2</c:v>
                </c:pt>
                <c:pt idx="390">
                  <c:v>6.9</c:v>
                </c:pt>
                <c:pt idx="391">
                  <c:v>7.3</c:v>
                </c:pt>
                <c:pt idx="392">
                  <c:v>6.6</c:v>
                </c:pt>
                <c:pt idx="393">
                  <c:v>6.9</c:v>
                </c:pt>
                <c:pt idx="394">
                  <c:v>6.2</c:v>
                </c:pt>
                <c:pt idx="395">
                  <c:v>6.7</c:v>
                </c:pt>
                <c:pt idx="396">
                  <c:v>7.6</c:v>
                </c:pt>
                <c:pt idx="397">
                  <c:v>6.7</c:v>
                </c:pt>
                <c:pt idx="398">
                  <c:v>6.2</c:v>
                </c:pt>
                <c:pt idx="399">
                  <c:v>7.3</c:v>
                </c:pt>
                <c:pt idx="400">
                  <c:v>6</c:v>
                </c:pt>
                <c:pt idx="401">
                  <c:v>7.1</c:v>
                </c:pt>
                <c:pt idx="402">
                  <c:v>7.1</c:v>
                </c:pt>
                <c:pt idx="403">
                  <c:v>5.5</c:v>
                </c:pt>
                <c:pt idx="404">
                  <c:v>5.6</c:v>
                </c:pt>
                <c:pt idx="405">
                  <c:v>7.5</c:v>
                </c:pt>
                <c:pt idx="406">
                  <c:v>5.4</c:v>
                </c:pt>
                <c:pt idx="407">
                  <c:v>4.3</c:v>
                </c:pt>
                <c:pt idx="408">
                  <c:v>4.9000000000000004</c:v>
                </c:pt>
                <c:pt idx="409">
                  <c:v>7.1</c:v>
                </c:pt>
                <c:pt idx="410">
                  <c:v>6.4</c:v>
                </c:pt>
                <c:pt idx="411">
                  <c:v>4.3</c:v>
                </c:pt>
                <c:pt idx="412">
                  <c:v>6.1</c:v>
                </c:pt>
                <c:pt idx="413">
                  <c:v>7</c:v>
                </c:pt>
                <c:pt idx="414">
                  <c:v>7.7</c:v>
                </c:pt>
                <c:pt idx="415">
                  <c:v>5.9</c:v>
                </c:pt>
                <c:pt idx="416">
                  <c:v>6.7</c:v>
                </c:pt>
                <c:pt idx="417">
                  <c:v>6.5</c:v>
                </c:pt>
                <c:pt idx="418">
                  <c:v>7.1</c:v>
                </c:pt>
                <c:pt idx="419">
                  <c:v>7.3</c:v>
                </c:pt>
                <c:pt idx="420">
                  <c:v>6.5</c:v>
                </c:pt>
                <c:pt idx="421">
                  <c:v>7</c:v>
                </c:pt>
                <c:pt idx="422">
                  <c:v>6.8</c:v>
                </c:pt>
                <c:pt idx="423">
                  <c:v>7.2</c:v>
                </c:pt>
                <c:pt idx="424">
                  <c:v>6.1</c:v>
                </c:pt>
                <c:pt idx="425">
                  <c:v>6.7</c:v>
                </c:pt>
                <c:pt idx="426">
                  <c:v>6.4</c:v>
                </c:pt>
                <c:pt idx="427">
                  <c:v>4.4000000000000004</c:v>
                </c:pt>
                <c:pt idx="428">
                  <c:v>5.4</c:v>
                </c:pt>
                <c:pt idx="429">
                  <c:v>6.5</c:v>
                </c:pt>
                <c:pt idx="430">
                  <c:v>6.7</c:v>
                </c:pt>
                <c:pt idx="431">
                  <c:v>8.1</c:v>
                </c:pt>
                <c:pt idx="432">
                  <c:v>5.6</c:v>
                </c:pt>
                <c:pt idx="433">
                  <c:v>6.3</c:v>
                </c:pt>
                <c:pt idx="434">
                  <c:v>7.3</c:v>
                </c:pt>
                <c:pt idx="435">
                  <c:v>6.1</c:v>
                </c:pt>
                <c:pt idx="436">
                  <c:v>7.7</c:v>
                </c:pt>
                <c:pt idx="437">
                  <c:v>6.4</c:v>
                </c:pt>
                <c:pt idx="438">
                  <c:v>6.8</c:v>
                </c:pt>
                <c:pt idx="439">
                  <c:v>6.6</c:v>
                </c:pt>
                <c:pt idx="440">
                  <c:v>7.2</c:v>
                </c:pt>
                <c:pt idx="441">
                  <c:v>6.9</c:v>
                </c:pt>
                <c:pt idx="442">
                  <c:v>5.2</c:v>
                </c:pt>
                <c:pt idx="443">
                  <c:v>4.9000000000000004</c:v>
                </c:pt>
                <c:pt idx="444">
                  <c:v>6.3</c:v>
                </c:pt>
                <c:pt idx="445">
                  <c:v>5.6</c:v>
                </c:pt>
                <c:pt idx="446">
                  <c:v>5.5</c:v>
                </c:pt>
                <c:pt idx="447">
                  <c:v>6.7</c:v>
                </c:pt>
                <c:pt idx="448">
                  <c:v>7.6</c:v>
                </c:pt>
                <c:pt idx="449">
                  <c:v>5.7</c:v>
                </c:pt>
                <c:pt idx="450">
                  <c:v>4.5999999999999996</c:v>
                </c:pt>
                <c:pt idx="451">
                  <c:v>7</c:v>
                </c:pt>
                <c:pt idx="452">
                  <c:v>5.2</c:v>
                </c:pt>
                <c:pt idx="453">
                  <c:v>5.0999999999999996</c:v>
                </c:pt>
                <c:pt idx="454">
                  <c:v>6.6</c:v>
                </c:pt>
                <c:pt idx="455">
                  <c:v>6.7</c:v>
                </c:pt>
                <c:pt idx="456">
                  <c:v>7.3</c:v>
                </c:pt>
                <c:pt idx="457">
                  <c:v>5.9</c:v>
                </c:pt>
                <c:pt idx="458">
                  <c:v>5.6</c:v>
                </c:pt>
                <c:pt idx="459">
                  <c:v>6.5</c:v>
                </c:pt>
                <c:pt idx="460">
                  <c:v>5.9</c:v>
                </c:pt>
                <c:pt idx="461">
                  <c:v>7</c:v>
                </c:pt>
                <c:pt idx="462">
                  <c:v>5.3</c:v>
                </c:pt>
                <c:pt idx="463">
                  <c:v>5.9</c:v>
                </c:pt>
                <c:pt idx="464">
                  <c:v>6.3</c:v>
                </c:pt>
                <c:pt idx="465">
                  <c:v>6.3</c:v>
                </c:pt>
                <c:pt idx="466">
                  <c:v>7.3</c:v>
                </c:pt>
                <c:pt idx="467">
                  <c:v>5.8</c:v>
                </c:pt>
                <c:pt idx="468">
                  <c:v>5.2</c:v>
                </c:pt>
                <c:pt idx="469">
                  <c:v>2.4</c:v>
                </c:pt>
                <c:pt idx="470">
                  <c:v>5.7</c:v>
                </c:pt>
                <c:pt idx="471">
                  <c:v>5.8</c:v>
                </c:pt>
                <c:pt idx="472">
                  <c:v>5.6</c:v>
                </c:pt>
                <c:pt idx="473">
                  <c:v>6</c:v>
                </c:pt>
                <c:pt idx="474">
                  <c:v>5.8</c:v>
                </c:pt>
                <c:pt idx="475">
                  <c:v>6</c:v>
                </c:pt>
                <c:pt idx="476">
                  <c:v>5.7</c:v>
                </c:pt>
                <c:pt idx="477">
                  <c:v>6</c:v>
                </c:pt>
                <c:pt idx="478">
                  <c:v>7.8</c:v>
                </c:pt>
                <c:pt idx="479">
                  <c:v>4.2</c:v>
                </c:pt>
                <c:pt idx="480">
                  <c:v>5.6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5.8</c:v>
                </c:pt>
                <c:pt idx="484">
                  <c:v>6.5</c:v>
                </c:pt>
                <c:pt idx="485">
                  <c:v>7.2</c:v>
                </c:pt>
                <c:pt idx="486">
                  <c:v>6.7</c:v>
                </c:pt>
                <c:pt idx="487">
                  <c:v>3.4</c:v>
                </c:pt>
                <c:pt idx="488">
                  <c:v>5.9</c:v>
                </c:pt>
                <c:pt idx="489">
                  <c:v>7.8</c:v>
                </c:pt>
                <c:pt idx="490">
                  <c:v>5.9</c:v>
                </c:pt>
                <c:pt idx="491">
                  <c:v>4.0999999999999996</c:v>
                </c:pt>
                <c:pt idx="492">
                  <c:v>6.8</c:v>
                </c:pt>
                <c:pt idx="493">
                  <c:v>5.8</c:v>
                </c:pt>
                <c:pt idx="494">
                  <c:v>7.5</c:v>
                </c:pt>
                <c:pt idx="495">
                  <c:v>6.9</c:v>
                </c:pt>
                <c:pt idx="496">
                  <c:v>6.5</c:v>
                </c:pt>
                <c:pt idx="497">
                  <c:v>6.9</c:v>
                </c:pt>
                <c:pt idx="498">
                  <c:v>7.9</c:v>
                </c:pt>
                <c:pt idx="499">
                  <c:v>7.4</c:v>
                </c:pt>
                <c:pt idx="500">
                  <c:v>6.7</c:v>
                </c:pt>
                <c:pt idx="501">
                  <c:v>7.4</c:v>
                </c:pt>
                <c:pt idx="502">
                  <c:v>6.9</c:v>
                </c:pt>
                <c:pt idx="503">
                  <c:v>6.8</c:v>
                </c:pt>
                <c:pt idx="504">
                  <c:v>6.7</c:v>
                </c:pt>
                <c:pt idx="505">
                  <c:v>5.0999999999999996</c:v>
                </c:pt>
                <c:pt idx="506">
                  <c:v>4.0999999999999996</c:v>
                </c:pt>
                <c:pt idx="507">
                  <c:v>7.3</c:v>
                </c:pt>
                <c:pt idx="508">
                  <c:v>6</c:v>
                </c:pt>
                <c:pt idx="509">
                  <c:v>7.3</c:v>
                </c:pt>
                <c:pt idx="510">
                  <c:v>5.4</c:v>
                </c:pt>
                <c:pt idx="511">
                  <c:v>5.9</c:v>
                </c:pt>
                <c:pt idx="512">
                  <c:v>7.1</c:v>
                </c:pt>
                <c:pt idx="513">
                  <c:v>6</c:v>
                </c:pt>
                <c:pt idx="514">
                  <c:v>6.5</c:v>
                </c:pt>
                <c:pt idx="515">
                  <c:v>5.7</c:v>
                </c:pt>
                <c:pt idx="516">
                  <c:v>7.6</c:v>
                </c:pt>
                <c:pt idx="517">
                  <c:v>6.6</c:v>
                </c:pt>
                <c:pt idx="518">
                  <c:v>5.4</c:v>
                </c:pt>
                <c:pt idx="519">
                  <c:v>7.3</c:v>
                </c:pt>
                <c:pt idx="520">
                  <c:v>6.5</c:v>
                </c:pt>
                <c:pt idx="521">
                  <c:v>6.6</c:v>
                </c:pt>
                <c:pt idx="522">
                  <c:v>6.6</c:v>
                </c:pt>
                <c:pt idx="523">
                  <c:v>5.9</c:v>
                </c:pt>
                <c:pt idx="524">
                  <c:v>6.7</c:v>
                </c:pt>
                <c:pt idx="525">
                  <c:v>6.1</c:v>
                </c:pt>
                <c:pt idx="526">
                  <c:v>6.6</c:v>
                </c:pt>
                <c:pt idx="527">
                  <c:v>6.6</c:v>
                </c:pt>
                <c:pt idx="528">
                  <c:v>5.3</c:v>
                </c:pt>
                <c:pt idx="529">
                  <c:v>6</c:v>
                </c:pt>
                <c:pt idx="530">
                  <c:v>4.7</c:v>
                </c:pt>
                <c:pt idx="531">
                  <c:v>6.1</c:v>
                </c:pt>
                <c:pt idx="532">
                  <c:v>7.2</c:v>
                </c:pt>
                <c:pt idx="533">
                  <c:v>6.4</c:v>
                </c:pt>
                <c:pt idx="534">
                  <c:v>6.1</c:v>
                </c:pt>
                <c:pt idx="535">
                  <c:v>5.9</c:v>
                </c:pt>
                <c:pt idx="536">
                  <c:v>6</c:v>
                </c:pt>
                <c:pt idx="537">
                  <c:v>6.3</c:v>
                </c:pt>
                <c:pt idx="538">
                  <c:v>5.6</c:v>
                </c:pt>
                <c:pt idx="539">
                  <c:v>6.4</c:v>
                </c:pt>
                <c:pt idx="540">
                  <c:v>7.1</c:v>
                </c:pt>
                <c:pt idx="541">
                  <c:v>6.6</c:v>
                </c:pt>
                <c:pt idx="542">
                  <c:v>4.5999999999999996</c:v>
                </c:pt>
                <c:pt idx="543">
                  <c:v>8.4</c:v>
                </c:pt>
                <c:pt idx="544">
                  <c:v>7.1</c:v>
                </c:pt>
                <c:pt idx="545">
                  <c:v>7.4</c:v>
                </c:pt>
                <c:pt idx="546">
                  <c:v>6.9</c:v>
                </c:pt>
                <c:pt idx="547">
                  <c:v>4.5</c:v>
                </c:pt>
                <c:pt idx="548">
                  <c:v>7.1</c:v>
                </c:pt>
                <c:pt idx="549">
                  <c:v>6.5</c:v>
                </c:pt>
                <c:pt idx="550">
                  <c:v>5.3</c:v>
                </c:pt>
                <c:pt idx="551">
                  <c:v>6.7</c:v>
                </c:pt>
                <c:pt idx="552">
                  <c:v>7.2</c:v>
                </c:pt>
                <c:pt idx="553">
                  <c:v>7.2</c:v>
                </c:pt>
                <c:pt idx="554">
                  <c:v>5.5</c:v>
                </c:pt>
                <c:pt idx="555">
                  <c:v>5.8</c:v>
                </c:pt>
                <c:pt idx="556">
                  <c:v>6</c:v>
                </c:pt>
                <c:pt idx="557">
                  <c:v>6.6</c:v>
                </c:pt>
                <c:pt idx="558">
                  <c:v>8.3000000000000007</c:v>
                </c:pt>
                <c:pt idx="559">
                  <c:v>6.7</c:v>
                </c:pt>
                <c:pt idx="560">
                  <c:v>7.1</c:v>
                </c:pt>
                <c:pt idx="561">
                  <c:v>6</c:v>
                </c:pt>
                <c:pt idx="562">
                  <c:v>6.9</c:v>
                </c:pt>
                <c:pt idx="563">
                  <c:v>5.6</c:v>
                </c:pt>
                <c:pt idx="564">
                  <c:v>5.6</c:v>
                </c:pt>
                <c:pt idx="565">
                  <c:v>4.5</c:v>
                </c:pt>
                <c:pt idx="566">
                  <c:v>7.1</c:v>
                </c:pt>
                <c:pt idx="567">
                  <c:v>6.5</c:v>
                </c:pt>
                <c:pt idx="568">
                  <c:v>6.4</c:v>
                </c:pt>
                <c:pt idx="569">
                  <c:v>5.8</c:v>
                </c:pt>
                <c:pt idx="570">
                  <c:v>8</c:v>
                </c:pt>
                <c:pt idx="571">
                  <c:v>6.2</c:v>
                </c:pt>
                <c:pt idx="572">
                  <c:v>7.2</c:v>
                </c:pt>
                <c:pt idx="573">
                  <c:v>6.1</c:v>
                </c:pt>
                <c:pt idx="574">
                  <c:v>7.6</c:v>
                </c:pt>
                <c:pt idx="575">
                  <c:v>6.3</c:v>
                </c:pt>
                <c:pt idx="576">
                  <c:v>6.3</c:v>
                </c:pt>
                <c:pt idx="577">
                  <c:v>6.3</c:v>
                </c:pt>
                <c:pt idx="578">
                  <c:v>7.7</c:v>
                </c:pt>
                <c:pt idx="579">
                  <c:v>7</c:v>
                </c:pt>
                <c:pt idx="580">
                  <c:v>5.3</c:v>
                </c:pt>
                <c:pt idx="581">
                  <c:v>5.6</c:v>
                </c:pt>
                <c:pt idx="582">
                  <c:v>5.2</c:v>
                </c:pt>
                <c:pt idx="583">
                  <c:v>5.4</c:v>
                </c:pt>
                <c:pt idx="584">
                  <c:v>6.4</c:v>
                </c:pt>
                <c:pt idx="585">
                  <c:v>5.9</c:v>
                </c:pt>
                <c:pt idx="586">
                  <c:v>6.3</c:v>
                </c:pt>
                <c:pt idx="587">
                  <c:v>6.5</c:v>
                </c:pt>
                <c:pt idx="588">
                  <c:v>3</c:v>
                </c:pt>
                <c:pt idx="589">
                  <c:v>3.6</c:v>
                </c:pt>
                <c:pt idx="590">
                  <c:v>5.8</c:v>
                </c:pt>
                <c:pt idx="591">
                  <c:v>6.2</c:v>
                </c:pt>
                <c:pt idx="592">
                  <c:v>5.6</c:v>
                </c:pt>
                <c:pt idx="593">
                  <c:v>5.4</c:v>
                </c:pt>
                <c:pt idx="594">
                  <c:v>6.1</c:v>
                </c:pt>
                <c:pt idx="595">
                  <c:v>4.2</c:v>
                </c:pt>
                <c:pt idx="596">
                  <c:v>6.7</c:v>
                </c:pt>
                <c:pt idx="597">
                  <c:v>4.2</c:v>
                </c:pt>
                <c:pt idx="598">
                  <c:v>6.4</c:v>
                </c:pt>
                <c:pt idx="599">
                  <c:v>4.9000000000000004</c:v>
                </c:pt>
                <c:pt idx="600">
                  <c:v>6.8</c:v>
                </c:pt>
                <c:pt idx="601">
                  <c:v>7.7</c:v>
                </c:pt>
                <c:pt idx="602">
                  <c:v>5.6</c:v>
                </c:pt>
                <c:pt idx="603">
                  <c:v>6.4</c:v>
                </c:pt>
                <c:pt idx="604">
                  <c:v>7.2</c:v>
                </c:pt>
                <c:pt idx="605">
                  <c:v>6</c:v>
                </c:pt>
                <c:pt idx="606">
                  <c:v>5.9</c:v>
                </c:pt>
                <c:pt idx="607">
                  <c:v>7.9</c:v>
                </c:pt>
                <c:pt idx="608">
                  <c:v>7.1</c:v>
                </c:pt>
                <c:pt idx="609">
                  <c:v>5.9</c:v>
                </c:pt>
                <c:pt idx="610">
                  <c:v>6.2</c:v>
                </c:pt>
                <c:pt idx="611">
                  <c:v>7</c:v>
                </c:pt>
                <c:pt idx="612">
                  <c:v>5.4</c:v>
                </c:pt>
                <c:pt idx="613">
                  <c:v>8.6</c:v>
                </c:pt>
                <c:pt idx="614">
                  <c:v>6.5</c:v>
                </c:pt>
                <c:pt idx="615">
                  <c:v>6.4</c:v>
                </c:pt>
                <c:pt idx="616">
                  <c:v>7.6</c:v>
                </c:pt>
                <c:pt idx="617">
                  <c:v>5.5</c:v>
                </c:pt>
                <c:pt idx="618">
                  <c:v>7.4</c:v>
                </c:pt>
                <c:pt idx="619">
                  <c:v>8.6999999999999993</c:v>
                </c:pt>
                <c:pt idx="620">
                  <c:v>7.6</c:v>
                </c:pt>
                <c:pt idx="621">
                  <c:v>5.5</c:v>
                </c:pt>
                <c:pt idx="622">
                  <c:v>7.6</c:v>
                </c:pt>
                <c:pt idx="623">
                  <c:v>6.5</c:v>
                </c:pt>
                <c:pt idx="624">
                  <c:v>6.9</c:v>
                </c:pt>
                <c:pt idx="625">
                  <c:v>6.7</c:v>
                </c:pt>
                <c:pt idx="626">
                  <c:v>6.6</c:v>
                </c:pt>
                <c:pt idx="627">
                  <c:v>7.2</c:v>
                </c:pt>
                <c:pt idx="628">
                  <c:v>6.4</c:v>
                </c:pt>
                <c:pt idx="629">
                  <c:v>6.4</c:v>
                </c:pt>
                <c:pt idx="630">
                  <c:v>6</c:v>
                </c:pt>
                <c:pt idx="631">
                  <c:v>6.1</c:v>
                </c:pt>
                <c:pt idx="632">
                  <c:v>6</c:v>
                </c:pt>
                <c:pt idx="633">
                  <c:v>6.4</c:v>
                </c:pt>
                <c:pt idx="634">
                  <c:v>6.4</c:v>
                </c:pt>
                <c:pt idx="635">
                  <c:v>7.3</c:v>
                </c:pt>
                <c:pt idx="636">
                  <c:v>5.2</c:v>
                </c:pt>
                <c:pt idx="637">
                  <c:v>6.6</c:v>
                </c:pt>
                <c:pt idx="638">
                  <c:v>6.3</c:v>
                </c:pt>
                <c:pt idx="639">
                  <c:v>5.9</c:v>
                </c:pt>
                <c:pt idx="640">
                  <c:v>6.7</c:v>
                </c:pt>
                <c:pt idx="641">
                  <c:v>5.4</c:v>
                </c:pt>
                <c:pt idx="642">
                  <c:v>6.4</c:v>
                </c:pt>
                <c:pt idx="643">
                  <c:v>6.7</c:v>
                </c:pt>
                <c:pt idx="644">
                  <c:v>6.2</c:v>
                </c:pt>
                <c:pt idx="645">
                  <c:v>6.1</c:v>
                </c:pt>
                <c:pt idx="646">
                  <c:v>8.8000000000000007</c:v>
                </c:pt>
                <c:pt idx="647">
                  <c:v>7.1</c:v>
                </c:pt>
                <c:pt idx="648">
                  <c:v>5.7</c:v>
                </c:pt>
                <c:pt idx="649">
                  <c:v>5</c:v>
                </c:pt>
                <c:pt idx="650">
                  <c:v>5.0999999999999996</c:v>
                </c:pt>
                <c:pt idx="651">
                  <c:v>6.9</c:v>
                </c:pt>
                <c:pt idx="652">
                  <c:v>4.8</c:v>
                </c:pt>
                <c:pt idx="653">
                  <c:v>6.5</c:v>
                </c:pt>
                <c:pt idx="654">
                  <c:v>5.0999999999999996</c:v>
                </c:pt>
                <c:pt idx="655">
                  <c:v>7.1</c:v>
                </c:pt>
                <c:pt idx="656">
                  <c:v>7.5</c:v>
                </c:pt>
                <c:pt idx="657">
                  <c:v>6.2</c:v>
                </c:pt>
                <c:pt idx="658">
                  <c:v>6.3</c:v>
                </c:pt>
                <c:pt idx="659">
                  <c:v>8.1</c:v>
                </c:pt>
                <c:pt idx="660">
                  <c:v>6.6</c:v>
                </c:pt>
                <c:pt idx="661">
                  <c:v>6.9</c:v>
                </c:pt>
                <c:pt idx="662">
                  <c:v>6.1</c:v>
                </c:pt>
                <c:pt idx="663">
                  <c:v>4.3</c:v>
                </c:pt>
                <c:pt idx="664">
                  <c:v>6.6</c:v>
                </c:pt>
                <c:pt idx="665">
                  <c:v>6.8</c:v>
                </c:pt>
                <c:pt idx="666">
                  <c:v>3.8</c:v>
                </c:pt>
                <c:pt idx="667">
                  <c:v>5.9</c:v>
                </c:pt>
                <c:pt idx="668">
                  <c:v>7.9</c:v>
                </c:pt>
                <c:pt idx="669">
                  <c:v>6.3</c:v>
                </c:pt>
                <c:pt idx="670">
                  <c:v>5.5</c:v>
                </c:pt>
                <c:pt idx="671">
                  <c:v>7.7</c:v>
                </c:pt>
                <c:pt idx="672">
                  <c:v>6.3</c:v>
                </c:pt>
                <c:pt idx="673">
                  <c:v>7.1</c:v>
                </c:pt>
                <c:pt idx="674">
                  <c:v>8.5</c:v>
                </c:pt>
                <c:pt idx="675">
                  <c:v>5.8</c:v>
                </c:pt>
                <c:pt idx="676">
                  <c:v>8.1</c:v>
                </c:pt>
                <c:pt idx="677">
                  <c:v>7.9</c:v>
                </c:pt>
                <c:pt idx="678">
                  <c:v>7.2</c:v>
                </c:pt>
                <c:pt idx="679">
                  <c:v>6.3</c:v>
                </c:pt>
                <c:pt idx="680">
                  <c:v>8.1</c:v>
                </c:pt>
                <c:pt idx="681">
                  <c:v>7</c:v>
                </c:pt>
                <c:pt idx="682">
                  <c:v>5.5</c:v>
                </c:pt>
                <c:pt idx="683">
                  <c:v>6.7</c:v>
                </c:pt>
                <c:pt idx="684">
                  <c:v>5.2</c:v>
                </c:pt>
                <c:pt idx="685">
                  <c:v>7</c:v>
                </c:pt>
                <c:pt idx="686">
                  <c:v>6.1</c:v>
                </c:pt>
                <c:pt idx="687">
                  <c:v>6.6</c:v>
                </c:pt>
                <c:pt idx="688">
                  <c:v>5.5</c:v>
                </c:pt>
                <c:pt idx="689">
                  <c:v>5.9</c:v>
                </c:pt>
                <c:pt idx="690">
                  <c:v>5.4</c:v>
                </c:pt>
                <c:pt idx="691">
                  <c:v>6.4</c:v>
                </c:pt>
                <c:pt idx="692">
                  <c:v>5.7</c:v>
                </c:pt>
                <c:pt idx="693">
                  <c:v>6.7</c:v>
                </c:pt>
                <c:pt idx="694">
                  <c:v>7.1</c:v>
                </c:pt>
                <c:pt idx="695">
                  <c:v>6.8</c:v>
                </c:pt>
                <c:pt idx="696">
                  <c:v>6.5</c:v>
                </c:pt>
                <c:pt idx="697">
                  <c:v>7.6</c:v>
                </c:pt>
                <c:pt idx="698">
                  <c:v>5.5</c:v>
                </c:pt>
                <c:pt idx="699">
                  <c:v>6.5</c:v>
                </c:pt>
                <c:pt idx="700">
                  <c:v>7</c:v>
                </c:pt>
                <c:pt idx="701">
                  <c:v>5.8</c:v>
                </c:pt>
                <c:pt idx="702">
                  <c:v>7.3</c:v>
                </c:pt>
                <c:pt idx="703">
                  <c:v>6.6</c:v>
                </c:pt>
                <c:pt idx="704">
                  <c:v>4.4000000000000004</c:v>
                </c:pt>
                <c:pt idx="705">
                  <c:v>7.7</c:v>
                </c:pt>
                <c:pt idx="706">
                  <c:v>5</c:v>
                </c:pt>
                <c:pt idx="707">
                  <c:v>7.7</c:v>
                </c:pt>
                <c:pt idx="708">
                  <c:v>4.4000000000000004</c:v>
                </c:pt>
                <c:pt idx="709">
                  <c:v>6.1</c:v>
                </c:pt>
                <c:pt idx="710">
                  <c:v>5.4</c:v>
                </c:pt>
                <c:pt idx="711">
                  <c:v>6.8</c:v>
                </c:pt>
                <c:pt idx="712">
                  <c:v>6.5</c:v>
                </c:pt>
                <c:pt idx="713">
                  <c:v>7</c:v>
                </c:pt>
                <c:pt idx="714">
                  <c:v>6.3</c:v>
                </c:pt>
                <c:pt idx="715">
                  <c:v>6.3</c:v>
                </c:pt>
                <c:pt idx="716">
                  <c:v>6.1</c:v>
                </c:pt>
                <c:pt idx="717">
                  <c:v>6.1</c:v>
                </c:pt>
                <c:pt idx="718">
                  <c:v>5.3</c:v>
                </c:pt>
                <c:pt idx="719">
                  <c:v>5.4</c:v>
                </c:pt>
                <c:pt idx="720">
                  <c:v>6.2</c:v>
                </c:pt>
                <c:pt idx="721">
                  <c:v>6.6</c:v>
                </c:pt>
                <c:pt idx="722">
                  <c:v>5.9</c:v>
                </c:pt>
                <c:pt idx="723">
                  <c:v>6.3</c:v>
                </c:pt>
                <c:pt idx="724">
                  <c:v>7.2</c:v>
                </c:pt>
                <c:pt idx="725">
                  <c:v>6.8</c:v>
                </c:pt>
                <c:pt idx="726">
                  <c:v>6.1</c:v>
                </c:pt>
                <c:pt idx="727">
                  <c:v>7.8</c:v>
                </c:pt>
                <c:pt idx="728">
                  <c:v>5</c:v>
                </c:pt>
                <c:pt idx="729">
                  <c:v>6.2</c:v>
                </c:pt>
                <c:pt idx="730">
                  <c:v>6.7</c:v>
                </c:pt>
                <c:pt idx="731">
                  <c:v>4.9000000000000004</c:v>
                </c:pt>
                <c:pt idx="732">
                  <c:v>7.4</c:v>
                </c:pt>
                <c:pt idx="733">
                  <c:v>6.2</c:v>
                </c:pt>
                <c:pt idx="734">
                  <c:v>4.9000000000000004</c:v>
                </c:pt>
                <c:pt idx="735">
                  <c:v>6.1</c:v>
                </c:pt>
                <c:pt idx="736">
                  <c:v>6.1</c:v>
                </c:pt>
                <c:pt idx="737">
                  <c:v>6.4</c:v>
                </c:pt>
                <c:pt idx="738">
                  <c:v>6.3</c:v>
                </c:pt>
                <c:pt idx="739">
                  <c:v>6.6</c:v>
                </c:pt>
                <c:pt idx="740">
                  <c:v>5.7</c:v>
                </c:pt>
                <c:pt idx="741">
                  <c:v>5.9</c:v>
                </c:pt>
                <c:pt idx="742">
                  <c:v>6</c:v>
                </c:pt>
                <c:pt idx="743">
                  <c:v>6.1</c:v>
                </c:pt>
                <c:pt idx="744">
                  <c:v>6.7</c:v>
                </c:pt>
                <c:pt idx="745">
                  <c:v>6.7</c:v>
                </c:pt>
                <c:pt idx="746">
                  <c:v>7.9</c:v>
                </c:pt>
                <c:pt idx="747">
                  <c:v>4.3</c:v>
                </c:pt>
                <c:pt idx="748">
                  <c:v>5.7</c:v>
                </c:pt>
                <c:pt idx="749">
                  <c:v>6.7</c:v>
                </c:pt>
                <c:pt idx="750">
                  <c:v>6.7</c:v>
                </c:pt>
                <c:pt idx="751">
                  <c:v>6.1</c:v>
                </c:pt>
                <c:pt idx="752">
                  <c:v>5.6</c:v>
                </c:pt>
                <c:pt idx="753">
                  <c:v>6.6</c:v>
                </c:pt>
                <c:pt idx="754">
                  <c:v>6.9</c:v>
                </c:pt>
                <c:pt idx="755">
                  <c:v>4.8</c:v>
                </c:pt>
                <c:pt idx="756">
                  <c:v>6.2</c:v>
                </c:pt>
                <c:pt idx="757">
                  <c:v>6</c:v>
                </c:pt>
                <c:pt idx="758">
                  <c:v>4.9000000000000004</c:v>
                </c:pt>
                <c:pt idx="759">
                  <c:v>5.6</c:v>
                </c:pt>
                <c:pt idx="760">
                  <c:v>6.1</c:v>
                </c:pt>
                <c:pt idx="761">
                  <c:v>6.1</c:v>
                </c:pt>
                <c:pt idx="762">
                  <c:v>4.8</c:v>
                </c:pt>
                <c:pt idx="763">
                  <c:v>5.5</c:v>
                </c:pt>
                <c:pt idx="764">
                  <c:v>3.8</c:v>
                </c:pt>
                <c:pt idx="765">
                  <c:v>6.5</c:v>
                </c:pt>
                <c:pt idx="766">
                  <c:v>6.7</c:v>
                </c:pt>
                <c:pt idx="767">
                  <c:v>8.1</c:v>
                </c:pt>
                <c:pt idx="768">
                  <c:v>4.9000000000000004</c:v>
                </c:pt>
                <c:pt idx="769">
                  <c:v>7.3</c:v>
                </c:pt>
                <c:pt idx="770">
                  <c:v>6.4</c:v>
                </c:pt>
                <c:pt idx="771">
                  <c:v>6.7</c:v>
                </c:pt>
                <c:pt idx="772">
                  <c:v>3.6</c:v>
                </c:pt>
                <c:pt idx="773">
                  <c:v>5.7</c:v>
                </c:pt>
                <c:pt idx="774">
                  <c:v>6</c:v>
                </c:pt>
                <c:pt idx="775">
                  <c:v>4.7</c:v>
                </c:pt>
                <c:pt idx="776">
                  <c:v>6.3</c:v>
                </c:pt>
                <c:pt idx="777">
                  <c:v>5.9</c:v>
                </c:pt>
                <c:pt idx="778">
                  <c:v>5.9</c:v>
                </c:pt>
                <c:pt idx="779">
                  <c:v>7.5</c:v>
                </c:pt>
                <c:pt idx="780">
                  <c:v>5.6</c:v>
                </c:pt>
                <c:pt idx="781">
                  <c:v>6.4</c:v>
                </c:pt>
                <c:pt idx="782">
                  <c:v>6.3</c:v>
                </c:pt>
                <c:pt idx="783">
                  <c:v>4.3</c:v>
                </c:pt>
                <c:pt idx="784">
                  <c:v>5.9</c:v>
                </c:pt>
                <c:pt idx="785">
                  <c:v>5.5</c:v>
                </c:pt>
                <c:pt idx="786">
                  <c:v>6.2</c:v>
                </c:pt>
                <c:pt idx="787">
                  <c:v>8.8000000000000007</c:v>
                </c:pt>
                <c:pt idx="788">
                  <c:v>5.2</c:v>
                </c:pt>
                <c:pt idx="789">
                  <c:v>7</c:v>
                </c:pt>
                <c:pt idx="790">
                  <c:v>6.6</c:v>
                </c:pt>
                <c:pt idx="791">
                  <c:v>7.3</c:v>
                </c:pt>
                <c:pt idx="792">
                  <c:v>5.6</c:v>
                </c:pt>
                <c:pt idx="793">
                  <c:v>6.6</c:v>
                </c:pt>
                <c:pt idx="794">
                  <c:v>5.4</c:v>
                </c:pt>
                <c:pt idx="795">
                  <c:v>6.3</c:v>
                </c:pt>
                <c:pt idx="796">
                  <c:v>7.9</c:v>
                </c:pt>
                <c:pt idx="797">
                  <c:v>6.3</c:v>
                </c:pt>
                <c:pt idx="798">
                  <c:v>6</c:v>
                </c:pt>
                <c:pt idx="799">
                  <c:v>7.2</c:v>
                </c:pt>
                <c:pt idx="800">
                  <c:v>5.0999999999999996</c:v>
                </c:pt>
                <c:pt idx="801">
                  <c:v>7.3</c:v>
                </c:pt>
                <c:pt idx="802">
                  <c:v>8</c:v>
                </c:pt>
                <c:pt idx="803">
                  <c:v>6.2</c:v>
                </c:pt>
                <c:pt idx="804">
                  <c:v>6</c:v>
                </c:pt>
                <c:pt idx="805">
                  <c:v>6.7</c:v>
                </c:pt>
                <c:pt idx="806">
                  <c:v>8.1</c:v>
                </c:pt>
                <c:pt idx="807">
                  <c:v>6.4</c:v>
                </c:pt>
                <c:pt idx="808">
                  <c:v>8</c:v>
                </c:pt>
                <c:pt idx="809">
                  <c:v>6.3</c:v>
                </c:pt>
                <c:pt idx="810">
                  <c:v>6.4</c:v>
                </c:pt>
                <c:pt idx="811">
                  <c:v>6.6</c:v>
                </c:pt>
                <c:pt idx="812">
                  <c:v>6.4</c:v>
                </c:pt>
                <c:pt idx="813">
                  <c:v>6</c:v>
                </c:pt>
                <c:pt idx="814">
                  <c:v>6.6</c:v>
                </c:pt>
                <c:pt idx="815">
                  <c:v>5.9</c:v>
                </c:pt>
                <c:pt idx="816">
                  <c:v>6.4</c:v>
                </c:pt>
                <c:pt idx="817">
                  <c:v>6.3</c:v>
                </c:pt>
                <c:pt idx="818">
                  <c:v>7.3</c:v>
                </c:pt>
                <c:pt idx="819">
                  <c:v>6.8</c:v>
                </c:pt>
                <c:pt idx="820">
                  <c:v>7.2</c:v>
                </c:pt>
                <c:pt idx="821">
                  <c:v>5.7</c:v>
                </c:pt>
                <c:pt idx="822">
                  <c:v>6</c:v>
                </c:pt>
                <c:pt idx="823">
                  <c:v>6.5</c:v>
                </c:pt>
                <c:pt idx="824">
                  <c:v>5.8</c:v>
                </c:pt>
                <c:pt idx="825">
                  <c:v>5.8</c:v>
                </c:pt>
                <c:pt idx="826">
                  <c:v>6.7</c:v>
                </c:pt>
                <c:pt idx="827">
                  <c:v>7.8</c:v>
                </c:pt>
                <c:pt idx="828">
                  <c:v>5.6</c:v>
                </c:pt>
                <c:pt idx="829">
                  <c:v>5.8</c:v>
                </c:pt>
                <c:pt idx="830">
                  <c:v>7.4</c:v>
                </c:pt>
                <c:pt idx="831">
                  <c:v>6.9</c:v>
                </c:pt>
                <c:pt idx="832">
                  <c:v>5.5</c:v>
                </c:pt>
                <c:pt idx="833">
                  <c:v>6.3</c:v>
                </c:pt>
                <c:pt idx="834">
                  <c:v>4.7</c:v>
                </c:pt>
                <c:pt idx="835">
                  <c:v>5.6</c:v>
                </c:pt>
                <c:pt idx="836">
                  <c:v>6.4</c:v>
                </c:pt>
                <c:pt idx="837">
                  <c:v>4.2</c:v>
                </c:pt>
                <c:pt idx="838">
                  <c:v>6.4</c:v>
                </c:pt>
                <c:pt idx="839">
                  <c:v>7.7</c:v>
                </c:pt>
                <c:pt idx="840">
                  <c:v>6.7</c:v>
                </c:pt>
                <c:pt idx="841">
                  <c:v>7.7</c:v>
                </c:pt>
                <c:pt idx="842">
                  <c:v>5.7</c:v>
                </c:pt>
                <c:pt idx="843">
                  <c:v>7.6</c:v>
                </c:pt>
                <c:pt idx="844">
                  <c:v>6.4</c:v>
                </c:pt>
                <c:pt idx="845">
                  <c:v>5.6</c:v>
                </c:pt>
                <c:pt idx="846">
                  <c:v>6.8</c:v>
                </c:pt>
                <c:pt idx="847">
                  <c:v>2.4</c:v>
                </c:pt>
                <c:pt idx="848">
                  <c:v>6.2</c:v>
                </c:pt>
                <c:pt idx="849">
                  <c:v>5.9</c:v>
                </c:pt>
                <c:pt idx="850">
                  <c:v>7.1</c:v>
                </c:pt>
                <c:pt idx="851">
                  <c:v>7.6</c:v>
                </c:pt>
                <c:pt idx="852">
                  <c:v>5.5</c:v>
                </c:pt>
                <c:pt idx="853">
                  <c:v>7</c:v>
                </c:pt>
                <c:pt idx="854">
                  <c:v>7.1</c:v>
                </c:pt>
                <c:pt idx="855">
                  <c:v>7.4</c:v>
                </c:pt>
                <c:pt idx="856">
                  <c:v>7.6</c:v>
                </c:pt>
                <c:pt idx="857">
                  <c:v>5.9</c:v>
                </c:pt>
                <c:pt idx="858">
                  <c:v>5.9</c:v>
                </c:pt>
                <c:pt idx="859">
                  <c:v>8</c:v>
                </c:pt>
                <c:pt idx="860">
                  <c:v>7.4</c:v>
                </c:pt>
                <c:pt idx="861">
                  <c:v>5.8</c:v>
                </c:pt>
                <c:pt idx="862">
                  <c:v>6.3</c:v>
                </c:pt>
                <c:pt idx="863">
                  <c:v>5.7</c:v>
                </c:pt>
                <c:pt idx="864">
                  <c:v>5.0999999999999996</c:v>
                </c:pt>
                <c:pt idx="865">
                  <c:v>7.6</c:v>
                </c:pt>
                <c:pt idx="866">
                  <c:v>6.4</c:v>
                </c:pt>
                <c:pt idx="867">
                  <c:v>7.4</c:v>
                </c:pt>
                <c:pt idx="868">
                  <c:v>8.1999999999999993</c:v>
                </c:pt>
                <c:pt idx="869">
                  <c:v>6.5</c:v>
                </c:pt>
                <c:pt idx="870">
                  <c:v>5.5</c:v>
                </c:pt>
                <c:pt idx="871">
                  <c:v>6.5</c:v>
                </c:pt>
                <c:pt idx="872">
                  <c:v>5.6</c:v>
                </c:pt>
                <c:pt idx="873">
                  <c:v>4.5999999999999996</c:v>
                </c:pt>
                <c:pt idx="874">
                  <c:v>7.9</c:v>
                </c:pt>
                <c:pt idx="875">
                  <c:v>7.1</c:v>
                </c:pt>
                <c:pt idx="876">
                  <c:v>6.9</c:v>
                </c:pt>
                <c:pt idx="877">
                  <c:v>7.3</c:v>
                </c:pt>
                <c:pt idx="878">
                  <c:v>7</c:v>
                </c:pt>
                <c:pt idx="879">
                  <c:v>7.7</c:v>
                </c:pt>
                <c:pt idx="880">
                  <c:v>6.7</c:v>
                </c:pt>
                <c:pt idx="881">
                  <c:v>6.3</c:v>
                </c:pt>
                <c:pt idx="882">
                  <c:v>5.8</c:v>
                </c:pt>
                <c:pt idx="883">
                  <c:v>7.1</c:v>
                </c:pt>
                <c:pt idx="884">
                  <c:v>7.3</c:v>
                </c:pt>
                <c:pt idx="885">
                  <c:v>6.4</c:v>
                </c:pt>
                <c:pt idx="886">
                  <c:v>7.1</c:v>
                </c:pt>
                <c:pt idx="887">
                  <c:v>7.6</c:v>
                </c:pt>
                <c:pt idx="888">
                  <c:v>6.8</c:v>
                </c:pt>
                <c:pt idx="889">
                  <c:v>6.6</c:v>
                </c:pt>
                <c:pt idx="890">
                  <c:v>6.7</c:v>
                </c:pt>
                <c:pt idx="891">
                  <c:v>6.1</c:v>
                </c:pt>
                <c:pt idx="892">
                  <c:v>6</c:v>
                </c:pt>
                <c:pt idx="893">
                  <c:v>7.6</c:v>
                </c:pt>
                <c:pt idx="894">
                  <c:v>7.1</c:v>
                </c:pt>
                <c:pt idx="895">
                  <c:v>5</c:v>
                </c:pt>
                <c:pt idx="896">
                  <c:v>6.2</c:v>
                </c:pt>
                <c:pt idx="897">
                  <c:v>5.6</c:v>
                </c:pt>
                <c:pt idx="898">
                  <c:v>7.4</c:v>
                </c:pt>
                <c:pt idx="899">
                  <c:v>5</c:v>
                </c:pt>
                <c:pt idx="900">
                  <c:v>5.2</c:v>
                </c:pt>
                <c:pt idx="901">
                  <c:v>7.6</c:v>
                </c:pt>
                <c:pt idx="902">
                  <c:v>6.6</c:v>
                </c:pt>
                <c:pt idx="903">
                  <c:v>7</c:v>
                </c:pt>
                <c:pt idx="904">
                  <c:v>5.7</c:v>
                </c:pt>
                <c:pt idx="905">
                  <c:v>8.1999999999999993</c:v>
                </c:pt>
                <c:pt idx="906">
                  <c:v>6.2</c:v>
                </c:pt>
                <c:pt idx="907">
                  <c:v>6.6</c:v>
                </c:pt>
                <c:pt idx="908">
                  <c:v>4.7</c:v>
                </c:pt>
                <c:pt idx="909">
                  <c:v>6.3</c:v>
                </c:pt>
                <c:pt idx="910">
                  <c:v>6.1</c:v>
                </c:pt>
                <c:pt idx="911">
                  <c:v>6.7</c:v>
                </c:pt>
                <c:pt idx="912">
                  <c:v>6.1</c:v>
                </c:pt>
                <c:pt idx="913">
                  <c:v>7</c:v>
                </c:pt>
                <c:pt idx="914">
                  <c:v>7.4</c:v>
                </c:pt>
                <c:pt idx="915">
                  <c:v>7.3</c:v>
                </c:pt>
                <c:pt idx="916">
                  <c:v>5.8</c:v>
                </c:pt>
                <c:pt idx="917">
                  <c:v>6.7</c:v>
                </c:pt>
                <c:pt idx="918">
                  <c:v>5.8</c:v>
                </c:pt>
                <c:pt idx="919">
                  <c:v>7.8</c:v>
                </c:pt>
                <c:pt idx="920">
                  <c:v>6.6</c:v>
                </c:pt>
                <c:pt idx="921">
                  <c:v>6.5</c:v>
                </c:pt>
                <c:pt idx="922">
                  <c:v>6.7</c:v>
                </c:pt>
                <c:pt idx="923">
                  <c:v>7.3</c:v>
                </c:pt>
                <c:pt idx="924">
                  <c:v>5.8</c:v>
                </c:pt>
                <c:pt idx="925">
                  <c:v>5.5</c:v>
                </c:pt>
                <c:pt idx="926">
                  <c:v>6.3</c:v>
                </c:pt>
                <c:pt idx="927">
                  <c:v>7.4</c:v>
                </c:pt>
                <c:pt idx="928">
                  <c:v>5.9</c:v>
                </c:pt>
                <c:pt idx="929">
                  <c:v>6.2</c:v>
                </c:pt>
                <c:pt idx="930">
                  <c:v>5.9</c:v>
                </c:pt>
                <c:pt idx="931">
                  <c:v>6.5</c:v>
                </c:pt>
                <c:pt idx="932">
                  <c:v>4.4000000000000004</c:v>
                </c:pt>
                <c:pt idx="933">
                  <c:v>3.5</c:v>
                </c:pt>
                <c:pt idx="934">
                  <c:v>6.6</c:v>
                </c:pt>
                <c:pt idx="935">
                  <c:v>6</c:v>
                </c:pt>
                <c:pt idx="936">
                  <c:v>6.4</c:v>
                </c:pt>
                <c:pt idx="937">
                  <c:v>6.5</c:v>
                </c:pt>
                <c:pt idx="938">
                  <c:v>4.3</c:v>
                </c:pt>
                <c:pt idx="939">
                  <c:v>4.2</c:v>
                </c:pt>
                <c:pt idx="940">
                  <c:v>6.5</c:v>
                </c:pt>
                <c:pt idx="941">
                  <c:v>6.1</c:v>
                </c:pt>
                <c:pt idx="942">
                  <c:v>6.3</c:v>
                </c:pt>
                <c:pt idx="943">
                  <c:v>6.2</c:v>
                </c:pt>
                <c:pt idx="944">
                  <c:v>5.9</c:v>
                </c:pt>
                <c:pt idx="945">
                  <c:v>5.9</c:v>
                </c:pt>
                <c:pt idx="946">
                  <c:v>6.5</c:v>
                </c:pt>
                <c:pt idx="947">
                  <c:v>6.4</c:v>
                </c:pt>
                <c:pt idx="948">
                  <c:v>6.5</c:v>
                </c:pt>
                <c:pt idx="949">
                  <c:v>5.7</c:v>
                </c:pt>
                <c:pt idx="950">
                  <c:v>8</c:v>
                </c:pt>
                <c:pt idx="951">
                  <c:v>7.3</c:v>
                </c:pt>
                <c:pt idx="952">
                  <c:v>6.7</c:v>
                </c:pt>
                <c:pt idx="953">
                  <c:v>7.5</c:v>
                </c:pt>
                <c:pt idx="954">
                  <c:v>5.4</c:v>
                </c:pt>
                <c:pt idx="955">
                  <c:v>6.6</c:v>
                </c:pt>
                <c:pt idx="956">
                  <c:v>7.7</c:v>
                </c:pt>
                <c:pt idx="957">
                  <c:v>5.8</c:v>
                </c:pt>
                <c:pt idx="958">
                  <c:v>6.4</c:v>
                </c:pt>
                <c:pt idx="959">
                  <c:v>5.6</c:v>
                </c:pt>
                <c:pt idx="960">
                  <c:v>6</c:v>
                </c:pt>
                <c:pt idx="961">
                  <c:v>6.2</c:v>
                </c:pt>
                <c:pt idx="962">
                  <c:v>5.9</c:v>
                </c:pt>
                <c:pt idx="963">
                  <c:v>5.0999999999999996</c:v>
                </c:pt>
                <c:pt idx="964">
                  <c:v>6.8</c:v>
                </c:pt>
                <c:pt idx="965">
                  <c:v>6</c:v>
                </c:pt>
                <c:pt idx="966">
                  <c:v>5.0999999999999996</c:v>
                </c:pt>
                <c:pt idx="967">
                  <c:v>5.8</c:v>
                </c:pt>
                <c:pt idx="968">
                  <c:v>6.2</c:v>
                </c:pt>
                <c:pt idx="969">
                  <c:v>6.4</c:v>
                </c:pt>
                <c:pt idx="970">
                  <c:v>4.8</c:v>
                </c:pt>
                <c:pt idx="971">
                  <c:v>4.9000000000000004</c:v>
                </c:pt>
                <c:pt idx="972">
                  <c:v>5.6</c:v>
                </c:pt>
                <c:pt idx="973">
                  <c:v>5.5</c:v>
                </c:pt>
                <c:pt idx="974">
                  <c:v>3.7</c:v>
                </c:pt>
                <c:pt idx="975">
                  <c:v>5.9</c:v>
                </c:pt>
                <c:pt idx="976">
                  <c:v>6.3</c:v>
                </c:pt>
                <c:pt idx="977">
                  <c:v>7.6</c:v>
                </c:pt>
                <c:pt idx="978">
                  <c:v>8.3000000000000007</c:v>
                </c:pt>
                <c:pt idx="979">
                  <c:v>6.9</c:v>
                </c:pt>
                <c:pt idx="980">
                  <c:v>6.7</c:v>
                </c:pt>
                <c:pt idx="981">
                  <c:v>6.8</c:v>
                </c:pt>
                <c:pt idx="982">
                  <c:v>7.1</c:v>
                </c:pt>
                <c:pt idx="983">
                  <c:v>6.4</c:v>
                </c:pt>
                <c:pt idx="984">
                  <c:v>6.4</c:v>
                </c:pt>
                <c:pt idx="985">
                  <c:v>7.4</c:v>
                </c:pt>
                <c:pt idx="986">
                  <c:v>6.4</c:v>
                </c:pt>
                <c:pt idx="987">
                  <c:v>6</c:v>
                </c:pt>
                <c:pt idx="988">
                  <c:v>6.5</c:v>
                </c:pt>
                <c:pt idx="989">
                  <c:v>7.8</c:v>
                </c:pt>
                <c:pt idx="990">
                  <c:v>6</c:v>
                </c:pt>
                <c:pt idx="991">
                  <c:v>7</c:v>
                </c:pt>
                <c:pt idx="992">
                  <c:v>6</c:v>
                </c:pt>
                <c:pt idx="993">
                  <c:v>6.1</c:v>
                </c:pt>
                <c:pt idx="994">
                  <c:v>6.8</c:v>
                </c:pt>
                <c:pt idx="995">
                  <c:v>6.4</c:v>
                </c:pt>
                <c:pt idx="996">
                  <c:v>4.5</c:v>
                </c:pt>
                <c:pt idx="997">
                  <c:v>5.8</c:v>
                </c:pt>
                <c:pt idx="998">
                  <c:v>6.3</c:v>
                </c:pt>
                <c:pt idx="999">
                  <c:v>5.7</c:v>
                </c:pt>
                <c:pt idx="1000">
                  <c:v>7.2</c:v>
                </c:pt>
                <c:pt idx="1001">
                  <c:v>7.6</c:v>
                </c:pt>
                <c:pt idx="1002">
                  <c:v>4.7</c:v>
                </c:pt>
                <c:pt idx="1003">
                  <c:v>6.6</c:v>
                </c:pt>
                <c:pt idx="1004">
                  <c:v>6.8</c:v>
                </c:pt>
                <c:pt idx="1005">
                  <c:v>7.3</c:v>
                </c:pt>
                <c:pt idx="1006">
                  <c:v>4.8</c:v>
                </c:pt>
                <c:pt idx="1007">
                  <c:v>6.3</c:v>
                </c:pt>
                <c:pt idx="1008">
                  <c:v>5.5</c:v>
                </c:pt>
                <c:pt idx="1009">
                  <c:v>6.2</c:v>
                </c:pt>
                <c:pt idx="1010">
                  <c:v>5.8</c:v>
                </c:pt>
                <c:pt idx="1011">
                  <c:v>5.7</c:v>
                </c:pt>
                <c:pt idx="1012">
                  <c:v>6.5</c:v>
                </c:pt>
                <c:pt idx="1013">
                  <c:v>6.7</c:v>
                </c:pt>
                <c:pt idx="1014">
                  <c:v>7.4</c:v>
                </c:pt>
                <c:pt idx="1015">
                  <c:v>6.9</c:v>
                </c:pt>
                <c:pt idx="1016">
                  <c:v>5.5</c:v>
                </c:pt>
                <c:pt idx="1017">
                  <c:v>8.1</c:v>
                </c:pt>
                <c:pt idx="1018">
                  <c:v>7.7</c:v>
                </c:pt>
                <c:pt idx="1019">
                  <c:v>7.3</c:v>
                </c:pt>
                <c:pt idx="1020">
                  <c:v>5.2</c:v>
                </c:pt>
                <c:pt idx="1021">
                  <c:v>7.1</c:v>
                </c:pt>
                <c:pt idx="1022">
                  <c:v>7.1</c:v>
                </c:pt>
                <c:pt idx="1023">
                  <c:v>7.2</c:v>
                </c:pt>
                <c:pt idx="1024">
                  <c:v>6.5</c:v>
                </c:pt>
                <c:pt idx="1025">
                  <c:v>4.5999999999999996</c:v>
                </c:pt>
                <c:pt idx="1026">
                  <c:v>5.6</c:v>
                </c:pt>
                <c:pt idx="1027">
                  <c:v>7.7</c:v>
                </c:pt>
                <c:pt idx="1028">
                  <c:v>7.2</c:v>
                </c:pt>
                <c:pt idx="1029">
                  <c:v>6.8</c:v>
                </c:pt>
                <c:pt idx="1030">
                  <c:v>5.4</c:v>
                </c:pt>
                <c:pt idx="1031">
                  <c:v>6.3</c:v>
                </c:pt>
                <c:pt idx="1032">
                  <c:v>5.6</c:v>
                </c:pt>
                <c:pt idx="1033">
                  <c:v>6.8</c:v>
                </c:pt>
                <c:pt idx="1034">
                  <c:v>4.3</c:v>
                </c:pt>
                <c:pt idx="1035">
                  <c:v>6.3</c:v>
                </c:pt>
                <c:pt idx="1036">
                  <c:v>6.5</c:v>
                </c:pt>
                <c:pt idx="1037">
                  <c:v>6.4</c:v>
                </c:pt>
                <c:pt idx="1038">
                  <c:v>6.3</c:v>
                </c:pt>
                <c:pt idx="1039">
                  <c:v>5.9</c:v>
                </c:pt>
                <c:pt idx="1040">
                  <c:v>6.5</c:v>
                </c:pt>
                <c:pt idx="1041">
                  <c:v>6.5</c:v>
                </c:pt>
                <c:pt idx="1042">
                  <c:v>6.1</c:v>
                </c:pt>
                <c:pt idx="1043">
                  <c:v>5.9</c:v>
                </c:pt>
                <c:pt idx="1044">
                  <c:v>6.6</c:v>
                </c:pt>
                <c:pt idx="1045">
                  <c:v>7.4</c:v>
                </c:pt>
                <c:pt idx="1046">
                  <c:v>7.3</c:v>
                </c:pt>
                <c:pt idx="1047">
                  <c:v>6.6</c:v>
                </c:pt>
                <c:pt idx="1048">
                  <c:v>5.6</c:v>
                </c:pt>
                <c:pt idx="1049">
                  <c:v>5.3</c:v>
                </c:pt>
                <c:pt idx="1050">
                  <c:v>6</c:v>
                </c:pt>
                <c:pt idx="1051">
                  <c:v>5.4</c:v>
                </c:pt>
                <c:pt idx="1052">
                  <c:v>6.8</c:v>
                </c:pt>
                <c:pt idx="1053">
                  <c:v>6.4</c:v>
                </c:pt>
                <c:pt idx="1054">
                  <c:v>4.9000000000000004</c:v>
                </c:pt>
                <c:pt idx="1055">
                  <c:v>5.8</c:v>
                </c:pt>
                <c:pt idx="1056">
                  <c:v>7.1</c:v>
                </c:pt>
                <c:pt idx="1057">
                  <c:v>7.2</c:v>
                </c:pt>
                <c:pt idx="1058">
                  <c:v>6</c:v>
                </c:pt>
                <c:pt idx="1059">
                  <c:v>6</c:v>
                </c:pt>
                <c:pt idx="1060">
                  <c:v>7</c:v>
                </c:pt>
                <c:pt idx="1061">
                  <c:v>5.4</c:v>
                </c:pt>
                <c:pt idx="1062">
                  <c:v>6.5</c:v>
                </c:pt>
                <c:pt idx="1063">
                  <c:v>6.4</c:v>
                </c:pt>
                <c:pt idx="1064">
                  <c:v>4.9000000000000004</c:v>
                </c:pt>
                <c:pt idx="1065">
                  <c:v>6.3</c:v>
                </c:pt>
                <c:pt idx="1066">
                  <c:v>7.7</c:v>
                </c:pt>
                <c:pt idx="1067">
                  <c:v>7.8</c:v>
                </c:pt>
                <c:pt idx="1068">
                  <c:v>5.5</c:v>
                </c:pt>
                <c:pt idx="1069">
                  <c:v>7.5</c:v>
                </c:pt>
                <c:pt idx="1070">
                  <c:v>6.4</c:v>
                </c:pt>
                <c:pt idx="1071">
                  <c:v>5.6</c:v>
                </c:pt>
                <c:pt idx="1072">
                  <c:v>7.5</c:v>
                </c:pt>
                <c:pt idx="1073">
                  <c:v>6.8</c:v>
                </c:pt>
                <c:pt idx="1074">
                  <c:v>6.8</c:v>
                </c:pt>
                <c:pt idx="1075">
                  <c:v>6</c:v>
                </c:pt>
                <c:pt idx="1076">
                  <c:v>7.3</c:v>
                </c:pt>
                <c:pt idx="1077">
                  <c:v>6</c:v>
                </c:pt>
                <c:pt idx="1078">
                  <c:v>7</c:v>
                </c:pt>
                <c:pt idx="1079">
                  <c:v>5.0999999999999996</c:v>
                </c:pt>
                <c:pt idx="1080">
                  <c:v>6.8</c:v>
                </c:pt>
                <c:pt idx="1081">
                  <c:v>6.5</c:v>
                </c:pt>
                <c:pt idx="1082">
                  <c:v>6.6</c:v>
                </c:pt>
                <c:pt idx="1083">
                  <c:v>7.2</c:v>
                </c:pt>
                <c:pt idx="1084">
                  <c:v>7</c:v>
                </c:pt>
                <c:pt idx="1085">
                  <c:v>7</c:v>
                </c:pt>
                <c:pt idx="1086">
                  <c:v>5.9</c:v>
                </c:pt>
                <c:pt idx="1087">
                  <c:v>5.4</c:v>
                </c:pt>
                <c:pt idx="1088">
                  <c:v>6.6</c:v>
                </c:pt>
                <c:pt idx="1089">
                  <c:v>7</c:v>
                </c:pt>
                <c:pt idx="1090">
                  <c:v>6.5</c:v>
                </c:pt>
                <c:pt idx="1091">
                  <c:v>6.3</c:v>
                </c:pt>
                <c:pt idx="1092">
                  <c:v>6.5</c:v>
                </c:pt>
                <c:pt idx="1093">
                  <c:v>6.5</c:v>
                </c:pt>
                <c:pt idx="1094">
                  <c:v>5.8</c:v>
                </c:pt>
                <c:pt idx="1095">
                  <c:v>6.6</c:v>
                </c:pt>
                <c:pt idx="1096">
                  <c:v>5.4</c:v>
                </c:pt>
                <c:pt idx="1097">
                  <c:v>6.1</c:v>
                </c:pt>
                <c:pt idx="1098">
                  <c:v>4</c:v>
                </c:pt>
                <c:pt idx="1099">
                  <c:v>7.6</c:v>
                </c:pt>
                <c:pt idx="1100">
                  <c:v>7.9</c:v>
                </c:pt>
                <c:pt idx="1101">
                  <c:v>5.3</c:v>
                </c:pt>
                <c:pt idx="1102">
                  <c:v>6.6</c:v>
                </c:pt>
                <c:pt idx="1103">
                  <c:v>6.3</c:v>
                </c:pt>
                <c:pt idx="1104">
                  <c:v>7.2</c:v>
                </c:pt>
                <c:pt idx="1105">
                  <c:v>7</c:v>
                </c:pt>
                <c:pt idx="1106">
                  <c:v>6.9</c:v>
                </c:pt>
                <c:pt idx="1107">
                  <c:v>5.2</c:v>
                </c:pt>
                <c:pt idx="1108">
                  <c:v>8.1</c:v>
                </c:pt>
                <c:pt idx="1109">
                  <c:v>6.6</c:v>
                </c:pt>
                <c:pt idx="1110">
                  <c:v>6.2</c:v>
                </c:pt>
                <c:pt idx="1111">
                  <c:v>7.2</c:v>
                </c:pt>
                <c:pt idx="1112">
                  <c:v>7.3</c:v>
                </c:pt>
                <c:pt idx="1113">
                  <c:v>6.7</c:v>
                </c:pt>
                <c:pt idx="1114">
                  <c:v>6.4</c:v>
                </c:pt>
                <c:pt idx="1115">
                  <c:v>7.8</c:v>
                </c:pt>
                <c:pt idx="1116">
                  <c:v>6.4</c:v>
                </c:pt>
                <c:pt idx="1117">
                  <c:v>4.0999999999999996</c:v>
                </c:pt>
                <c:pt idx="1118">
                  <c:v>4.0999999999999996</c:v>
                </c:pt>
                <c:pt idx="1119">
                  <c:v>7.4</c:v>
                </c:pt>
                <c:pt idx="1120">
                  <c:v>5.8</c:v>
                </c:pt>
                <c:pt idx="1121">
                  <c:v>7.6</c:v>
                </c:pt>
                <c:pt idx="1122">
                  <c:v>7.2</c:v>
                </c:pt>
                <c:pt idx="1123">
                  <c:v>7.8</c:v>
                </c:pt>
                <c:pt idx="1124">
                  <c:v>7.7</c:v>
                </c:pt>
                <c:pt idx="1125">
                  <c:v>6.4</c:v>
                </c:pt>
                <c:pt idx="1126">
                  <c:v>5.0999999999999996</c:v>
                </c:pt>
                <c:pt idx="1127">
                  <c:v>5.5</c:v>
                </c:pt>
                <c:pt idx="1128">
                  <c:v>7.4</c:v>
                </c:pt>
                <c:pt idx="1129">
                  <c:v>6</c:v>
                </c:pt>
                <c:pt idx="1130">
                  <c:v>7.5</c:v>
                </c:pt>
                <c:pt idx="1131">
                  <c:v>7</c:v>
                </c:pt>
                <c:pt idx="1132">
                  <c:v>7.5</c:v>
                </c:pt>
                <c:pt idx="1133">
                  <c:v>7.3</c:v>
                </c:pt>
                <c:pt idx="1134">
                  <c:v>5.7</c:v>
                </c:pt>
                <c:pt idx="1135">
                  <c:v>7.3</c:v>
                </c:pt>
                <c:pt idx="1136">
                  <c:v>7.2</c:v>
                </c:pt>
                <c:pt idx="1137">
                  <c:v>5.9</c:v>
                </c:pt>
                <c:pt idx="1138">
                  <c:v>7.8</c:v>
                </c:pt>
                <c:pt idx="1139">
                  <c:v>7.7</c:v>
                </c:pt>
                <c:pt idx="1140">
                  <c:v>8.1</c:v>
                </c:pt>
                <c:pt idx="1141">
                  <c:v>6.6</c:v>
                </c:pt>
                <c:pt idx="1142">
                  <c:v>7.1</c:v>
                </c:pt>
                <c:pt idx="1143">
                  <c:v>5.9</c:v>
                </c:pt>
                <c:pt idx="1144">
                  <c:v>8</c:v>
                </c:pt>
                <c:pt idx="1145">
                  <c:v>4.5999999999999996</c:v>
                </c:pt>
                <c:pt idx="1146">
                  <c:v>6.1</c:v>
                </c:pt>
                <c:pt idx="1147">
                  <c:v>6.4</c:v>
                </c:pt>
                <c:pt idx="1148">
                  <c:v>6</c:v>
                </c:pt>
                <c:pt idx="1149">
                  <c:v>5.2</c:v>
                </c:pt>
                <c:pt idx="1150">
                  <c:v>7.6</c:v>
                </c:pt>
                <c:pt idx="1151">
                  <c:v>6.4</c:v>
                </c:pt>
                <c:pt idx="1152">
                  <c:v>6.1</c:v>
                </c:pt>
                <c:pt idx="1153">
                  <c:v>6.1</c:v>
                </c:pt>
                <c:pt idx="1154">
                  <c:v>5.2</c:v>
                </c:pt>
                <c:pt idx="1155">
                  <c:v>7.7</c:v>
                </c:pt>
                <c:pt idx="1156">
                  <c:v>7.3</c:v>
                </c:pt>
                <c:pt idx="1157">
                  <c:v>6.9</c:v>
                </c:pt>
                <c:pt idx="1158">
                  <c:v>8.5</c:v>
                </c:pt>
                <c:pt idx="1159">
                  <c:v>6.3</c:v>
                </c:pt>
                <c:pt idx="1160">
                  <c:v>5.9</c:v>
                </c:pt>
                <c:pt idx="1161">
                  <c:v>7.8</c:v>
                </c:pt>
                <c:pt idx="1162">
                  <c:v>6.7</c:v>
                </c:pt>
                <c:pt idx="1163">
                  <c:v>6.4</c:v>
                </c:pt>
                <c:pt idx="1164">
                  <c:v>5.9</c:v>
                </c:pt>
                <c:pt idx="1165">
                  <c:v>6.6</c:v>
                </c:pt>
                <c:pt idx="1166">
                  <c:v>6.8</c:v>
                </c:pt>
                <c:pt idx="1167">
                  <c:v>6.5</c:v>
                </c:pt>
                <c:pt idx="1168">
                  <c:v>6.6</c:v>
                </c:pt>
                <c:pt idx="1169">
                  <c:v>5.8</c:v>
                </c:pt>
                <c:pt idx="1170">
                  <c:v>6.9</c:v>
                </c:pt>
                <c:pt idx="1171">
                  <c:v>7.1</c:v>
                </c:pt>
                <c:pt idx="1172">
                  <c:v>5.8</c:v>
                </c:pt>
                <c:pt idx="1173">
                  <c:v>7.2</c:v>
                </c:pt>
                <c:pt idx="1174">
                  <c:v>6</c:v>
                </c:pt>
                <c:pt idx="1175">
                  <c:v>4.7</c:v>
                </c:pt>
                <c:pt idx="1176">
                  <c:v>5.2</c:v>
                </c:pt>
                <c:pt idx="1177">
                  <c:v>5.5</c:v>
                </c:pt>
                <c:pt idx="1178">
                  <c:v>7</c:v>
                </c:pt>
                <c:pt idx="1179">
                  <c:v>5.8</c:v>
                </c:pt>
                <c:pt idx="1180">
                  <c:v>6.2</c:v>
                </c:pt>
                <c:pt idx="1181">
                  <c:v>6.5</c:v>
                </c:pt>
                <c:pt idx="1182">
                  <c:v>7.2</c:v>
                </c:pt>
                <c:pt idx="1183">
                  <c:v>5.0999999999999996</c:v>
                </c:pt>
                <c:pt idx="1184">
                  <c:v>4.7</c:v>
                </c:pt>
                <c:pt idx="1185">
                  <c:v>5.9</c:v>
                </c:pt>
                <c:pt idx="1186">
                  <c:v>5.8</c:v>
                </c:pt>
                <c:pt idx="1187">
                  <c:v>7.2</c:v>
                </c:pt>
                <c:pt idx="1188">
                  <c:v>6.2</c:v>
                </c:pt>
                <c:pt idx="1189">
                  <c:v>5.7</c:v>
                </c:pt>
                <c:pt idx="1190">
                  <c:v>6.1</c:v>
                </c:pt>
                <c:pt idx="1191">
                  <c:v>6</c:v>
                </c:pt>
                <c:pt idx="1192">
                  <c:v>6.9</c:v>
                </c:pt>
                <c:pt idx="1193">
                  <c:v>6.5</c:v>
                </c:pt>
                <c:pt idx="1194">
                  <c:v>5</c:v>
                </c:pt>
                <c:pt idx="1195">
                  <c:v>5.7</c:v>
                </c:pt>
                <c:pt idx="1196">
                  <c:v>7</c:v>
                </c:pt>
                <c:pt idx="1197">
                  <c:v>5.0999999999999996</c:v>
                </c:pt>
                <c:pt idx="1198">
                  <c:v>5.3</c:v>
                </c:pt>
                <c:pt idx="1199">
                  <c:v>4.4000000000000004</c:v>
                </c:pt>
                <c:pt idx="1200">
                  <c:v>4.7</c:v>
                </c:pt>
                <c:pt idx="1201">
                  <c:v>6.7</c:v>
                </c:pt>
                <c:pt idx="1202">
                  <c:v>6.7</c:v>
                </c:pt>
                <c:pt idx="1203">
                  <c:v>5.7</c:v>
                </c:pt>
                <c:pt idx="1204">
                  <c:v>7.4</c:v>
                </c:pt>
                <c:pt idx="1205">
                  <c:v>6.1</c:v>
                </c:pt>
                <c:pt idx="1206">
                  <c:v>6.4</c:v>
                </c:pt>
                <c:pt idx="1207">
                  <c:v>6.2</c:v>
                </c:pt>
                <c:pt idx="1208">
                  <c:v>6.2</c:v>
                </c:pt>
                <c:pt idx="1209">
                  <c:v>5.9</c:v>
                </c:pt>
                <c:pt idx="1210">
                  <c:v>4</c:v>
                </c:pt>
                <c:pt idx="1211">
                  <c:v>6.2</c:v>
                </c:pt>
                <c:pt idx="1212">
                  <c:v>4.5999999999999996</c:v>
                </c:pt>
                <c:pt idx="1213">
                  <c:v>6.4</c:v>
                </c:pt>
                <c:pt idx="1214">
                  <c:v>5.9</c:v>
                </c:pt>
                <c:pt idx="1215">
                  <c:v>5.0999999999999996</c:v>
                </c:pt>
                <c:pt idx="1216">
                  <c:v>7.6</c:v>
                </c:pt>
                <c:pt idx="1217">
                  <c:v>4.2</c:v>
                </c:pt>
                <c:pt idx="1218">
                  <c:v>7.8</c:v>
                </c:pt>
                <c:pt idx="1219">
                  <c:v>5.8</c:v>
                </c:pt>
                <c:pt idx="1220">
                  <c:v>5.9</c:v>
                </c:pt>
                <c:pt idx="1221">
                  <c:v>8.4</c:v>
                </c:pt>
                <c:pt idx="1222">
                  <c:v>4.8</c:v>
                </c:pt>
                <c:pt idx="1223">
                  <c:v>6.2</c:v>
                </c:pt>
                <c:pt idx="1224">
                  <c:v>6.5</c:v>
                </c:pt>
                <c:pt idx="1225">
                  <c:v>6.3</c:v>
                </c:pt>
                <c:pt idx="1226">
                  <c:v>3.3</c:v>
                </c:pt>
                <c:pt idx="1227">
                  <c:v>5.9</c:v>
                </c:pt>
                <c:pt idx="1228">
                  <c:v>5.8</c:v>
                </c:pt>
                <c:pt idx="1229">
                  <c:v>4.7</c:v>
                </c:pt>
                <c:pt idx="1230">
                  <c:v>4.0999999999999996</c:v>
                </c:pt>
                <c:pt idx="1231">
                  <c:v>6.8</c:v>
                </c:pt>
                <c:pt idx="1232">
                  <c:v>6.2</c:v>
                </c:pt>
                <c:pt idx="1233">
                  <c:v>4.5</c:v>
                </c:pt>
                <c:pt idx="1234">
                  <c:v>5.8</c:v>
                </c:pt>
                <c:pt idx="1235">
                  <c:v>7.3</c:v>
                </c:pt>
                <c:pt idx="1236">
                  <c:v>5.9</c:v>
                </c:pt>
                <c:pt idx="1237">
                  <c:v>4.4000000000000004</c:v>
                </c:pt>
                <c:pt idx="1238">
                  <c:v>5.8</c:v>
                </c:pt>
                <c:pt idx="1239">
                  <c:v>5.0999999999999996</c:v>
                </c:pt>
                <c:pt idx="1240">
                  <c:v>6.9</c:v>
                </c:pt>
                <c:pt idx="1241">
                  <c:v>6.2</c:v>
                </c:pt>
                <c:pt idx="1242">
                  <c:v>6.9</c:v>
                </c:pt>
                <c:pt idx="1243">
                  <c:v>7.3</c:v>
                </c:pt>
                <c:pt idx="1244">
                  <c:v>7.1</c:v>
                </c:pt>
                <c:pt idx="1245">
                  <c:v>6</c:v>
                </c:pt>
                <c:pt idx="1246">
                  <c:v>7</c:v>
                </c:pt>
                <c:pt idx="1247">
                  <c:v>7.6</c:v>
                </c:pt>
                <c:pt idx="1248">
                  <c:v>8.4</c:v>
                </c:pt>
                <c:pt idx="1249">
                  <c:v>7.1</c:v>
                </c:pt>
                <c:pt idx="1250">
                  <c:v>7</c:v>
                </c:pt>
                <c:pt idx="1251">
                  <c:v>8</c:v>
                </c:pt>
                <c:pt idx="1252">
                  <c:v>5.3</c:v>
                </c:pt>
                <c:pt idx="1253">
                  <c:v>4.9000000000000004</c:v>
                </c:pt>
                <c:pt idx="1254">
                  <c:v>6.4</c:v>
                </c:pt>
                <c:pt idx="1255">
                  <c:v>7.4</c:v>
                </c:pt>
                <c:pt idx="1256">
                  <c:v>6.1</c:v>
                </c:pt>
                <c:pt idx="1257">
                  <c:v>6.5</c:v>
                </c:pt>
                <c:pt idx="1258">
                  <c:v>5.7</c:v>
                </c:pt>
                <c:pt idx="1259">
                  <c:v>5.0999999999999996</c:v>
                </c:pt>
                <c:pt idx="1260">
                  <c:v>6.6</c:v>
                </c:pt>
                <c:pt idx="1261">
                  <c:v>6.5</c:v>
                </c:pt>
                <c:pt idx="1262">
                  <c:v>6.9</c:v>
                </c:pt>
                <c:pt idx="1263">
                  <c:v>7.6</c:v>
                </c:pt>
                <c:pt idx="1264">
                  <c:v>5.6</c:v>
                </c:pt>
                <c:pt idx="1265">
                  <c:v>6.2</c:v>
                </c:pt>
                <c:pt idx="1266">
                  <c:v>4.4000000000000004</c:v>
                </c:pt>
                <c:pt idx="1267">
                  <c:v>5.6</c:v>
                </c:pt>
                <c:pt idx="1268">
                  <c:v>5.5</c:v>
                </c:pt>
                <c:pt idx="1269">
                  <c:v>6.7</c:v>
                </c:pt>
                <c:pt idx="1270">
                  <c:v>6.1</c:v>
                </c:pt>
                <c:pt idx="1271">
                  <c:v>6.2</c:v>
                </c:pt>
                <c:pt idx="1272">
                  <c:v>7.3</c:v>
                </c:pt>
                <c:pt idx="1273">
                  <c:v>6.6</c:v>
                </c:pt>
                <c:pt idx="1274">
                  <c:v>8.1999999999999993</c:v>
                </c:pt>
                <c:pt idx="1275">
                  <c:v>6.4</c:v>
                </c:pt>
                <c:pt idx="1276">
                  <c:v>6.4</c:v>
                </c:pt>
                <c:pt idx="1277">
                  <c:v>5.2</c:v>
                </c:pt>
                <c:pt idx="1278">
                  <c:v>6.5</c:v>
                </c:pt>
                <c:pt idx="1279">
                  <c:v>7.1</c:v>
                </c:pt>
                <c:pt idx="1280">
                  <c:v>7.3</c:v>
                </c:pt>
                <c:pt idx="1281">
                  <c:v>5.2</c:v>
                </c:pt>
                <c:pt idx="1282">
                  <c:v>7.7</c:v>
                </c:pt>
                <c:pt idx="1283">
                  <c:v>7.6</c:v>
                </c:pt>
                <c:pt idx="1284">
                  <c:v>5.7</c:v>
                </c:pt>
                <c:pt idx="1285">
                  <c:v>7</c:v>
                </c:pt>
                <c:pt idx="1286">
                  <c:v>6</c:v>
                </c:pt>
                <c:pt idx="1287">
                  <c:v>8.1</c:v>
                </c:pt>
                <c:pt idx="1288">
                  <c:v>8</c:v>
                </c:pt>
                <c:pt idx="1289">
                  <c:v>5.6</c:v>
                </c:pt>
                <c:pt idx="1290">
                  <c:v>6.1</c:v>
                </c:pt>
                <c:pt idx="1291">
                  <c:v>6.9</c:v>
                </c:pt>
                <c:pt idx="1292">
                  <c:v>5.2</c:v>
                </c:pt>
                <c:pt idx="1293">
                  <c:v>7</c:v>
                </c:pt>
                <c:pt idx="1294">
                  <c:v>6.3</c:v>
                </c:pt>
                <c:pt idx="1295">
                  <c:v>7</c:v>
                </c:pt>
                <c:pt idx="1296">
                  <c:v>6.9</c:v>
                </c:pt>
                <c:pt idx="1297">
                  <c:v>6.2</c:v>
                </c:pt>
                <c:pt idx="1298">
                  <c:v>6.4</c:v>
                </c:pt>
                <c:pt idx="1299">
                  <c:v>6.4</c:v>
                </c:pt>
                <c:pt idx="1300">
                  <c:v>5.7</c:v>
                </c:pt>
                <c:pt idx="1301">
                  <c:v>6.1</c:v>
                </c:pt>
                <c:pt idx="1302">
                  <c:v>5.4</c:v>
                </c:pt>
                <c:pt idx="1303">
                  <c:v>6.7</c:v>
                </c:pt>
                <c:pt idx="1304">
                  <c:v>6.8</c:v>
                </c:pt>
                <c:pt idx="1305">
                  <c:v>6</c:v>
                </c:pt>
                <c:pt idx="1306">
                  <c:v>7.8</c:v>
                </c:pt>
                <c:pt idx="1307">
                  <c:v>5.3</c:v>
                </c:pt>
                <c:pt idx="1308">
                  <c:v>4.5</c:v>
                </c:pt>
                <c:pt idx="1309">
                  <c:v>5.4</c:v>
                </c:pt>
                <c:pt idx="1310">
                  <c:v>7.8</c:v>
                </c:pt>
                <c:pt idx="1311">
                  <c:v>7.2</c:v>
                </c:pt>
                <c:pt idx="1312">
                  <c:v>6.6</c:v>
                </c:pt>
                <c:pt idx="1313">
                  <c:v>7.6</c:v>
                </c:pt>
                <c:pt idx="1314">
                  <c:v>5.9</c:v>
                </c:pt>
                <c:pt idx="1315">
                  <c:v>6.7</c:v>
                </c:pt>
                <c:pt idx="1316">
                  <c:v>7.7</c:v>
                </c:pt>
                <c:pt idx="1317">
                  <c:v>5.4</c:v>
                </c:pt>
                <c:pt idx="1318">
                  <c:v>6.9</c:v>
                </c:pt>
                <c:pt idx="1319">
                  <c:v>7.7</c:v>
                </c:pt>
                <c:pt idx="1320">
                  <c:v>6.8</c:v>
                </c:pt>
                <c:pt idx="1321">
                  <c:v>6.4</c:v>
                </c:pt>
                <c:pt idx="1322">
                  <c:v>5.7</c:v>
                </c:pt>
                <c:pt idx="1323">
                  <c:v>7.3</c:v>
                </c:pt>
                <c:pt idx="1324">
                  <c:v>6.8</c:v>
                </c:pt>
                <c:pt idx="1325">
                  <c:v>6.3</c:v>
                </c:pt>
                <c:pt idx="1326">
                  <c:v>5.9</c:v>
                </c:pt>
                <c:pt idx="1327">
                  <c:v>7.4</c:v>
                </c:pt>
                <c:pt idx="1328">
                  <c:v>8.3000000000000007</c:v>
                </c:pt>
                <c:pt idx="1329">
                  <c:v>6.2</c:v>
                </c:pt>
                <c:pt idx="1330">
                  <c:v>6.3</c:v>
                </c:pt>
                <c:pt idx="1331">
                  <c:v>5.8</c:v>
                </c:pt>
                <c:pt idx="1332">
                  <c:v>7.5</c:v>
                </c:pt>
                <c:pt idx="1333">
                  <c:v>6.3</c:v>
                </c:pt>
                <c:pt idx="1334">
                  <c:v>6.4</c:v>
                </c:pt>
                <c:pt idx="1335">
                  <c:v>7.2</c:v>
                </c:pt>
                <c:pt idx="1336">
                  <c:v>6.3</c:v>
                </c:pt>
                <c:pt idx="1337">
                  <c:v>6.9</c:v>
                </c:pt>
                <c:pt idx="1338">
                  <c:v>6.6</c:v>
                </c:pt>
                <c:pt idx="1339">
                  <c:v>6</c:v>
                </c:pt>
                <c:pt idx="1340">
                  <c:v>7.5</c:v>
                </c:pt>
                <c:pt idx="1341">
                  <c:v>7.7</c:v>
                </c:pt>
                <c:pt idx="1342">
                  <c:v>6.2</c:v>
                </c:pt>
                <c:pt idx="1343">
                  <c:v>5.4</c:v>
                </c:pt>
                <c:pt idx="1344">
                  <c:v>6.6</c:v>
                </c:pt>
                <c:pt idx="1345">
                  <c:v>5.3</c:v>
                </c:pt>
                <c:pt idx="1346">
                  <c:v>5.6</c:v>
                </c:pt>
                <c:pt idx="1347">
                  <c:v>5.9</c:v>
                </c:pt>
                <c:pt idx="1348">
                  <c:v>7.8</c:v>
                </c:pt>
                <c:pt idx="1349">
                  <c:v>6.7</c:v>
                </c:pt>
                <c:pt idx="1350">
                  <c:v>7.4</c:v>
                </c:pt>
                <c:pt idx="1351">
                  <c:v>6.2</c:v>
                </c:pt>
                <c:pt idx="1352">
                  <c:v>5.4</c:v>
                </c:pt>
                <c:pt idx="1353">
                  <c:v>6.7</c:v>
                </c:pt>
                <c:pt idx="1354">
                  <c:v>5.3</c:v>
                </c:pt>
                <c:pt idx="1355">
                  <c:v>5.9</c:v>
                </c:pt>
                <c:pt idx="1356">
                  <c:v>4.8</c:v>
                </c:pt>
                <c:pt idx="1357">
                  <c:v>3.8</c:v>
                </c:pt>
                <c:pt idx="1358">
                  <c:v>8.5</c:v>
                </c:pt>
                <c:pt idx="1359">
                  <c:v>6.8</c:v>
                </c:pt>
                <c:pt idx="1360">
                  <c:v>5.3</c:v>
                </c:pt>
                <c:pt idx="1361">
                  <c:v>7.3</c:v>
                </c:pt>
                <c:pt idx="1362">
                  <c:v>6.6</c:v>
                </c:pt>
                <c:pt idx="1363">
                  <c:v>6.2</c:v>
                </c:pt>
                <c:pt idx="1364">
                  <c:v>5.2</c:v>
                </c:pt>
                <c:pt idx="1365">
                  <c:v>6.2</c:v>
                </c:pt>
                <c:pt idx="1366">
                  <c:v>6.2</c:v>
                </c:pt>
                <c:pt idx="1367">
                  <c:v>6.6</c:v>
                </c:pt>
                <c:pt idx="1368">
                  <c:v>6.2</c:v>
                </c:pt>
                <c:pt idx="1369">
                  <c:v>5.0999999999999996</c:v>
                </c:pt>
                <c:pt idx="1370">
                  <c:v>6.6</c:v>
                </c:pt>
                <c:pt idx="1371">
                  <c:v>6.1</c:v>
                </c:pt>
                <c:pt idx="1372">
                  <c:v>6.6</c:v>
                </c:pt>
                <c:pt idx="1373">
                  <c:v>5.9</c:v>
                </c:pt>
                <c:pt idx="1374">
                  <c:v>6.3</c:v>
                </c:pt>
                <c:pt idx="1375">
                  <c:v>7.1</c:v>
                </c:pt>
                <c:pt idx="1376">
                  <c:v>5</c:v>
                </c:pt>
                <c:pt idx="1377">
                  <c:v>5.6</c:v>
                </c:pt>
                <c:pt idx="1378">
                  <c:v>7.4</c:v>
                </c:pt>
                <c:pt idx="1379">
                  <c:v>4.5</c:v>
                </c:pt>
                <c:pt idx="1380">
                  <c:v>6.2</c:v>
                </c:pt>
                <c:pt idx="1381">
                  <c:v>5</c:v>
                </c:pt>
                <c:pt idx="1382">
                  <c:v>6.5</c:v>
                </c:pt>
                <c:pt idx="1383">
                  <c:v>5.0999999999999996</c:v>
                </c:pt>
                <c:pt idx="1384">
                  <c:v>6.5</c:v>
                </c:pt>
                <c:pt idx="1385">
                  <c:v>6.2</c:v>
                </c:pt>
                <c:pt idx="1386">
                  <c:v>6.3</c:v>
                </c:pt>
                <c:pt idx="1387">
                  <c:v>3.8</c:v>
                </c:pt>
                <c:pt idx="1388">
                  <c:v>6.2</c:v>
                </c:pt>
                <c:pt idx="1389">
                  <c:v>5.7</c:v>
                </c:pt>
                <c:pt idx="1390">
                  <c:v>6.7</c:v>
                </c:pt>
                <c:pt idx="1391">
                  <c:v>6.8</c:v>
                </c:pt>
                <c:pt idx="1392">
                  <c:v>6</c:v>
                </c:pt>
                <c:pt idx="1393">
                  <c:v>7.3</c:v>
                </c:pt>
                <c:pt idx="1394">
                  <c:v>5.5</c:v>
                </c:pt>
                <c:pt idx="1395">
                  <c:v>6.7</c:v>
                </c:pt>
                <c:pt idx="1396">
                  <c:v>4.8</c:v>
                </c:pt>
                <c:pt idx="1397">
                  <c:v>5.7</c:v>
                </c:pt>
                <c:pt idx="1398">
                  <c:v>5.0999999999999996</c:v>
                </c:pt>
                <c:pt idx="1399">
                  <c:v>6</c:v>
                </c:pt>
                <c:pt idx="1400">
                  <c:v>4.2</c:v>
                </c:pt>
                <c:pt idx="1401">
                  <c:v>7.4</c:v>
                </c:pt>
                <c:pt idx="1402">
                  <c:v>4.5999999999999996</c:v>
                </c:pt>
                <c:pt idx="1403">
                  <c:v>6.9</c:v>
                </c:pt>
                <c:pt idx="1404">
                  <c:v>6.9</c:v>
                </c:pt>
                <c:pt idx="1405">
                  <c:v>8</c:v>
                </c:pt>
                <c:pt idx="1406">
                  <c:v>6.4</c:v>
                </c:pt>
                <c:pt idx="1407">
                  <c:v>6.3</c:v>
                </c:pt>
                <c:pt idx="1408">
                  <c:v>6.8</c:v>
                </c:pt>
                <c:pt idx="1409">
                  <c:v>6.8</c:v>
                </c:pt>
                <c:pt idx="1410">
                  <c:v>5.4</c:v>
                </c:pt>
                <c:pt idx="1411">
                  <c:v>7.2</c:v>
                </c:pt>
                <c:pt idx="1412">
                  <c:v>7.3</c:v>
                </c:pt>
                <c:pt idx="1413">
                  <c:v>5.2</c:v>
                </c:pt>
                <c:pt idx="1414">
                  <c:v>5.5</c:v>
                </c:pt>
                <c:pt idx="1415">
                  <c:v>7.7</c:v>
                </c:pt>
                <c:pt idx="1416">
                  <c:v>7.1</c:v>
                </c:pt>
                <c:pt idx="1417">
                  <c:v>5.3</c:v>
                </c:pt>
                <c:pt idx="1418">
                  <c:v>5.6</c:v>
                </c:pt>
                <c:pt idx="1419">
                  <c:v>5.7</c:v>
                </c:pt>
                <c:pt idx="1420">
                  <c:v>7.1</c:v>
                </c:pt>
                <c:pt idx="1421">
                  <c:v>7.6</c:v>
                </c:pt>
                <c:pt idx="1422">
                  <c:v>5.5</c:v>
                </c:pt>
                <c:pt idx="1423">
                  <c:v>5.0999999999999996</c:v>
                </c:pt>
                <c:pt idx="1424">
                  <c:v>6.3</c:v>
                </c:pt>
                <c:pt idx="1425">
                  <c:v>4.9000000000000004</c:v>
                </c:pt>
                <c:pt idx="1426">
                  <c:v>6.5</c:v>
                </c:pt>
                <c:pt idx="1427">
                  <c:v>5.6</c:v>
                </c:pt>
                <c:pt idx="1428">
                  <c:v>5.3</c:v>
                </c:pt>
                <c:pt idx="1429">
                  <c:v>6.5</c:v>
                </c:pt>
                <c:pt idx="1430">
                  <c:v>6.8</c:v>
                </c:pt>
                <c:pt idx="1431">
                  <c:v>6.5</c:v>
                </c:pt>
                <c:pt idx="1432">
                  <c:v>6</c:v>
                </c:pt>
                <c:pt idx="1433">
                  <c:v>8.4</c:v>
                </c:pt>
                <c:pt idx="1434">
                  <c:v>6</c:v>
                </c:pt>
                <c:pt idx="1435">
                  <c:v>7.6</c:v>
                </c:pt>
                <c:pt idx="1436">
                  <c:v>6.9</c:v>
                </c:pt>
                <c:pt idx="1437">
                  <c:v>6.4</c:v>
                </c:pt>
                <c:pt idx="1438">
                  <c:v>5.0999999999999996</c:v>
                </c:pt>
                <c:pt idx="1439">
                  <c:v>7</c:v>
                </c:pt>
                <c:pt idx="1440">
                  <c:v>5.7</c:v>
                </c:pt>
                <c:pt idx="1441">
                  <c:v>6.8</c:v>
                </c:pt>
                <c:pt idx="1442">
                  <c:v>6.7</c:v>
                </c:pt>
                <c:pt idx="1443">
                  <c:v>6.2</c:v>
                </c:pt>
                <c:pt idx="1444">
                  <c:v>7.2</c:v>
                </c:pt>
                <c:pt idx="1445">
                  <c:v>6.2</c:v>
                </c:pt>
                <c:pt idx="1446">
                  <c:v>5.6</c:v>
                </c:pt>
                <c:pt idx="1447">
                  <c:v>4.4000000000000004</c:v>
                </c:pt>
                <c:pt idx="1448">
                  <c:v>7.5</c:v>
                </c:pt>
                <c:pt idx="1449">
                  <c:v>7.1</c:v>
                </c:pt>
                <c:pt idx="1450">
                  <c:v>6.4</c:v>
                </c:pt>
                <c:pt idx="1451">
                  <c:v>7.1</c:v>
                </c:pt>
                <c:pt idx="1452">
                  <c:v>6.9</c:v>
                </c:pt>
                <c:pt idx="1453">
                  <c:v>7.5</c:v>
                </c:pt>
                <c:pt idx="1454">
                  <c:v>6.3</c:v>
                </c:pt>
                <c:pt idx="1455">
                  <c:v>6.4</c:v>
                </c:pt>
                <c:pt idx="1456">
                  <c:v>5.9</c:v>
                </c:pt>
                <c:pt idx="1457">
                  <c:v>6.8</c:v>
                </c:pt>
                <c:pt idx="1458">
                  <c:v>6.3</c:v>
                </c:pt>
                <c:pt idx="1459">
                  <c:v>3.6</c:v>
                </c:pt>
                <c:pt idx="1460">
                  <c:v>5.3</c:v>
                </c:pt>
                <c:pt idx="1461">
                  <c:v>5.9</c:v>
                </c:pt>
                <c:pt idx="1462">
                  <c:v>6.9</c:v>
                </c:pt>
                <c:pt idx="1463">
                  <c:v>6.9</c:v>
                </c:pt>
                <c:pt idx="1464">
                  <c:v>6.1</c:v>
                </c:pt>
                <c:pt idx="1465">
                  <c:v>8.5</c:v>
                </c:pt>
                <c:pt idx="1466">
                  <c:v>6.3</c:v>
                </c:pt>
                <c:pt idx="1467">
                  <c:v>7.3</c:v>
                </c:pt>
                <c:pt idx="1468">
                  <c:v>6.3</c:v>
                </c:pt>
                <c:pt idx="1469">
                  <c:v>7.2</c:v>
                </c:pt>
                <c:pt idx="1470">
                  <c:v>7.3</c:v>
                </c:pt>
                <c:pt idx="1471">
                  <c:v>6.3</c:v>
                </c:pt>
                <c:pt idx="1472">
                  <c:v>8.1</c:v>
                </c:pt>
                <c:pt idx="1473">
                  <c:v>6.9</c:v>
                </c:pt>
                <c:pt idx="1474">
                  <c:v>6.3</c:v>
                </c:pt>
                <c:pt idx="1475">
                  <c:v>7.3</c:v>
                </c:pt>
                <c:pt idx="1476">
                  <c:v>6.1</c:v>
                </c:pt>
                <c:pt idx="1477">
                  <c:v>6.9</c:v>
                </c:pt>
                <c:pt idx="1478">
                  <c:v>7.2</c:v>
                </c:pt>
                <c:pt idx="1479">
                  <c:v>6.4</c:v>
                </c:pt>
                <c:pt idx="1480">
                  <c:v>6.4</c:v>
                </c:pt>
                <c:pt idx="1481">
                  <c:v>8.3000000000000007</c:v>
                </c:pt>
                <c:pt idx="1482">
                  <c:v>7.2</c:v>
                </c:pt>
                <c:pt idx="1483">
                  <c:v>6.8</c:v>
                </c:pt>
                <c:pt idx="1484">
                  <c:v>6.5</c:v>
                </c:pt>
                <c:pt idx="1485">
                  <c:v>7.8</c:v>
                </c:pt>
                <c:pt idx="1486">
                  <c:v>7.6</c:v>
                </c:pt>
                <c:pt idx="1487">
                  <c:v>7.2</c:v>
                </c:pt>
                <c:pt idx="1488">
                  <c:v>6.7</c:v>
                </c:pt>
                <c:pt idx="1489">
                  <c:v>6.8</c:v>
                </c:pt>
                <c:pt idx="1490">
                  <c:v>6.3</c:v>
                </c:pt>
                <c:pt idx="1491">
                  <c:v>6.2</c:v>
                </c:pt>
                <c:pt idx="1492">
                  <c:v>6.2</c:v>
                </c:pt>
                <c:pt idx="1493">
                  <c:v>8.6</c:v>
                </c:pt>
                <c:pt idx="1494">
                  <c:v>8</c:v>
                </c:pt>
                <c:pt idx="1495">
                  <c:v>7</c:v>
                </c:pt>
                <c:pt idx="1496">
                  <c:v>8</c:v>
                </c:pt>
                <c:pt idx="1497">
                  <c:v>8.1</c:v>
                </c:pt>
                <c:pt idx="1498">
                  <c:v>6.7</c:v>
                </c:pt>
                <c:pt idx="1499">
                  <c:v>7.9</c:v>
                </c:pt>
                <c:pt idx="1500">
                  <c:v>6.1</c:v>
                </c:pt>
                <c:pt idx="1501">
                  <c:v>4.2</c:v>
                </c:pt>
                <c:pt idx="1502">
                  <c:v>6.1</c:v>
                </c:pt>
                <c:pt idx="1503">
                  <c:v>6.6</c:v>
                </c:pt>
                <c:pt idx="1504">
                  <c:v>7.5</c:v>
                </c:pt>
                <c:pt idx="1505">
                  <c:v>7.4</c:v>
                </c:pt>
                <c:pt idx="1506">
                  <c:v>7.2</c:v>
                </c:pt>
                <c:pt idx="1507">
                  <c:v>6.9</c:v>
                </c:pt>
                <c:pt idx="1508">
                  <c:v>7.4</c:v>
                </c:pt>
                <c:pt idx="1509">
                  <c:v>5.4</c:v>
                </c:pt>
                <c:pt idx="1510">
                  <c:v>6.8</c:v>
                </c:pt>
                <c:pt idx="1511">
                  <c:v>6.3</c:v>
                </c:pt>
                <c:pt idx="1512">
                  <c:v>7.2</c:v>
                </c:pt>
                <c:pt idx="1513">
                  <c:v>6.9</c:v>
                </c:pt>
                <c:pt idx="1514">
                  <c:v>6</c:v>
                </c:pt>
                <c:pt idx="1515">
                  <c:v>5.9</c:v>
                </c:pt>
                <c:pt idx="1516">
                  <c:v>5.4</c:v>
                </c:pt>
                <c:pt idx="1517">
                  <c:v>5.9</c:v>
                </c:pt>
                <c:pt idx="1518">
                  <c:v>6.1</c:v>
                </c:pt>
                <c:pt idx="1519">
                  <c:v>7.7</c:v>
                </c:pt>
                <c:pt idx="1520">
                  <c:v>5.8</c:v>
                </c:pt>
                <c:pt idx="1521">
                  <c:v>7.6</c:v>
                </c:pt>
                <c:pt idx="1522">
                  <c:v>6.1</c:v>
                </c:pt>
                <c:pt idx="1523">
                  <c:v>5.4</c:v>
                </c:pt>
                <c:pt idx="1524">
                  <c:v>5.0999999999999996</c:v>
                </c:pt>
                <c:pt idx="1525">
                  <c:v>6.4</c:v>
                </c:pt>
                <c:pt idx="1526">
                  <c:v>6.3</c:v>
                </c:pt>
                <c:pt idx="1527">
                  <c:v>7.5</c:v>
                </c:pt>
                <c:pt idx="1528">
                  <c:v>7.1</c:v>
                </c:pt>
                <c:pt idx="1529">
                  <c:v>7.8</c:v>
                </c:pt>
                <c:pt idx="1530">
                  <c:v>6.5</c:v>
                </c:pt>
                <c:pt idx="1531">
                  <c:v>6.6</c:v>
                </c:pt>
                <c:pt idx="1532">
                  <c:v>7.4</c:v>
                </c:pt>
                <c:pt idx="1533">
                  <c:v>7.6</c:v>
                </c:pt>
                <c:pt idx="1534">
                  <c:v>7.5</c:v>
                </c:pt>
                <c:pt idx="1535">
                  <c:v>6.6</c:v>
                </c:pt>
                <c:pt idx="1536">
                  <c:v>7.2</c:v>
                </c:pt>
                <c:pt idx="1537">
                  <c:v>7.6</c:v>
                </c:pt>
                <c:pt idx="1538">
                  <c:v>6.2</c:v>
                </c:pt>
                <c:pt idx="1539">
                  <c:v>5.6</c:v>
                </c:pt>
                <c:pt idx="1540">
                  <c:v>7.6</c:v>
                </c:pt>
                <c:pt idx="1541">
                  <c:v>6.6</c:v>
                </c:pt>
                <c:pt idx="1542">
                  <c:v>7</c:v>
                </c:pt>
                <c:pt idx="1543">
                  <c:v>2.7</c:v>
                </c:pt>
                <c:pt idx="1544">
                  <c:v>7.6</c:v>
                </c:pt>
                <c:pt idx="1545">
                  <c:v>6.6</c:v>
                </c:pt>
                <c:pt idx="1546">
                  <c:v>6.9</c:v>
                </c:pt>
                <c:pt idx="1547">
                  <c:v>6.8</c:v>
                </c:pt>
                <c:pt idx="1548">
                  <c:v>3.7</c:v>
                </c:pt>
                <c:pt idx="1549">
                  <c:v>6.1</c:v>
                </c:pt>
                <c:pt idx="1550">
                  <c:v>5.9</c:v>
                </c:pt>
                <c:pt idx="1551">
                  <c:v>6.7</c:v>
                </c:pt>
                <c:pt idx="1552">
                  <c:v>6.9</c:v>
                </c:pt>
                <c:pt idx="1553">
                  <c:v>5.5</c:v>
                </c:pt>
                <c:pt idx="1554">
                  <c:v>7.1</c:v>
                </c:pt>
                <c:pt idx="1555">
                  <c:v>7.1</c:v>
                </c:pt>
                <c:pt idx="1556">
                  <c:v>7.3</c:v>
                </c:pt>
                <c:pt idx="1557">
                  <c:v>3.4</c:v>
                </c:pt>
                <c:pt idx="1558">
                  <c:v>6.8</c:v>
                </c:pt>
                <c:pt idx="1559">
                  <c:v>6.9</c:v>
                </c:pt>
                <c:pt idx="1560">
                  <c:v>7</c:v>
                </c:pt>
                <c:pt idx="1561">
                  <c:v>5.5</c:v>
                </c:pt>
                <c:pt idx="1562">
                  <c:v>5.0999999999999996</c:v>
                </c:pt>
                <c:pt idx="1563">
                  <c:v>6.2</c:v>
                </c:pt>
                <c:pt idx="1564">
                  <c:v>5.9</c:v>
                </c:pt>
                <c:pt idx="1565">
                  <c:v>5.2</c:v>
                </c:pt>
                <c:pt idx="1566">
                  <c:v>6.2</c:v>
                </c:pt>
                <c:pt idx="1567">
                  <c:v>5.5</c:v>
                </c:pt>
                <c:pt idx="1568">
                  <c:v>7.4</c:v>
                </c:pt>
                <c:pt idx="1569">
                  <c:v>4.4000000000000004</c:v>
                </c:pt>
                <c:pt idx="1570">
                  <c:v>6.3</c:v>
                </c:pt>
                <c:pt idx="1571">
                  <c:v>6.1</c:v>
                </c:pt>
                <c:pt idx="1572">
                  <c:v>5.3</c:v>
                </c:pt>
                <c:pt idx="1573">
                  <c:v>5.4</c:v>
                </c:pt>
                <c:pt idx="1574">
                  <c:v>6.7</c:v>
                </c:pt>
                <c:pt idx="1575">
                  <c:v>5.9</c:v>
                </c:pt>
                <c:pt idx="1576">
                  <c:v>7.3</c:v>
                </c:pt>
                <c:pt idx="1577">
                  <c:v>5.5</c:v>
                </c:pt>
                <c:pt idx="1578">
                  <c:v>5.8</c:v>
                </c:pt>
                <c:pt idx="1579">
                  <c:v>4.5999999999999996</c:v>
                </c:pt>
                <c:pt idx="1580">
                  <c:v>6.7</c:v>
                </c:pt>
                <c:pt idx="1581">
                  <c:v>5.0999999999999996</c:v>
                </c:pt>
                <c:pt idx="1582">
                  <c:v>5.6</c:v>
                </c:pt>
                <c:pt idx="1583">
                  <c:v>7</c:v>
                </c:pt>
                <c:pt idx="1584">
                  <c:v>6.4</c:v>
                </c:pt>
                <c:pt idx="1585">
                  <c:v>6.7</c:v>
                </c:pt>
                <c:pt idx="1586">
                  <c:v>4.0999999999999996</c:v>
                </c:pt>
                <c:pt idx="1587">
                  <c:v>5.5</c:v>
                </c:pt>
                <c:pt idx="1588">
                  <c:v>2.7</c:v>
                </c:pt>
                <c:pt idx="1589">
                  <c:v>6.4</c:v>
                </c:pt>
                <c:pt idx="1590">
                  <c:v>4.8</c:v>
                </c:pt>
                <c:pt idx="1591">
                  <c:v>6.1</c:v>
                </c:pt>
                <c:pt idx="1592">
                  <c:v>4.8</c:v>
                </c:pt>
                <c:pt idx="1593">
                  <c:v>7</c:v>
                </c:pt>
                <c:pt idx="1594">
                  <c:v>6.8</c:v>
                </c:pt>
                <c:pt idx="1595">
                  <c:v>5.6</c:v>
                </c:pt>
                <c:pt idx="1596">
                  <c:v>6.1</c:v>
                </c:pt>
                <c:pt idx="1597">
                  <c:v>7.9</c:v>
                </c:pt>
                <c:pt idx="1598">
                  <c:v>8.4</c:v>
                </c:pt>
                <c:pt idx="1599">
                  <c:v>6.5</c:v>
                </c:pt>
                <c:pt idx="1600">
                  <c:v>7.1</c:v>
                </c:pt>
                <c:pt idx="1601">
                  <c:v>6.6</c:v>
                </c:pt>
                <c:pt idx="1602">
                  <c:v>7</c:v>
                </c:pt>
                <c:pt idx="1603">
                  <c:v>5.6</c:v>
                </c:pt>
                <c:pt idx="1604">
                  <c:v>4.8</c:v>
                </c:pt>
                <c:pt idx="1605">
                  <c:v>7.5</c:v>
                </c:pt>
                <c:pt idx="1606">
                  <c:v>6</c:v>
                </c:pt>
                <c:pt idx="1607">
                  <c:v>6.8</c:v>
                </c:pt>
                <c:pt idx="1608">
                  <c:v>6.5</c:v>
                </c:pt>
                <c:pt idx="1609">
                  <c:v>7.9</c:v>
                </c:pt>
                <c:pt idx="1610">
                  <c:v>6.4</c:v>
                </c:pt>
                <c:pt idx="1611">
                  <c:v>5.8</c:v>
                </c:pt>
                <c:pt idx="1612">
                  <c:v>7.7</c:v>
                </c:pt>
                <c:pt idx="1613">
                  <c:v>5.3</c:v>
                </c:pt>
                <c:pt idx="1614">
                  <c:v>5.3</c:v>
                </c:pt>
                <c:pt idx="1615">
                  <c:v>7.5</c:v>
                </c:pt>
                <c:pt idx="1616">
                  <c:v>6.9</c:v>
                </c:pt>
                <c:pt idx="1617">
                  <c:v>4.9000000000000004</c:v>
                </c:pt>
                <c:pt idx="1618">
                  <c:v>7.1</c:v>
                </c:pt>
                <c:pt idx="1619">
                  <c:v>8</c:v>
                </c:pt>
                <c:pt idx="1620">
                  <c:v>7.9</c:v>
                </c:pt>
                <c:pt idx="1621">
                  <c:v>7.6</c:v>
                </c:pt>
                <c:pt idx="1622">
                  <c:v>5.9</c:v>
                </c:pt>
                <c:pt idx="1623">
                  <c:v>6.3</c:v>
                </c:pt>
                <c:pt idx="1624">
                  <c:v>6.4</c:v>
                </c:pt>
                <c:pt idx="1625">
                  <c:v>8.1999999999999993</c:v>
                </c:pt>
                <c:pt idx="1626">
                  <c:v>6.9</c:v>
                </c:pt>
                <c:pt idx="1627">
                  <c:v>7.8</c:v>
                </c:pt>
                <c:pt idx="1628">
                  <c:v>6.7</c:v>
                </c:pt>
                <c:pt idx="1629">
                  <c:v>7.5</c:v>
                </c:pt>
                <c:pt idx="1630">
                  <c:v>7.4</c:v>
                </c:pt>
                <c:pt idx="1631">
                  <c:v>5.2</c:v>
                </c:pt>
                <c:pt idx="1632">
                  <c:v>7.6</c:v>
                </c:pt>
                <c:pt idx="1633">
                  <c:v>7.3</c:v>
                </c:pt>
                <c:pt idx="1634">
                  <c:v>6.6</c:v>
                </c:pt>
                <c:pt idx="1635">
                  <c:v>6.8</c:v>
                </c:pt>
                <c:pt idx="1636">
                  <c:v>6.9</c:v>
                </c:pt>
                <c:pt idx="1637">
                  <c:v>5.8</c:v>
                </c:pt>
                <c:pt idx="1638">
                  <c:v>6.6</c:v>
                </c:pt>
                <c:pt idx="1639">
                  <c:v>6.7</c:v>
                </c:pt>
                <c:pt idx="1640">
                  <c:v>6.7</c:v>
                </c:pt>
                <c:pt idx="1641">
                  <c:v>6.3</c:v>
                </c:pt>
                <c:pt idx="1642">
                  <c:v>7.7</c:v>
                </c:pt>
                <c:pt idx="1643">
                  <c:v>6.1</c:v>
                </c:pt>
                <c:pt idx="1644">
                  <c:v>4.9000000000000004</c:v>
                </c:pt>
                <c:pt idx="1645">
                  <c:v>6.2</c:v>
                </c:pt>
                <c:pt idx="1646">
                  <c:v>7.8</c:v>
                </c:pt>
                <c:pt idx="1647">
                  <c:v>8.1999999999999993</c:v>
                </c:pt>
                <c:pt idx="1648">
                  <c:v>6.9</c:v>
                </c:pt>
                <c:pt idx="1649">
                  <c:v>6.2</c:v>
                </c:pt>
                <c:pt idx="1650">
                  <c:v>6.9</c:v>
                </c:pt>
                <c:pt idx="1651">
                  <c:v>4.8</c:v>
                </c:pt>
                <c:pt idx="1652">
                  <c:v>8</c:v>
                </c:pt>
                <c:pt idx="1653">
                  <c:v>5.3</c:v>
                </c:pt>
                <c:pt idx="1654">
                  <c:v>6.7</c:v>
                </c:pt>
                <c:pt idx="1655">
                  <c:v>5.4</c:v>
                </c:pt>
                <c:pt idx="1656">
                  <c:v>5.4</c:v>
                </c:pt>
                <c:pt idx="1657">
                  <c:v>4.9000000000000004</c:v>
                </c:pt>
                <c:pt idx="1658">
                  <c:v>6.1</c:v>
                </c:pt>
                <c:pt idx="1659">
                  <c:v>5.8</c:v>
                </c:pt>
                <c:pt idx="1660">
                  <c:v>7</c:v>
                </c:pt>
                <c:pt idx="1661">
                  <c:v>6.5</c:v>
                </c:pt>
                <c:pt idx="1662">
                  <c:v>6.6</c:v>
                </c:pt>
                <c:pt idx="1663">
                  <c:v>5.7</c:v>
                </c:pt>
                <c:pt idx="1664">
                  <c:v>6.6</c:v>
                </c:pt>
                <c:pt idx="1665">
                  <c:v>7</c:v>
                </c:pt>
                <c:pt idx="1666">
                  <c:v>7.4</c:v>
                </c:pt>
                <c:pt idx="1667">
                  <c:v>5.3</c:v>
                </c:pt>
                <c:pt idx="1668">
                  <c:v>7.4</c:v>
                </c:pt>
                <c:pt idx="1669">
                  <c:v>7.4</c:v>
                </c:pt>
                <c:pt idx="1670">
                  <c:v>6.8</c:v>
                </c:pt>
                <c:pt idx="1671">
                  <c:v>7.2</c:v>
                </c:pt>
                <c:pt idx="1672">
                  <c:v>6</c:v>
                </c:pt>
                <c:pt idx="1673">
                  <c:v>6.6</c:v>
                </c:pt>
                <c:pt idx="1674">
                  <c:v>7.9</c:v>
                </c:pt>
                <c:pt idx="1675">
                  <c:v>5.7</c:v>
                </c:pt>
                <c:pt idx="1676">
                  <c:v>7.1</c:v>
                </c:pt>
                <c:pt idx="1677">
                  <c:v>5.6</c:v>
                </c:pt>
                <c:pt idx="1678">
                  <c:v>7.8</c:v>
                </c:pt>
                <c:pt idx="1679">
                  <c:v>7.9</c:v>
                </c:pt>
                <c:pt idx="1680">
                  <c:v>6.9</c:v>
                </c:pt>
                <c:pt idx="1681">
                  <c:v>7.7</c:v>
                </c:pt>
                <c:pt idx="1682">
                  <c:v>6.9</c:v>
                </c:pt>
                <c:pt idx="1683">
                  <c:v>6</c:v>
                </c:pt>
                <c:pt idx="1684">
                  <c:v>6.2</c:v>
                </c:pt>
                <c:pt idx="1685">
                  <c:v>5.9</c:v>
                </c:pt>
                <c:pt idx="1686">
                  <c:v>6.8</c:v>
                </c:pt>
                <c:pt idx="1687">
                  <c:v>3.6</c:v>
                </c:pt>
                <c:pt idx="1688">
                  <c:v>6.7</c:v>
                </c:pt>
                <c:pt idx="1689">
                  <c:v>6.3</c:v>
                </c:pt>
                <c:pt idx="1690">
                  <c:v>6.4</c:v>
                </c:pt>
                <c:pt idx="1691">
                  <c:v>6.4</c:v>
                </c:pt>
                <c:pt idx="1692">
                  <c:v>5.7</c:v>
                </c:pt>
                <c:pt idx="1693">
                  <c:v>6.2</c:v>
                </c:pt>
                <c:pt idx="1694">
                  <c:v>5.2</c:v>
                </c:pt>
                <c:pt idx="1695">
                  <c:v>6.1</c:v>
                </c:pt>
                <c:pt idx="1696">
                  <c:v>7.1</c:v>
                </c:pt>
                <c:pt idx="1697">
                  <c:v>7.2</c:v>
                </c:pt>
                <c:pt idx="1698">
                  <c:v>6.5</c:v>
                </c:pt>
                <c:pt idx="1699">
                  <c:v>6</c:v>
                </c:pt>
                <c:pt idx="1700">
                  <c:v>7</c:v>
                </c:pt>
                <c:pt idx="1701">
                  <c:v>7</c:v>
                </c:pt>
                <c:pt idx="1702">
                  <c:v>7.5</c:v>
                </c:pt>
                <c:pt idx="1703">
                  <c:v>6.6</c:v>
                </c:pt>
                <c:pt idx="1704">
                  <c:v>7.4</c:v>
                </c:pt>
                <c:pt idx="1705">
                  <c:v>6.5</c:v>
                </c:pt>
                <c:pt idx="1706">
                  <c:v>6.2</c:v>
                </c:pt>
                <c:pt idx="1707">
                  <c:v>7.8</c:v>
                </c:pt>
                <c:pt idx="1708">
                  <c:v>5.2</c:v>
                </c:pt>
                <c:pt idx="1709">
                  <c:v>6.5</c:v>
                </c:pt>
                <c:pt idx="1710">
                  <c:v>6.5</c:v>
                </c:pt>
                <c:pt idx="1711">
                  <c:v>5.2</c:v>
                </c:pt>
                <c:pt idx="1712">
                  <c:v>7.2</c:v>
                </c:pt>
                <c:pt idx="1713">
                  <c:v>7.1</c:v>
                </c:pt>
                <c:pt idx="1714">
                  <c:v>4.5</c:v>
                </c:pt>
                <c:pt idx="1715">
                  <c:v>5.7</c:v>
                </c:pt>
                <c:pt idx="1716">
                  <c:v>6</c:v>
                </c:pt>
                <c:pt idx="1717">
                  <c:v>6.4</c:v>
                </c:pt>
                <c:pt idx="1718">
                  <c:v>5.2</c:v>
                </c:pt>
                <c:pt idx="1719">
                  <c:v>4.3</c:v>
                </c:pt>
                <c:pt idx="1720">
                  <c:v>6.1</c:v>
                </c:pt>
                <c:pt idx="1721">
                  <c:v>6.8</c:v>
                </c:pt>
                <c:pt idx="1722">
                  <c:v>5.2</c:v>
                </c:pt>
                <c:pt idx="1723">
                  <c:v>6.5</c:v>
                </c:pt>
                <c:pt idx="1724">
                  <c:v>7.5</c:v>
                </c:pt>
                <c:pt idx="1725">
                  <c:v>7.1</c:v>
                </c:pt>
                <c:pt idx="1726">
                  <c:v>6.9</c:v>
                </c:pt>
                <c:pt idx="1727">
                  <c:v>8</c:v>
                </c:pt>
                <c:pt idx="1728">
                  <c:v>8.1999999999999993</c:v>
                </c:pt>
                <c:pt idx="1729">
                  <c:v>6.4</c:v>
                </c:pt>
                <c:pt idx="1730">
                  <c:v>7.9</c:v>
                </c:pt>
                <c:pt idx="1731">
                  <c:v>6.7</c:v>
                </c:pt>
                <c:pt idx="1732">
                  <c:v>6.1</c:v>
                </c:pt>
                <c:pt idx="1733">
                  <c:v>8.9</c:v>
                </c:pt>
                <c:pt idx="1734">
                  <c:v>8.1</c:v>
                </c:pt>
                <c:pt idx="1735">
                  <c:v>6.2</c:v>
                </c:pt>
                <c:pt idx="1736">
                  <c:v>4.9000000000000004</c:v>
                </c:pt>
                <c:pt idx="1737">
                  <c:v>5.8</c:v>
                </c:pt>
                <c:pt idx="1738">
                  <c:v>6</c:v>
                </c:pt>
                <c:pt idx="1739">
                  <c:v>7</c:v>
                </c:pt>
                <c:pt idx="1740">
                  <c:v>6</c:v>
                </c:pt>
                <c:pt idx="1741">
                  <c:v>7.9</c:v>
                </c:pt>
                <c:pt idx="1742">
                  <c:v>8.1</c:v>
                </c:pt>
                <c:pt idx="1743">
                  <c:v>6.2</c:v>
                </c:pt>
                <c:pt idx="1744">
                  <c:v>6.7</c:v>
                </c:pt>
                <c:pt idx="1745">
                  <c:v>7.3</c:v>
                </c:pt>
                <c:pt idx="1746">
                  <c:v>4.5999999999999996</c:v>
                </c:pt>
                <c:pt idx="1747">
                  <c:v>6.1</c:v>
                </c:pt>
                <c:pt idx="1748">
                  <c:v>6.2</c:v>
                </c:pt>
                <c:pt idx="1749">
                  <c:v>7.8</c:v>
                </c:pt>
                <c:pt idx="1750">
                  <c:v>6.1</c:v>
                </c:pt>
                <c:pt idx="1751">
                  <c:v>5.8</c:v>
                </c:pt>
                <c:pt idx="1752">
                  <c:v>6.5</c:v>
                </c:pt>
                <c:pt idx="1753">
                  <c:v>7.2</c:v>
                </c:pt>
                <c:pt idx="1754">
                  <c:v>7.8</c:v>
                </c:pt>
                <c:pt idx="1755">
                  <c:v>4.7</c:v>
                </c:pt>
                <c:pt idx="1756">
                  <c:v>6.8</c:v>
                </c:pt>
                <c:pt idx="1757">
                  <c:v>5.9</c:v>
                </c:pt>
                <c:pt idx="1758">
                  <c:v>7.2</c:v>
                </c:pt>
                <c:pt idx="1759">
                  <c:v>8.6999999999999993</c:v>
                </c:pt>
                <c:pt idx="1760">
                  <c:v>5</c:v>
                </c:pt>
                <c:pt idx="1761">
                  <c:v>6.6</c:v>
                </c:pt>
                <c:pt idx="1762">
                  <c:v>8.3000000000000007</c:v>
                </c:pt>
                <c:pt idx="1763">
                  <c:v>6.7</c:v>
                </c:pt>
                <c:pt idx="1764">
                  <c:v>7.8</c:v>
                </c:pt>
                <c:pt idx="1765">
                  <c:v>6.5</c:v>
                </c:pt>
                <c:pt idx="1766">
                  <c:v>6.1</c:v>
                </c:pt>
                <c:pt idx="1767">
                  <c:v>8.1</c:v>
                </c:pt>
                <c:pt idx="1768">
                  <c:v>5.2</c:v>
                </c:pt>
                <c:pt idx="1769">
                  <c:v>5.6</c:v>
                </c:pt>
                <c:pt idx="1770">
                  <c:v>5.8</c:v>
                </c:pt>
                <c:pt idx="1771">
                  <c:v>6.6</c:v>
                </c:pt>
                <c:pt idx="1772">
                  <c:v>6.6</c:v>
                </c:pt>
                <c:pt idx="1773">
                  <c:v>5.5</c:v>
                </c:pt>
                <c:pt idx="1774">
                  <c:v>7</c:v>
                </c:pt>
                <c:pt idx="1775">
                  <c:v>6.5</c:v>
                </c:pt>
                <c:pt idx="1776">
                  <c:v>5.8</c:v>
                </c:pt>
                <c:pt idx="1777">
                  <c:v>5.6</c:v>
                </c:pt>
                <c:pt idx="1778">
                  <c:v>5.6</c:v>
                </c:pt>
                <c:pt idx="1779">
                  <c:v>5.8</c:v>
                </c:pt>
                <c:pt idx="1780">
                  <c:v>7.6</c:v>
                </c:pt>
                <c:pt idx="1781">
                  <c:v>6.4</c:v>
                </c:pt>
                <c:pt idx="1782">
                  <c:v>6.3</c:v>
                </c:pt>
                <c:pt idx="1783">
                  <c:v>4.5999999999999996</c:v>
                </c:pt>
                <c:pt idx="1784">
                  <c:v>6.5</c:v>
                </c:pt>
                <c:pt idx="1785">
                  <c:v>7.5</c:v>
                </c:pt>
                <c:pt idx="1786">
                  <c:v>7.5</c:v>
                </c:pt>
                <c:pt idx="1787">
                  <c:v>5.3</c:v>
                </c:pt>
                <c:pt idx="1788">
                  <c:v>7.5</c:v>
                </c:pt>
                <c:pt idx="1789">
                  <c:v>3.3</c:v>
                </c:pt>
                <c:pt idx="1790">
                  <c:v>3.5</c:v>
                </c:pt>
                <c:pt idx="1791">
                  <c:v>9.3000000000000007</c:v>
                </c:pt>
                <c:pt idx="1792">
                  <c:v>4.8</c:v>
                </c:pt>
                <c:pt idx="1793">
                  <c:v>6.9</c:v>
                </c:pt>
                <c:pt idx="1794">
                  <c:v>6</c:v>
                </c:pt>
                <c:pt idx="1795">
                  <c:v>7.3</c:v>
                </c:pt>
                <c:pt idx="1796">
                  <c:v>6.6</c:v>
                </c:pt>
                <c:pt idx="1797">
                  <c:v>7.5</c:v>
                </c:pt>
                <c:pt idx="1798">
                  <c:v>6.9</c:v>
                </c:pt>
                <c:pt idx="1799">
                  <c:v>6.8</c:v>
                </c:pt>
                <c:pt idx="1800">
                  <c:v>6.3</c:v>
                </c:pt>
                <c:pt idx="1801">
                  <c:v>6.4</c:v>
                </c:pt>
                <c:pt idx="1802">
                  <c:v>5.6</c:v>
                </c:pt>
                <c:pt idx="1803">
                  <c:v>6.3</c:v>
                </c:pt>
                <c:pt idx="1804">
                  <c:v>7.3</c:v>
                </c:pt>
                <c:pt idx="1805">
                  <c:v>6.6</c:v>
                </c:pt>
                <c:pt idx="1806">
                  <c:v>4.5999999999999996</c:v>
                </c:pt>
                <c:pt idx="1807">
                  <c:v>5.0999999999999996</c:v>
                </c:pt>
                <c:pt idx="1808">
                  <c:v>5.6</c:v>
                </c:pt>
                <c:pt idx="1809">
                  <c:v>5.3</c:v>
                </c:pt>
                <c:pt idx="1810">
                  <c:v>5.6</c:v>
                </c:pt>
                <c:pt idx="1811">
                  <c:v>5.9</c:v>
                </c:pt>
                <c:pt idx="1812">
                  <c:v>4.7</c:v>
                </c:pt>
                <c:pt idx="1813">
                  <c:v>4.8</c:v>
                </c:pt>
                <c:pt idx="1814">
                  <c:v>6.8</c:v>
                </c:pt>
                <c:pt idx="1815">
                  <c:v>5.4</c:v>
                </c:pt>
                <c:pt idx="1816">
                  <c:v>5.0999999999999996</c:v>
                </c:pt>
                <c:pt idx="1817">
                  <c:v>7</c:v>
                </c:pt>
                <c:pt idx="1818">
                  <c:v>4</c:v>
                </c:pt>
                <c:pt idx="1819">
                  <c:v>7.3</c:v>
                </c:pt>
                <c:pt idx="1820">
                  <c:v>6.8</c:v>
                </c:pt>
                <c:pt idx="1821">
                  <c:v>7</c:v>
                </c:pt>
                <c:pt idx="1822">
                  <c:v>7.1</c:v>
                </c:pt>
                <c:pt idx="1823">
                  <c:v>6.9</c:v>
                </c:pt>
                <c:pt idx="1824">
                  <c:v>7.3</c:v>
                </c:pt>
                <c:pt idx="1825">
                  <c:v>8.1999999999999993</c:v>
                </c:pt>
                <c:pt idx="1826">
                  <c:v>7.1</c:v>
                </c:pt>
                <c:pt idx="1827">
                  <c:v>7.7</c:v>
                </c:pt>
                <c:pt idx="1828">
                  <c:v>6.5</c:v>
                </c:pt>
                <c:pt idx="1829">
                  <c:v>4.9000000000000004</c:v>
                </c:pt>
                <c:pt idx="1830">
                  <c:v>6.4</c:v>
                </c:pt>
                <c:pt idx="1831">
                  <c:v>5.9</c:v>
                </c:pt>
                <c:pt idx="1832">
                  <c:v>6.2</c:v>
                </c:pt>
                <c:pt idx="1833">
                  <c:v>5.8</c:v>
                </c:pt>
                <c:pt idx="1834">
                  <c:v>6.7</c:v>
                </c:pt>
                <c:pt idx="1835">
                  <c:v>5.9</c:v>
                </c:pt>
                <c:pt idx="1836">
                  <c:v>7.3</c:v>
                </c:pt>
                <c:pt idx="1837">
                  <c:v>4.0999999999999996</c:v>
                </c:pt>
                <c:pt idx="1838">
                  <c:v>4.9000000000000004</c:v>
                </c:pt>
                <c:pt idx="1839">
                  <c:v>7.9</c:v>
                </c:pt>
                <c:pt idx="1840">
                  <c:v>5.2</c:v>
                </c:pt>
                <c:pt idx="1841">
                  <c:v>4.0999999999999996</c:v>
                </c:pt>
                <c:pt idx="1842">
                  <c:v>6.6</c:v>
                </c:pt>
                <c:pt idx="1843">
                  <c:v>2.9</c:v>
                </c:pt>
                <c:pt idx="1844">
                  <c:v>6.5</c:v>
                </c:pt>
                <c:pt idx="1845">
                  <c:v>7.2</c:v>
                </c:pt>
                <c:pt idx="1846">
                  <c:v>6.8</c:v>
                </c:pt>
                <c:pt idx="1847">
                  <c:v>7.8</c:v>
                </c:pt>
                <c:pt idx="1848">
                  <c:v>6.7</c:v>
                </c:pt>
                <c:pt idx="1849">
                  <c:v>7.1</c:v>
                </c:pt>
                <c:pt idx="1850">
                  <c:v>5.7</c:v>
                </c:pt>
                <c:pt idx="1851">
                  <c:v>5.3</c:v>
                </c:pt>
                <c:pt idx="1852">
                  <c:v>6.5</c:v>
                </c:pt>
                <c:pt idx="1853">
                  <c:v>7.7</c:v>
                </c:pt>
                <c:pt idx="1854">
                  <c:v>6.1</c:v>
                </c:pt>
                <c:pt idx="1855">
                  <c:v>7.3</c:v>
                </c:pt>
                <c:pt idx="1856">
                  <c:v>7.2</c:v>
                </c:pt>
                <c:pt idx="1857">
                  <c:v>6.1</c:v>
                </c:pt>
                <c:pt idx="1858">
                  <c:v>5.8</c:v>
                </c:pt>
                <c:pt idx="1859">
                  <c:v>5.7</c:v>
                </c:pt>
                <c:pt idx="1860">
                  <c:v>6.7</c:v>
                </c:pt>
                <c:pt idx="1861">
                  <c:v>6.5</c:v>
                </c:pt>
                <c:pt idx="1862">
                  <c:v>7.2</c:v>
                </c:pt>
                <c:pt idx="1863">
                  <c:v>7.6</c:v>
                </c:pt>
                <c:pt idx="1864">
                  <c:v>4.5999999999999996</c:v>
                </c:pt>
                <c:pt idx="1865">
                  <c:v>6.9</c:v>
                </c:pt>
                <c:pt idx="1866">
                  <c:v>6.6</c:v>
                </c:pt>
                <c:pt idx="1867">
                  <c:v>6.3</c:v>
                </c:pt>
                <c:pt idx="1868">
                  <c:v>6.2</c:v>
                </c:pt>
                <c:pt idx="1869">
                  <c:v>5.3</c:v>
                </c:pt>
                <c:pt idx="1870">
                  <c:v>7.3</c:v>
                </c:pt>
                <c:pt idx="1871">
                  <c:v>5.6</c:v>
                </c:pt>
                <c:pt idx="1872">
                  <c:v>6.2</c:v>
                </c:pt>
                <c:pt idx="1873">
                  <c:v>5.2</c:v>
                </c:pt>
                <c:pt idx="1874">
                  <c:v>5.3</c:v>
                </c:pt>
                <c:pt idx="1875">
                  <c:v>5.4</c:v>
                </c:pt>
                <c:pt idx="1876">
                  <c:v>4.9000000000000004</c:v>
                </c:pt>
                <c:pt idx="1877">
                  <c:v>5.5</c:v>
                </c:pt>
                <c:pt idx="1878">
                  <c:v>6.7</c:v>
                </c:pt>
                <c:pt idx="1879">
                  <c:v>3.9</c:v>
                </c:pt>
                <c:pt idx="1880">
                  <c:v>7.2</c:v>
                </c:pt>
                <c:pt idx="1881">
                  <c:v>5.0999999999999996</c:v>
                </c:pt>
                <c:pt idx="1882">
                  <c:v>6.5</c:v>
                </c:pt>
                <c:pt idx="1883">
                  <c:v>8.1999999999999993</c:v>
                </c:pt>
                <c:pt idx="1884">
                  <c:v>7.7</c:v>
                </c:pt>
                <c:pt idx="1885">
                  <c:v>6.1</c:v>
                </c:pt>
                <c:pt idx="1886">
                  <c:v>8.8000000000000007</c:v>
                </c:pt>
                <c:pt idx="1887">
                  <c:v>6.8</c:v>
                </c:pt>
                <c:pt idx="1888">
                  <c:v>6.8</c:v>
                </c:pt>
                <c:pt idx="1889">
                  <c:v>6.7</c:v>
                </c:pt>
                <c:pt idx="1890">
                  <c:v>7.1</c:v>
                </c:pt>
                <c:pt idx="1891">
                  <c:v>7.1</c:v>
                </c:pt>
                <c:pt idx="1892">
                  <c:v>6.1</c:v>
                </c:pt>
                <c:pt idx="1893">
                  <c:v>8</c:v>
                </c:pt>
                <c:pt idx="1894">
                  <c:v>6.6</c:v>
                </c:pt>
                <c:pt idx="1895">
                  <c:v>5.4</c:v>
                </c:pt>
                <c:pt idx="1896">
                  <c:v>6.1</c:v>
                </c:pt>
                <c:pt idx="1897">
                  <c:v>5.6</c:v>
                </c:pt>
                <c:pt idx="1898">
                  <c:v>5.8</c:v>
                </c:pt>
                <c:pt idx="1899">
                  <c:v>2.8</c:v>
                </c:pt>
                <c:pt idx="1900">
                  <c:v>6.7</c:v>
                </c:pt>
                <c:pt idx="1901">
                  <c:v>5.0999999999999996</c:v>
                </c:pt>
                <c:pt idx="1902">
                  <c:v>7.2</c:v>
                </c:pt>
                <c:pt idx="1903">
                  <c:v>6</c:v>
                </c:pt>
                <c:pt idx="1904">
                  <c:v>6.7</c:v>
                </c:pt>
                <c:pt idx="1905">
                  <c:v>6.2</c:v>
                </c:pt>
                <c:pt idx="1906">
                  <c:v>6.2</c:v>
                </c:pt>
                <c:pt idx="1907">
                  <c:v>6.8</c:v>
                </c:pt>
                <c:pt idx="1908">
                  <c:v>7.1</c:v>
                </c:pt>
                <c:pt idx="1909">
                  <c:v>7.1</c:v>
                </c:pt>
                <c:pt idx="1910">
                  <c:v>7</c:v>
                </c:pt>
                <c:pt idx="1911">
                  <c:v>7.1</c:v>
                </c:pt>
                <c:pt idx="1912">
                  <c:v>6.4</c:v>
                </c:pt>
                <c:pt idx="1913">
                  <c:v>7</c:v>
                </c:pt>
                <c:pt idx="1914">
                  <c:v>6.2</c:v>
                </c:pt>
                <c:pt idx="1915">
                  <c:v>7.5</c:v>
                </c:pt>
                <c:pt idx="1916">
                  <c:v>4.8</c:v>
                </c:pt>
                <c:pt idx="1917">
                  <c:v>7.3</c:v>
                </c:pt>
                <c:pt idx="1918">
                  <c:v>5.8</c:v>
                </c:pt>
                <c:pt idx="1919">
                  <c:v>7.6</c:v>
                </c:pt>
                <c:pt idx="1920">
                  <c:v>5.6</c:v>
                </c:pt>
                <c:pt idx="1921">
                  <c:v>7</c:v>
                </c:pt>
                <c:pt idx="1922">
                  <c:v>6.6</c:v>
                </c:pt>
                <c:pt idx="1923">
                  <c:v>6.5</c:v>
                </c:pt>
                <c:pt idx="1924">
                  <c:v>7.4</c:v>
                </c:pt>
                <c:pt idx="1925">
                  <c:v>4.5999999999999996</c:v>
                </c:pt>
                <c:pt idx="1926">
                  <c:v>6.4</c:v>
                </c:pt>
                <c:pt idx="1927">
                  <c:v>5.9</c:v>
                </c:pt>
                <c:pt idx="1928">
                  <c:v>6.4</c:v>
                </c:pt>
                <c:pt idx="1929">
                  <c:v>6.6</c:v>
                </c:pt>
                <c:pt idx="1930">
                  <c:v>6.9</c:v>
                </c:pt>
                <c:pt idx="1931">
                  <c:v>5.8</c:v>
                </c:pt>
                <c:pt idx="1932">
                  <c:v>6.4</c:v>
                </c:pt>
                <c:pt idx="1933">
                  <c:v>5.3</c:v>
                </c:pt>
                <c:pt idx="1934">
                  <c:v>6.5</c:v>
                </c:pt>
                <c:pt idx="1935">
                  <c:v>5.7</c:v>
                </c:pt>
                <c:pt idx="1936">
                  <c:v>6.7</c:v>
                </c:pt>
                <c:pt idx="1937">
                  <c:v>3.9</c:v>
                </c:pt>
                <c:pt idx="1938">
                  <c:v>4.0999999999999996</c:v>
                </c:pt>
                <c:pt idx="1939">
                  <c:v>6.2</c:v>
                </c:pt>
                <c:pt idx="1940">
                  <c:v>3.8</c:v>
                </c:pt>
                <c:pt idx="1941">
                  <c:v>5.0999999999999996</c:v>
                </c:pt>
                <c:pt idx="1942">
                  <c:v>7.8</c:v>
                </c:pt>
                <c:pt idx="1943">
                  <c:v>7.8</c:v>
                </c:pt>
                <c:pt idx="1944">
                  <c:v>6.1</c:v>
                </c:pt>
                <c:pt idx="1945">
                  <c:v>5.8</c:v>
                </c:pt>
                <c:pt idx="1946">
                  <c:v>6.3</c:v>
                </c:pt>
                <c:pt idx="1947">
                  <c:v>5.4</c:v>
                </c:pt>
                <c:pt idx="1948">
                  <c:v>7.3</c:v>
                </c:pt>
                <c:pt idx="1949">
                  <c:v>6.8</c:v>
                </c:pt>
                <c:pt idx="1950">
                  <c:v>7.3</c:v>
                </c:pt>
                <c:pt idx="1951">
                  <c:v>6.5</c:v>
                </c:pt>
                <c:pt idx="1952">
                  <c:v>7.2</c:v>
                </c:pt>
                <c:pt idx="1953">
                  <c:v>6.3</c:v>
                </c:pt>
                <c:pt idx="1954">
                  <c:v>5.9</c:v>
                </c:pt>
                <c:pt idx="1955">
                  <c:v>7.8</c:v>
                </c:pt>
                <c:pt idx="1956">
                  <c:v>7.4</c:v>
                </c:pt>
                <c:pt idx="1957">
                  <c:v>4.8</c:v>
                </c:pt>
                <c:pt idx="1958">
                  <c:v>6.3</c:v>
                </c:pt>
                <c:pt idx="1959">
                  <c:v>7.8</c:v>
                </c:pt>
                <c:pt idx="1960">
                  <c:v>7.5</c:v>
                </c:pt>
                <c:pt idx="1961">
                  <c:v>6.8</c:v>
                </c:pt>
                <c:pt idx="1962">
                  <c:v>6.6</c:v>
                </c:pt>
                <c:pt idx="1963">
                  <c:v>4.5999999999999996</c:v>
                </c:pt>
                <c:pt idx="1964">
                  <c:v>7.1</c:v>
                </c:pt>
                <c:pt idx="1965">
                  <c:v>6.1</c:v>
                </c:pt>
                <c:pt idx="1966">
                  <c:v>6.7</c:v>
                </c:pt>
                <c:pt idx="1967">
                  <c:v>7.1</c:v>
                </c:pt>
                <c:pt idx="1968">
                  <c:v>5.8</c:v>
                </c:pt>
                <c:pt idx="1969">
                  <c:v>6.7</c:v>
                </c:pt>
                <c:pt idx="1970">
                  <c:v>5.8</c:v>
                </c:pt>
                <c:pt idx="1971">
                  <c:v>6.8</c:v>
                </c:pt>
                <c:pt idx="1972">
                  <c:v>8.5</c:v>
                </c:pt>
                <c:pt idx="1973">
                  <c:v>6.6</c:v>
                </c:pt>
                <c:pt idx="1974">
                  <c:v>7.7</c:v>
                </c:pt>
                <c:pt idx="1975">
                  <c:v>4.7</c:v>
                </c:pt>
                <c:pt idx="1976">
                  <c:v>6.4</c:v>
                </c:pt>
                <c:pt idx="1977">
                  <c:v>5.5</c:v>
                </c:pt>
                <c:pt idx="1978">
                  <c:v>8.6</c:v>
                </c:pt>
                <c:pt idx="1979">
                  <c:v>7</c:v>
                </c:pt>
                <c:pt idx="1980">
                  <c:v>7.1</c:v>
                </c:pt>
                <c:pt idx="1981">
                  <c:v>5.7</c:v>
                </c:pt>
                <c:pt idx="1982">
                  <c:v>3.7</c:v>
                </c:pt>
                <c:pt idx="1983">
                  <c:v>7.5</c:v>
                </c:pt>
                <c:pt idx="1984">
                  <c:v>4.5999999999999996</c:v>
                </c:pt>
                <c:pt idx="1985">
                  <c:v>4.9000000000000004</c:v>
                </c:pt>
                <c:pt idx="1986">
                  <c:v>7.1</c:v>
                </c:pt>
                <c:pt idx="1987">
                  <c:v>5.8</c:v>
                </c:pt>
                <c:pt idx="1988">
                  <c:v>5.4</c:v>
                </c:pt>
                <c:pt idx="1989">
                  <c:v>7.3</c:v>
                </c:pt>
                <c:pt idx="1990">
                  <c:v>7.1</c:v>
                </c:pt>
                <c:pt idx="1991">
                  <c:v>5.8</c:v>
                </c:pt>
                <c:pt idx="1992">
                  <c:v>8.1</c:v>
                </c:pt>
                <c:pt idx="1993">
                  <c:v>5.7</c:v>
                </c:pt>
                <c:pt idx="1994">
                  <c:v>4.4000000000000004</c:v>
                </c:pt>
                <c:pt idx="1995">
                  <c:v>7.9</c:v>
                </c:pt>
                <c:pt idx="1996">
                  <c:v>7.6</c:v>
                </c:pt>
                <c:pt idx="1997">
                  <c:v>4.8</c:v>
                </c:pt>
                <c:pt idx="1998">
                  <c:v>6.7</c:v>
                </c:pt>
                <c:pt idx="1999">
                  <c:v>2.7</c:v>
                </c:pt>
                <c:pt idx="2000">
                  <c:v>5.8</c:v>
                </c:pt>
                <c:pt idx="2001">
                  <c:v>7.5</c:v>
                </c:pt>
                <c:pt idx="2002">
                  <c:v>5.4</c:v>
                </c:pt>
                <c:pt idx="2003">
                  <c:v>4.0999999999999996</c:v>
                </c:pt>
                <c:pt idx="2004">
                  <c:v>5.9</c:v>
                </c:pt>
                <c:pt idx="2005">
                  <c:v>6.3</c:v>
                </c:pt>
                <c:pt idx="2006">
                  <c:v>6.8</c:v>
                </c:pt>
                <c:pt idx="2007">
                  <c:v>2.2999999999999998</c:v>
                </c:pt>
                <c:pt idx="2008">
                  <c:v>8.1</c:v>
                </c:pt>
                <c:pt idx="2009">
                  <c:v>6.1</c:v>
                </c:pt>
                <c:pt idx="2010">
                  <c:v>5</c:v>
                </c:pt>
                <c:pt idx="2011">
                  <c:v>5.5</c:v>
                </c:pt>
                <c:pt idx="2012">
                  <c:v>6.2</c:v>
                </c:pt>
                <c:pt idx="2013">
                  <c:v>6.2</c:v>
                </c:pt>
                <c:pt idx="2014">
                  <c:v>6.3</c:v>
                </c:pt>
                <c:pt idx="2015">
                  <c:v>6.7</c:v>
                </c:pt>
                <c:pt idx="2016">
                  <c:v>3.5</c:v>
                </c:pt>
                <c:pt idx="2017">
                  <c:v>7.5</c:v>
                </c:pt>
                <c:pt idx="2018">
                  <c:v>6.6</c:v>
                </c:pt>
                <c:pt idx="2019">
                  <c:v>7.5</c:v>
                </c:pt>
                <c:pt idx="2020">
                  <c:v>7.2</c:v>
                </c:pt>
                <c:pt idx="2021">
                  <c:v>4.8</c:v>
                </c:pt>
                <c:pt idx="2022">
                  <c:v>6.6</c:v>
                </c:pt>
                <c:pt idx="2023">
                  <c:v>3.5</c:v>
                </c:pt>
                <c:pt idx="2024">
                  <c:v>7.6</c:v>
                </c:pt>
                <c:pt idx="2025">
                  <c:v>6.3</c:v>
                </c:pt>
                <c:pt idx="2026">
                  <c:v>5.5</c:v>
                </c:pt>
                <c:pt idx="2027">
                  <c:v>6.3</c:v>
                </c:pt>
                <c:pt idx="2028">
                  <c:v>6.5</c:v>
                </c:pt>
                <c:pt idx="2029">
                  <c:v>6.9</c:v>
                </c:pt>
                <c:pt idx="2030">
                  <c:v>7.6</c:v>
                </c:pt>
                <c:pt idx="2031">
                  <c:v>3.9</c:v>
                </c:pt>
                <c:pt idx="2032">
                  <c:v>6.1</c:v>
                </c:pt>
                <c:pt idx="2033">
                  <c:v>7.3</c:v>
                </c:pt>
                <c:pt idx="2034">
                  <c:v>8.3000000000000007</c:v>
                </c:pt>
                <c:pt idx="2035">
                  <c:v>5.8</c:v>
                </c:pt>
                <c:pt idx="2036">
                  <c:v>6.8</c:v>
                </c:pt>
                <c:pt idx="2037">
                  <c:v>7</c:v>
                </c:pt>
                <c:pt idx="2038">
                  <c:v>5.9</c:v>
                </c:pt>
                <c:pt idx="2039">
                  <c:v>6.5</c:v>
                </c:pt>
                <c:pt idx="2040">
                  <c:v>6.4</c:v>
                </c:pt>
                <c:pt idx="2041">
                  <c:v>5.8</c:v>
                </c:pt>
                <c:pt idx="2042">
                  <c:v>5.0999999999999996</c:v>
                </c:pt>
                <c:pt idx="2043">
                  <c:v>6.8</c:v>
                </c:pt>
                <c:pt idx="2044">
                  <c:v>5.3</c:v>
                </c:pt>
                <c:pt idx="2045">
                  <c:v>5.3</c:v>
                </c:pt>
                <c:pt idx="2046">
                  <c:v>4.9000000000000004</c:v>
                </c:pt>
                <c:pt idx="2047">
                  <c:v>6.8</c:v>
                </c:pt>
                <c:pt idx="2048">
                  <c:v>7.1</c:v>
                </c:pt>
                <c:pt idx="2049">
                  <c:v>6.1</c:v>
                </c:pt>
                <c:pt idx="2050">
                  <c:v>8.5</c:v>
                </c:pt>
                <c:pt idx="2051">
                  <c:v>5.9</c:v>
                </c:pt>
                <c:pt idx="2052">
                  <c:v>6.3</c:v>
                </c:pt>
                <c:pt idx="2053">
                  <c:v>5.9</c:v>
                </c:pt>
                <c:pt idx="2054">
                  <c:v>5.4</c:v>
                </c:pt>
                <c:pt idx="2055">
                  <c:v>6.9</c:v>
                </c:pt>
                <c:pt idx="2056">
                  <c:v>7.5</c:v>
                </c:pt>
                <c:pt idx="2057">
                  <c:v>8.1999999999999993</c:v>
                </c:pt>
                <c:pt idx="2058">
                  <c:v>5.9</c:v>
                </c:pt>
                <c:pt idx="2059">
                  <c:v>5</c:v>
                </c:pt>
                <c:pt idx="2060">
                  <c:v>7.3</c:v>
                </c:pt>
                <c:pt idx="2061">
                  <c:v>6.4</c:v>
                </c:pt>
                <c:pt idx="2062">
                  <c:v>6.6</c:v>
                </c:pt>
                <c:pt idx="2063">
                  <c:v>7.8</c:v>
                </c:pt>
                <c:pt idx="2064">
                  <c:v>4</c:v>
                </c:pt>
                <c:pt idx="2065">
                  <c:v>7.6</c:v>
                </c:pt>
                <c:pt idx="2066">
                  <c:v>7.7</c:v>
                </c:pt>
                <c:pt idx="2067">
                  <c:v>5.8</c:v>
                </c:pt>
                <c:pt idx="2068">
                  <c:v>5.6</c:v>
                </c:pt>
                <c:pt idx="2069">
                  <c:v>5.3</c:v>
                </c:pt>
                <c:pt idx="2070">
                  <c:v>6.6</c:v>
                </c:pt>
                <c:pt idx="2071">
                  <c:v>1.9</c:v>
                </c:pt>
                <c:pt idx="2072">
                  <c:v>5.7</c:v>
                </c:pt>
                <c:pt idx="2073">
                  <c:v>6.6</c:v>
                </c:pt>
                <c:pt idx="2074">
                  <c:v>6</c:v>
                </c:pt>
                <c:pt idx="2075">
                  <c:v>6.1</c:v>
                </c:pt>
                <c:pt idx="2076">
                  <c:v>4.8</c:v>
                </c:pt>
                <c:pt idx="2077">
                  <c:v>6.2</c:v>
                </c:pt>
                <c:pt idx="2078">
                  <c:v>7.5</c:v>
                </c:pt>
                <c:pt idx="2079">
                  <c:v>6.3</c:v>
                </c:pt>
                <c:pt idx="2080">
                  <c:v>7.1</c:v>
                </c:pt>
                <c:pt idx="2081">
                  <c:v>6.6</c:v>
                </c:pt>
                <c:pt idx="2082">
                  <c:v>6.1</c:v>
                </c:pt>
                <c:pt idx="2083">
                  <c:v>6.7</c:v>
                </c:pt>
                <c:pt idx="2084">
                  <c:v>5.6</c:v>
                </c:pt>
                <c:pt idx="2085">
                  <c:v>7.2</c:v>
                </c:pt>
                <c:pt idx="2086">
                  <c:v>4.3</c:v>
                </c:pt>
                <c:pt idx="2087">
                  <c:v>6.4</c:v>
                </c:pt>
                <c:pt idx="2088">
                  <c:v>7.1</c:v>
                </c:pt>
                <c:pt idx="2089">
                  <c:v>6.3</c:v>
                </c:pt>
                <c:pt idx="2090">
                  <c:v>7.4</c:v>
                </c:pt>
                <c:pt idx="2091">
                  <c:v>6.1</c:v>
                </c:pt>
                <c:pt idx="2092">
                  <c:v>6.6</c:v>
                </c:pt>
                <c:pt idx="2093">
                  <c:v>6</c:v>
                </c:pt>
                <c:pt idx="2094">
                  <c:v>6.8</c:v>
                </c:pt>
                <c:pt idx="2095">
                  <c:v>6.8</c:v>
                </c:pt>
                <c:pt idx="2096">
                  <c:v>7.2</c:v>
                </c:pt>
                <c:pt idx="2097">
                  <c:v>1.9</c:v>
                </c:pt>
                <c:pt idx="2098">
                  <c:v>5.5</c:v>
                </c:pt>
                <c:pt idx="2099">
                  <c:v>4.5</c:v>
                </c:pt>
                <c:pt idx="2100">
                  <c:v>6.3</c:v>
                </c:pt>
                <c:pt idx="2101">
                  <c:v>6.7</c:v>
                </c:pt>
                <c:pt idx="2102">
                  <c:v>2.8</c:v>
                </c:pt>
                <c:pt idx="2103">
                  <c:v>5</c:v>
                </c:pt>
                <c:pt idx="2104">
                  <c:v>4.3</c:v>
                </c:pt>
                <c:pt idx="2105">
                  <c:v>5.6</c:v>
                </c:pt>
                <c:pt idx="2106">
                  <c:v>6.2</c:v>
                </c:pt>
                <c:pt idx="2107">
                  <c:v>5.3</c:v>
                </c:pt>
                <c:pt idx="2108">
                  <c:v>7.4</c:v>
                </c:pt>
                <c:pt idx="2109">
                  <c:v>7.4</c:v>
                </c:pt>
                <c:pt idx="2110">
                  <c:v>6.5</c:v>
                </c:pt>
                <c:pt idx="2111">
                  <c:v>7.1</c:v>
                </c:pt>
                <c:pt idx="2112">
                  <c:v>7.2</c:v>
                </c:pt>
                <c:pt idx="2113">
                  <c:v>2.2999999999999998</c:v>
                </c:pt>
                <c:pt idx="2114">
                  <c:v>6.4</c:v>
                </c:pt>
                <c:pt idx="2115">
                  <c:v>6.1</c:v>
                </c:pt>
                <c:pt idx="2116">
                  <c:v>7</c:v>
                </c:pt>
                <c:pt idx="2117">
                  <c:v>7</c:v>
                </c:pt>
                <c:pt idx="2118">
                  <c:v>7</c:v>
                </c:pt>
                <c:pt idx="2119">
                  <c:v>4.9000000000000004</c:v>
                </c:pt>
                <c:pt idx="2120">
                  <c:v>6.9</c:v>
                </c:pt>
                <c:pt idx="2121">
                  <c:v>7.5</c:v>
                </c:pt>
                <c:pt idx="2122">
                  <c:v>8.4</c:v>
                </c:pt>
                <c:pt idx="2123">
                  <c:v>6.9</c:v>
                </c:pt>
                <c:pt idx="2124">
                  <c:v>4.5</c:v>
                </c:pt>
                <c:pt idx="2125">
                  <c:v>7.4</c:v>
                </c:pt>
                <c:pt idx="2126">
                  <c:v>7</c:v>
                </c:pt>
                <c:pt idx="2127">
                  <c:v>2.8</c:v>
                </c:pt>
                <c:pt idx="2128">
                  <c:v>7.5</c:v>
                </c:pt>
                <c:pt idx="2129">
                  <c:v>7.1</c:v>
                </c:pt>
                <c:pt idx="2130">
                  <c:v>6.4</c:v>
                </c:pt>
                <c:pt idx="2131">
                  <c:v>6.7</c:v>
                </c:pt>
                <c:pt idx="2132">
                  <c:v>5.3</c:v>
                </c:pt>
                <c:pt idx="2133">
                  <c:v>6.9</c:v>
                </c:pt>
                <c:pt idx="2134">
                  <c:v>6.2</c:v>
                </c:pt>
                <c:pt idx="2135">
                  <c:v>6.4</c:v>
                </c:pt>
                <c:pt idx="2136">
                  <c:v>6</c:v>
                </c:pt>
                <c:pt idx="2137">
                  <c:v>5.0999999999999996</c:v>
                </c:pt>
                <c:pt idx="2138">
                  <c:v>5.5</c:v>
                </c:pt>
                <c:pt idx="2139">
                  <c:v>5.4</c:v>
                </c:pt>
                <c:pt idx="2140">
                  <c:v>7.5</c:v>
                </c:pt>
                <c:pt idx="2141">
                  <c:v>7.4</c:v>
                </c:pt>
                <c:pt idx="2142">
                  <c:v>8</c:v>
                </c:pt>
                <c:pt idx="2143">
                  <c:v>5.7</c:v>
                </c:pt>
                <c:pt idx="2144">
                  <c:v>6.8</c:v>
                </c:pt>
                <c:pt idx="2145">
                  <c:v>5.9</c:v>
                </c:pt>
                <c:pt idx="2146">
                  <c:v>7.2</c:v>
                </c:pt>
                <c:pt idx="2147">
                  <c:v>5.5</c:v>
                </c:pt>
                <c:pt idx="2148">
                  <c:v>8.5</c:v>
                </c:pt>
                <c:pt idx="2149">
                  <c:v>5.6</c:v>
                </c:pt>
                <c:pt idx="2150">
                  <c:v>4.0999999999999996</c:v>
                </c:pt>
                <c:pt idx="2151">
                  <c:v>6.1</c:v>
                </c:pt>
                <c:pt idx="2152">
                  <c:v>5.4</c:v>
                </c:pt>
                <c:pt idx="2153">
                  <c:v>7.1</c:v>
                </c:pt>
                <c:pt idx="2154">
                  <c:v>3.6</c:v>
                </c:pt>
                <c:pt idx="2155">
                  <c:v>6.5</c:v>
                </c:pt>
                <c:pt idx="2156">
                  <c:v>8.6</c:v>
                </c:pt>
                <c:pt idx="2157">
                  <c:v>7</c:v>
                </c:pt>
                <c:pt idx="2158">
                  <c:v>7.6</c:v>
                </c:pt>
                <c:pt idx="2159">
                  <c:v>6.5</c:v>
                </c:pt>
                <c:pt idx="2160">
                  <c:v>6.4</c:v>
                </c:pt>
                <c:pt idx="2161">
                  <c:v>6.3</c:v>
                </c:pt>
                <c:pt idx="2162">
                  <c:v>5.7</c:v>
                </c:pt>
                <c:pt idx="2163">
                  <c:v>6.3</c:v>
                </c:pt>
                <c:pt idx="2164">
                  <c:v>6</c:v>
                </c:pt>
                <c:pt idx="2165">
                  <c:v>7.7</c:v>
                </c:pt>
                <c:pt idx="2166">
                  <c:v>6.2</c:v>
                </c:pt>
                <c:pt idx="2167">
                  <c:v>7.7</c:v>
                </c:pt>
                <c:pt idx="2168">
                  <c:v>6.4</c:v>
                </c:pt>
                <c:pt idx="2169">
                  <c:v>6.4</c:v>
                </c:pt>
                <c:pt idx="2170">
                  <c:v>6.9</c:v>
                </c:pt>
                <c:pt idx="2171">
                  <c:v>7.3</c:v>
                </c:pt>
                <c:pt idx="2172">
                  <c:v>7.3</c:v>
                </c:pt>
                <c:pt idx="2173">
                  <c:v>6.2</c:v>
                </c:pt>
                <c:pt idx="2174">
                  <c:v>6.6</c:v>
                </c:pt>
                <c:pt idx="2175">
                  <c:v>6.7</c:v>
                </c:pt>
                <c:pt idx="2176">
                  <c:v>5.7</c:v>
                </c:pt>
                <c:pt idx="2177">
                  <c:v>3.1</c:v>
                </c:pt>
                <c:pt idx="2178">
                  <c:v>6.3</c:v>
                </c:pt>
                <c:pt idx="2179">
                  <c:v>5.7</c:v>
                </c:pt>
                <c:pt idx="2180">
                  <c:v>7.1</c:v>
                </c:pt>
                <c:pt idx="2181">
                  <c:v>7</c:v>
                </c:pt>
                <c:pt idx="2182">
                  <c:v>6.1</c:v>
                </c:pt>
                <c:pt idx="2183">
                  <c:v>6.6</c:v>
                </c:pt>
                <c:pt idx="2184">
                  <c:v>7.8</c:v>
                </c:pt>
                <c:pt idx="2185">
                  <c:v>8.3000000000000007</c:v>
                </c:pt>
                <c:pt idx="2186">
                  <c:v>3.9</c:v>
                </c:pt>
                <c:pt idx="2187">
                  <c:v>7</c:v>
                </c:pt>
                <c:pt idx="2188">
                  <c:v>6.7</c:v>
                </c:pt>
                <c:pt idx="2189">
                  <c:v>7.3</c:v>
                </c:pt>
                <c:pt idx="2190">
                  <c:v>6.3</c:v>
                </c:pt>
                <c:pt idx="2191">
                  <c:v>7.8</c:v>
                </c:pt>
                <c:pt idx="2192">
                  <c:v>7.3</c:v>
                </c:pt>
                <c:pt idx="2193">
                  <c:v>7.6</c:v>
                </c:pt>
                <c:pt idx="2194">
                  <c:v>5.3</c:v>
                </c:pt>
                <c:pt idx="2195">
                  <c:v>5.3</c:v>
                </c:pt>
                <c:pt idx="2196">
                  <c:v>6.8</c:v>
                </c:pt>
                <c:pt idx="2197">
                  <c:v>7.1</c:v>
                </c:pt>
                <c:pt idx="2198">
                  <c:v>5.8</c:v>
                </c:pt>
                <c:pt idx="2199">
                  <c:v>5.8</c:v>
                </c:pt>
                <c:pt idx="2200">
                  <c:v>8.3000000000000007</c:v>
                </c:pt>
                <c:pt idx="2201">
                  <c:v>5.6</c:v>
                </c:pt>
                <c:pt idx="2202">
                  <c:v>6.8</c:v>
                </c:pt>
                <c:pt idx="2203">
                  <c:v>5</c:v>
                </c:pt>
                <c:pt idx="2204">
                  <c:v>7.6</c:v>
                </c:pt>
                <c:pt idx="2205">
                  <c:v>6.7</c:v>
                </c:pt>
                <c:pt idx="2206">
                  <c:v>6.7</c:v>
                </c:pt>
                <c:pt idx="2207">
                  <c:v>5.7</c:v>
                </c:pt>
                <c:pt idx="2208">
                  <c:v>5.2</c:v>
                </c:pt>
                <c:pt idx="2209">
                  <c:v>7.5</c:v>
                </c:pt>
                <c:pt idx="2210">
                  <c:v>7.2</c:v>
                </c:pt>
                <c:pt idx="2211">
                  <c:v>5.3</c:v>
                </c:pt>
                <c:pt idx="2212">
                  <c:v>6.5</c:v>
                </c:pt>
                <c:pt idx="2213">
                  <c:v>5</c:v>
                </c:pt>
                <c:pt idx="2214">
                  <c:v>6.1</c:v>
                </c:pt>
                <c:pt idx="2215">
                  <c:v>4.4000000000000004</c:v>
                </c:pt>
                <c:pt idx="2216">
                  <c:v>7.5</c:v>
                </c:pt>
                <c:pt idx="2217">
                  <c:v>5.7</c:v>
                </c:pt>
                <c:pt idx="2218">
                  <c:v>5.5</c:v>
                </c:pt>
                <c:pt idx="2219">
                  <c:v>7.1</c:v>
                </c:pt>
                <c:pt idx="2220">
                  <c:v>5.9</c:v>
                </c:pt>
                <c:pt idx="2221">
                  <c:v>6.7</c:v>
                </c:pt>
                <c:pt idx="2222">
                  <c:v>7</c:v>
                </c:pt>
                <c:pt idx="2223">
                  <c:v>7.9</c:v>
                </c:pt>
                <c:pt idx="2224">
                  <c:v>6.9</c:v>
                </c:pt>
                <c:pt idx="2225">
                  <c:v>7.3</c:v>
                </c:pt>
                <c:pt idx="2226">
                  <c:v>7.3</c:v>
                </c:pt>
                <c:pt idx="2227">
                  <c:v>3.5</c:v>
                </c:pt>
                <c:pt idx="2228">
                  <c:v>7.8</c:v>
                </c:pt>
                <c:pt idx="2229">
                  <c:v>6.7</c:v>
                </c:pt>
                <c:pt idx="2230">
                  <c:v>6.4</c:v>
                </c:pt>
                <c:pt idx="2231">
                  <c:v>7.1</c:v>
                </c:pt>
                <c:pt idx="2232">
                  <c:v>7.8</c:v>
                </c:pt>
                <c:pt idx="2233">
                  <c:v>5.9</c:v>
                </c:pt>
                <c:pt idx="2234">
                  <c:v>7.2</c:v>
                </c:pt>
                <c:pt idx="2235">
                  <c:v>6.2</c:v>
                </c:pt>
                <c:pt idx="2236">
                  <c:v>6.7</c:v>
                </c:pt>
                <c:pt idx="2237">
                  <c:v>7.6</c:v>
                </c:pt>
                <c:pt idx="2238">
                  <c:v>6.2</c:v>
                </c:pt>
                <c:pt idx="2239">
                  <c:v>6.5</c:v>
                </c:pt>
                <c:pt idx="2240">
                  <c:v>8.1</c:v>
                </c:pt>
                <c:pt idx="2241">
                  <c:v>6.3</c:v>
                </c:pt>
                <c:pt idx="2242">
                  <c:v>4.4000000000000004</c:v>
                </c:pt>
                <c:pt idx="2243">
                  <c:v>6</c:v>
                </c:pt>
                <c:pt idx="2244">
                  <c:v>7.6</c:v>
                </c:pt>
                <c:pt idx="2245">
                  <c:v>8.4</c:v>
                </c:pt>
                <c:pt idx="2246">
                  <c:v>7.9</c:v>
                </c:pt>
                <c:pt idx="2247">
                  <c:v>5.6</c:v>
                </c:pt>
                <c:pt idx="2248">
                  <c:v>6.5</c:v>
                </c:pt>
                <c:pt idx="2249">
                  <c:v>7.5</c:v>
                </c:pt>
                <c:pt idx="2250">
                  <c:v>6.3</c:v>
                </c:pt>
                <c:pt idx="2251">
                  <c:v>7.9</c:v>
                </c:pt>
                <c:pt idx="2252">
                  <c:v>5.0999999999999996</c:v>
                </c:pt>
                <c:pt idx="2253">
                  <c:v>6.7</c:v>
                </c:pt>
                <c:pt idx="2254">
                  <c:v>6.7</c:v>
                </c:pt>
                <c:pt idx="2255">
                  <c:v>5.6</c:v>
                </c:pt>
                <c:pt idx="2256">
                  <c:v>5.6</c:v>
                </c:pt>
                <c:pt idx="2257">
                  <c:v>6.2</c:v>
                </c:pt>
                <c:pt idx="2258">
                  <c:v>5.6</c:v>
                </c:pt>
                <c:pt idx="2259">
                  <c:v>6.4</c:v>
                </c:pt>
                <c:pt idx="2260">
                  <c:v>5.6</c:v>
                </c:pt>
                <c:pt idx="2261">
                  <c:v>7.4</c:v>
                </c:pt>
                <c:pt idx="2262">
                  <c:v>7.2</c:v>
                </c:pt>
                <c:pt idx="2263">
                  <c:v>4.9000000000000004</c:v>
                </c:pt>
                <c:pt idx="2264">
                  <c:v>7.5</c:v>
                </c:pt>
                <c:pt idx="2265">
                  <c:v>4.8</c:v>
                </c:pt>
                <c:pt idx="2266">
                  <c:v>3.1</c:v>
                </c:pt>
                <c:pt idx="2267">
                  <c:v>5.8</c:v>
                </c:pt>
                <c:pt idx="2268">
                  <c:v>6.7</c:v>
                </c:pt>
                <c:pt idx="2269">
                  <c:v>6.5</c:v>
                </c:pt>
                <c:pt idx="2270">
                  <c:v>5.9</c:v>
                </c:pt>
                <c:pt idx="2271">
                  <c:v>5.5</c:v>
                </c:pt>
                <c:pt idx="2272">
                  <c:v>3.6</c:v>
                </c:pt>
                <c:pt idx="2273">
                  <c:v>7.4</c:v>
                </c:pt>
                <c:pt idx="2274">
                  <c:v>3</c:v>
                </c:pt>
                <c:pt idx="2275">
                  <c:v>7.6</c:v>
                </c:pt>
                <c:pt idx="2276">
                  <c:v>6.4</c:v>
                </c:pt>
                <c:pt idx="2277">
                  <c:v>6.9</c:v>
                </c:pt>
                <c:pt idx="2278">
                  <c:v>6.6</c:v>
                </c:pt>
                <c:pt idx="2279">
                  <c:v>5.5</c:v>
                </c:pt>
                <c:pt idx="2280">
                  <c:v>4.0999999999999996</c:v>
                </c:pt>
                <c:pt idx="2281">
                  <c:v>6.8</c:v>
                </c:pt>
                <c:pt idx="2282">
                  <c:v>6.5</c:v>
                </c:pt>
                <c:pt idx="2283">
                  <c:v>7.4</c:v>
                </c:pt>
                <c:pt idx="2284">
                  <c:v>7.7</c:v>
                </c:pt>
                <c:pt idx="2285">
                  <c:v>7.1</c:v>
                </c:pt>
                <c:pt idx="2286">
                  <c:v>6.3</c:v>
                </c:pt>
                <c:pt idx="2287">
                  <c:v>7.6</c:v>
                </c:pt>
                <c:pt idx="2288">
                  <c:v>8</c:v>
                </c:pt>
                <c:pt idx="2289">
                  <c:v>7.3</c:v>
                </c:pt>
                <c:pt idx="2290">
                  <c:v>7.6</c:v>
                </c:pt>
                <c:pt idx="2291">
                  <c:v>7.8</c:v>
                </c:pt>
                <c:pt idx="2292">
                  <c:v>6.5</c:v>
                </c:pt>
                <c:pt idx="2293">
                  <c:v>6.4</c:v>
                </c:pt>
                <c:pt idx="2294">
                  <c:v>8</c:v>
                </c:pt>
                <c:pt idx="2295">
                  <c:v>4.8</c:v>
                </c:pt>
                <c:pt idx="2296">
                  <c:v>7.8</c:v>
                </c:pt>
                <c:pt idx="2297">
                  <c:v>5.9</c:v>
                </c:pt>
                <c:pt idx="2298">
                  <c:v>5.4</c:v>
                </c:pt>
                <c:pt idx="2299">
                  <c:v>3.3</c:v>
                </c:pt>
                <c:pt idx="2300">
                  <c:v>8.1999999999999993</c:v>
                </c:pt>
                <c:pt idx="2301">
                  <c:v>5.4</c:v>
                </c:pt>
                <c:pt idx="2302">
                  <c:v>6.4</c:v>
                </c:pt>
                <c:pt idx="2303">
                  <c:v>4.8</c:v>
                </c:pt>
                <c:pt idx="2304">
                  <c:v>5.9</c:v>
                </c:pt>
                <c:pt idx="2305">
                  <c:v>5.5</c:v>
                </c:pt>
                <c:pt idx="2306">
                  <c:v>7.9</c:v>
                </c:pt>
                <c:pt idx="2307">
                  <c:v>4.9000000000000004</c:v>
                </c:pt>
                <c:pt idx="2308">
                  <c:v>7.2</c:v>
                </c:pt>
                <c:pt idx="2309">
                  <c:v>5.3</c:v>
                </c:pt>
                <c:pt idx="2310">
                  <c:v>7.2</c:v>
                </c:pt>
                <c:pt idx="2311">
                  <c:v>5.0999999999999996</c:v>
                </c:pt>
                <c:pt idx="2312">
                  <c:v>5.6</c:v>
                </c:pt>
                <c:pt idx="2313">
                  <c:v>7.6</c:v>
                </c:pt>
                <c:pt idx="2314">
                  <c:v>7.2</c:v>
                </c:pt>
                <c:pt idx="2315">
                  <c:v>5.7</c:v>
                </c:pt>
                <c:pt idx="2316">
                  <c:v>5.2</c:v>
                </c:pt>
                <c:pt idx="2317">
                  <c:v>7.7</c:v>
                </c:pt>
                <c:pt idx="2318">
                  <c:v>7</c:v>
                </c:pt>
                <c:pt idx="2319">
                  <c:v>6</c:v>
                </c:pt>
                <c:pt idx="2320">
                  <c:v>6.6</c:v>
                </c:pt>
                <c:pt idx="2321">
                  <c:v>6.8</c:v>
                </c:pt>
                <c:pt idx="2322">
                  <c:v>7.2</c:v>
                </c:pt>
                <c:pt idx="2323">
                  <c:v>7.2</c:v>
                </c:pt>
                <c:pt idx="2324">
                  <c:v>2.8</c:v>
                </c:pt>
                <c:pt idx="2325">
                  <c:v>6.6</c:v>
                </c:pt>
                <c:pt idx="2326">
                  <c:v>6.7</c:v>
                </c:pt>
                <c:pt idx="2327">
                  <c:v>7</c:v>
                </c:pt>
                <c:pt idx="2328">
                  <c:v>4.4000000000000004</c:v>
                </c:pt>
                <c:pt idx="2329">
                  <c:v>6.2</c:v>
                </c:pt>
                <c:pt idx="2330">
                  <c:v>7.3</c:v>
                </c:pt>
                <c:pt idx="2331">
                  <c:v>5.0999999999999996</c:v>
                </c:pt>
                <c:pt idx="2332">
                  <c:v>6.6</c:v>
                </c:pt>
                <c:pt idx="2333">
                  <c:v>4.5</c:v>
                </c:pt>
                <c:pt idx="2334">
                  <c:v>5.9</c:v>
                </c:pt>
                <c:pt idx="2335">
                  <c:v>6.6</c:v>
                </c:pt>
                <c:pt idx="2336">
                  <c:v>6.5</c:v>
                </c:pt>
                <c:pt idx="2337">
                  <c:v>7.3</c:v>
                </c:pt>
                <c:pt idx="2338">
                  <c:v>7.5</c:v>
                </c:pt>
                <c:pt idx="2339">
                  <c:v>5.9</c:v>
                </c:pt>
                <c:pt idx="2340">
                  <c:v>7.4</c:v>
                </c:pt>
                <c:pt idx="2341">
                  <c:v>6.9</c:v>
                </c:pt>
                <c:pt idx="2342">
                  <c:v>7.9</c:v>
                </c:pt>
                <c:pt idx="2343">
                  <c:v>8.4</c:v>
                </c:pt>
                <c:pt idx="2344">
                  <c:v>8</c:v>
                </c:pt>
                <c:pt idx="2345">
                  <c:v>6</c:v>
                </c:pt>
                <c:pt idx="2346">
                  <c:v>6.8</c:v>
                </c:pt>
                <c:pt idx="2347">
                  <c:v>7.8</c:v>
                </c:pt>
                <c:pt idx="2348">
                  <c:v>8.1</c:v>
                </c:pt>
                <c:pt idx="2349">
                  <c:v>6.1</c:v>
                </c:pt>
                <c:pt idx="2350">
                  <c:v>6.2</c:v>
                </c:pt>
                <c:pt idx="2351">
                  <c:v>6.2</c:v>
                </c:pt>
                <c:pt idx="2352">
                  <c:v>7.4</c:v>
                </c:pt>
                <c:pt idx="2353">
                  <c:v>6.6</c:v>
                </c:pt>
                <c:pt idx="2354">
                  <c:v>7.3</c:v>
                </c:pt>
                <c:pt idx="2355">
                  <c:v>7.5</c:v>
                </c:pt>
                <c:pt idx="2356">
                  <c:v>5.6</c:v>
                </c:pt>
                <c:pt idx="2357">
                  <c:v>7.3</c:v>
                </c:pt>
                <c:pt idx="2358">
                  <c:v>6.4</c:v>
                </c:pt>
                <c:pt idx="2359">
                  <c:v>5</c:v>
                </c:pt>
                <c:pt idx="2360">
                  <c:v>5.4</c:v>
                </c:pt>
                <c:pt idx="2361">
                  <c:v>7.1</c:v>
                </c:pt>
                <c:pt idx="2362">
                  <c:v>5.3</c:v>
                </c:pt>
                <c:pt idx="2363">
                  <c:v>6.5</c:v>
                </c:pt>
                <c:pt idx="2364">
                  <c:v>6.2</c:v>
                </c:pt>
                <c:pt idx="2365">
                  <c:v>6.4</c:v>
                </c:pt>
                <c:pt idx="2366">
                  <c:v>6.9</c:v>
                </c:pt>
                <c:pt idx="2367">
                  <c:v>5.7</c:v>
                </c:pt>
                <c:pt idx="2368">
                  <c:v>7.7</c:v>
                </c:pt>
                <c:pt idx="2369">
                  <c:v>5.6</c:v>
                </c:pt>
                <c:pt idx="2370">
                  <c:v>7.7</c:v>
                </c:pt>
                <c:pt idx="2371">
                  <c:v>5.0999999999999996</c:v>
                </c:pt>
                <c:pt idx="2372">
                  <c:v>6.8</c:v>
                </c:pt>
                <c:pt idx="2373">
                  <c:v>8.4</c:v>
                </c:pt>
                <c:pt idx="2374">
                  <c:v>4.9000000000000004</c:v>
                </c:pt>
                <c:pt idx="2375">
                  <c:v>7.1</c:v>
                </c:pt>
                <c:pt idx="2376">
                  <c:v>6.6</c:v>
                </c:pt>
                <c:pt idx="2377">
                  <c:v>6.1</c:v>
                </c:pt>
                <c:pt idx="2378">
                  <c:v>4.0999999999999996</c:v>
                </c:pt>
                <c:pt idx="2379">
                  <c:v>8.1</c:v>
                </c:pt>
                <c:pt idx="2380">
                  <c:v>7.6</c:v>
                </c:pt>
                <c:pt idx="2381">
                  <c:v>7.8</c:v>
                </c:pt>
                <c:pt idx="2382">
                  <c:v>4.5999999999999996</c:v>
                </c:pt>
                <c:pt idx="2383">
                  <c:v>6</c:v>
                </c:pt>
                <c:pt idx="2384">
                  <c:v>7</c:v>
                </c:pt>
                <c:pt idx="2385">
                  <c:v>6.7</c:v>
                </c:pt>
                <c:pt idx="2386">
                  <c:v>6.4</c:v>
                </c:pt>
                <c:pt idx="2387">
                  <c:v>7.2</c:v>
                </c:pt>
                <c:pt idx="2388">
                  <c:v>7.4</c:v>
                </c:pt>
                <c:pt idx="2389">
                  <c:v>4.8</c:v>
                </c:pt>
                <c:pt idx="2390">
                  <c:v>4</c:v>
                </c:pt>
                <c:pt idx="2391">
                  <c:v>6.2</c:v>
                </c:pt>
                <c:pt idx="2392">
                  <c:v>7.7</c:v>
                </c:pt>
                <c:pt idx="2393">
                  <c:v>6.7</c:v>
                </c:pt>
                <c:pt idx="2394">
                  <c:v>7.9</c:v>
                </c:pt>
                <c:pt idx="2395">
                  <c:v>7.9</c:v>
                </c:pt>
                <c:pt idx="2396">
                  <c:v>5.5</c:v>
                </c:pt>
                <c:pt idx="2397">
                  <c:v>6.2</c:v>
                </c:pt>
                <c:pt idx="2398">
                  <c:v>5.0999999999999996</c:v>
                </c:pt>
                <c:pt idx="2399">
                  <c:v>4.0999999999999996</c:v>
                </c:pt>
                <c:pt idx="2400">
                  <c:v>6.7</c:v>
                </c:pt>
                <c:pt idx="2401">
                  <c:v>4.7</c:v>
                </c:pt>
                <c:pt idx="2402">
                  <c:v>6.4</c:v>
                </c:pt>
                <c:pt idx="2403">
                  <c:v>6.3</c:v>
                </c:pt>
                <c:pt idx="2404">
                  <c:v>5.5</c:v>
                </c:pt>
                <c:pt idx="2405">
                  <c:v>7.3</c:v>
                </c:pt>
                <c:pt idx="2406">
                  <c:v>6.3</c:v>
                </c:pt>
                <c:pt idx="2407">
                  <c:v>4.9000000000000004</c:v>
                </c:pt>
                <c:pt idx="2408">
                  <c:v>7.6</c:v>
                </c:pt>
                <c:pt idx="2409">
                  <c:v>6</c:v>
                </c:pt>
                <c:pt idx="2410">
                  <c:v>6.2</c:v>
                </c:pt>
                <c:pt idx="2411">
                  <c:v>6.8</c:v>
                </c:pt>
                <c:pt idx="2412">
                  <c:v>4.5</c:v>
                </c:pt>
                <c:pt idx="2413">
                  <c:v>5.7</c:v>
                </c:pt>
                <c:pt idx="2414">
                  <c:v>4.5999999999999996</c:v>
                </c:pt>
                <c:pt idx="2415">
                  <c:v>6.2</c:v>
                </c:pt>
                <c:pt idx="2416">
                  <c:v>7</c:v>
                </c:pt>
                <c:pt idx="2417">
                  <c:v>6.9</c:v>
                </c:pt>
                <c:pt idx="2418">
                  <c:v>6.7</c:v>
                </c:pt>
                <c:pt idx="2419">
                  <c:v>5.6</c:v>
                </c:pt>
                <c:pt idx="2420">
                  <c:v>6.6</c:v>
                </c:pt>
                <c:pt idx="2421">
                  <c:v>6.4</c:v>
                </c:pt>
                <c:pt idx="2422">
                  <c:v>2.8</c:v>
                </c:pt>
                <c:pt idx="2423">
                  <c:v>5.4</c:v>
                </c:pt>
                <c:pt idx="2424">
                  <c:v>5</c:v>
                </c:pt>
                <c:pt idx="2425">
                  <c:v>5.0999999999999996</c:v>
                </c:pt>
                <c:pt idx="2426">
                  <c:v>8</c:v>
                </c:pt>
                <c:pt idx="2427">
                  <c:v>5.9</c:v>
                </c:pt>
                <c:pt idx="2428">
                  <c:v>8.1999999999999993</c:v>
                </c:pt>
                <c:pt idx="2429">
                  <c:v>7</c:v>
                </c:pt>
                <c:pt idx="2430">
                  <c:v>6.6</c:v>
                </c:pt>
                <c:pt idx="2431">
                  <c:v>6.7</c:v>
                </c:pt>
                <c:pt idx="2432">
                  <c:v>5.5</c:v>
                </c:pt>
                <c:pt idx="2433">
                  <c:v>4.9000000000000004</c:v>
                </c:pt>
                <c:pt idx="2434">
                  <c:v>6.9</c:v>
                </c:pt>
                <c:pt idx="2435">
                  <c:v>5.6</c:v>
                </c:pt>
                <c:pt idx="2436">
                  <c:v>8</c:v>
                </c:pt>
                <c:pt idx="2437">
                  <c:v>5.3</c:v>
                </c:pt>
                <c:pt idx="2438">
                  <c:v>6.2</c:v>
                </c:pt>
                <c:pt idx="2439">
                  <c:v>5.3</c:v>
                </c:pt>
                <c:pt idx="2440">
                  <c:v>6.6</c:v>
                </c:pt>
                <c:pt idx="2441">
                  <c:v>7.2</c:v>
                </c:pt>
                <c:pt idx="2442">
                  <c:v>4.5999999999999996</c:v>
                </c:pt>
                <c:pt idx="2443">
                  <c:v>7.5</c:v>
                </c:pt>
                <c:pt idx="2444">
                  <c:v>6.5</c:v>
                </c:pt>
                <c:pt idx="2445">
                  <c:v>7.6</c:v>
                </c:pt>
                <c:pt idx="2446">
                  <c:v>6.2</c:v>
                </c:pt>
                <c:pt idx="2447">
                  <c:v>8</c:v>
                </c:pt>
                <c:pt idx="2448">
                  <c:v>6.3</c:v>
                </c:pt>
                <c:pt idx="2449">
                  <c:v>7.2</c:v>
                </c:pt>
                <c:pt idx="2450">
                  <c:v>6.7</c:v>
                </c:pt>
                <c:pt idx="2451">
                  <c:v>5.3</c:v>
                </c:pt>
                <c:pt idx="2452">
                  <c:v>6.3</c:v>
                </c:pt>
                <c:pt idx="2453">
                  <c:v>6.5</c:v>
                </c:pt>
                <c:pt idx="2454">
                  <c:v>8.3000000000000007</c:v>
                </c:pt>
                <c:pt idx="2455">
                  <c:v>7.2</c:v>
                </c:pt>
                <c:pt idx="2456">
                  <c:v>6.8</c:v>
                </c:pt>
                <c:pt idx="2457">
                  <c:v>6.4</c:v>
                </c:pt>
                <c:pt idx="2458">
                  <c:v>6.9</c:v>
                </c:pt>
                <c:pt idx="2459">
                  <c:v>6.2</c:v>
                </c:pt>
                <c:pt idx="2460">
                  <c:v>6.1</c:v>
                </c:pt>
                <c:pt idx="2461">
                  <c:v>5.0999999999999996</c:v>
                </c:pt>
                <c:pt idx="2462">
                  <c:v>4.5</c:v>
                </c:pt>
                <c:pt idx="2463">
                  <c:v>5.9</c:v>
                </c:pt>
                <c:pt idx="2464">
                  <c:v>8.1</c:v>
                </c:pt>
                <c:pt idx="2465">
                  <c:v>5.7</c:v>
                </c:pt>
                <c:pt idx="2466">
                  <c:v>6.8</c:v>
                </c:pt>
                <c:pt idx="2467">
                  <c:v>7.5</c:v>
                </c:pt>
                <c:pt idx="2468">
                  <c:v>8.3000000000000007</c:v>
                </c:pt>
                <c:pt idx="2469">
                  <c:v>7.4</c:v>
                </c:pt>
                <c:pt idx="2470">
                  <c:v>8</c:v>
                </c:pt>
                <c:pt idx="2471">
                  <c:v>6.9</c:v>
                </c:pt>
                <c:pt idx="2472">
                  <c:v>6.9</c:v>
                </c:pt>
                <c:pt idx="2473">
                  <c:v>5.5</c:v>
                </c:pt>
                <c:pt idx="2474">
                  <c:v>7.2</c:v>
                </c:pt>
                <c:pt idx="2475">
                  <c:v>6.9</c:v>
                </c:pt>
                <c:pt idx="2476">
                  <c:v>5.5</c:v>
                </c:pt>
                <c:pt idx="2477">
                  <c:v>5.2</c:v>
                </c:pt>
                <c:pt idx="2478">
                  <c:v>7.1</c:v>
                </c:pt>
                <c:pt idx="2479">
                  <c:v>5.5</c:v>
                </c:pt>
                <c:pt idx="2480">
                  <c:v>6.7</c:v>
                </c:pt>
                <c:pt idx="2481">
                  <c:v>5</c:v>
                </c:pt>
                <c:pt idx="2482">
                  <c:v>6.4</c:v>
                </c:pt>
                <c:pt idx="2483">
                  <c:v>6.6</c:v>
                </c:pt>
                <c:pt idx="2484">
                  <c:v>5.9</c:v>
                </c:pt>
                <c:pt idx="2485">
                  <c:v>5.7</c:v>
                </c:pt>
                <c:pt idx="2486">
                  <c:v>4.5</c:v>
                </c:pt>
                <c:pt idx="2487">
                  <c:v>5</c:v>
                </c:pt>
                <c:pt idx="2488">
                  <c:v>4.5999999999999996</c:v>
                </c:pt>
                <c:pt idx="2489">
                  <c:v>6.5</c:v>
                </c:pt>
                <c:pt idx="2490">
                  <c:v>4.9000000000000004</c:v>
                </c:pt>
                <c:pt idx="2491">
                  <c:v>6</c:v>
                </c:pt>
                <c:pt idx="2492">
                  <c:v>6.9</c:v>
                </c:pt>
                <c:pt idx="2493">
                  <c:v>5.7</c:v>
                </c:pt>
                <c:pt idx="2494">
                  <c:v>6.9</c:v>
                </c:pt>
                <c:pt idx="2495">
                  <c:v>4.4000000000000004</c:v>
                </c:pt>
                <c:pt idx="2496">
                  <c:v>7</c:v>
                </c:pt>
                <c:pt idx="2497">
                  <c:v>5.4</c:v>
                </c:pt>
                <c:pt idx="2498">
                  <c:v>5.4</c:v>
                </c:pt>
                <c:pt idx="2499">
                  <c:v>7.6</c:v>
                </c:pt>
                <c:pt idx="2500">
                  <c:v>5.9</c:v>
                </c:pt>
                <c:pt idx="2501">
                  <c:v>6.6</c:v>
                </c:pt>
                <c:pt idx="2502">
                  <c:v>6.7</c:v>
                </c:pt>
                <c:pt idx="2503">
                  <c:v>3.9</c:v>
                </c:pt>
                <c:pt idx="2504">
                  <c:v>5.7</c:v>
                </c:pt>
                <c:pt idx="2505">
                  <c:v>6.5</c:v>
                </c:pt>
                <c:pt idx="2506">
                  <c:v>6.8</c:v>
                </c:pt>
                <c:pt idx="2507">
                  <c:v>7.3</c:v>
                </c:pt>
                <c:pt idx="2508">
                  <c:v>7</c:v>
                </c:pt>
                <c:pt idx="2509">
                  <c:v>6.5</c:v>
                </c:pt>
                <c:pt idx="2510">
                  <c:v>7.7</c:v>
                </c:pt>
                <c:pt idx="2511">
                  <c:v>7.7</c:v>
                </c:pt>
                <c:pt idx="2512">
                  <c:v>6.8</c:v>
                </c:pt>
                <c:pt idx="2513">
                  <c:v>7.4</c:v>
                </c:pt>
                <c:pt idx="2514">
                  <c:v>5.0999999999999996</c:v>
                </c:pt>
                <c:pt idx="2515">
                  <c:v>7.4</c:v>
                </c:pt>
                <c:pt idx="2516">
                  <c:v>7.2</c:v>
                </c:pt>
                <c:pt idx="2517">
                  <c:v>8.3000000000000007</c:v>
                </c:pt>
                <c:pt idx="2518">
                  <c:v>8.1</c:v>
                </c:pt>
                <c:pt idx="2519">
                  <c:v>7.3</c:v>
                </c:pt>
                <c:pt idx="2520">
                  <c:v>3.6</c:v>
                </c:pt>
                <c:pt idx="2521">
                  <c:v>1.6</c:v>
                </c:pt>
                <c:pt idx="2522">
                  <c:v>8</c:v>
                </c:pt>
                <c:pt idx="2523">
                  <c:v>9</c:v>
                </c:pt>
                <c:pt idx="2524">
                  <c:v>6.1</c:v>
                </c:pt>
                <c:pt idx="2525">
                  <c:v>5.7</c:v>
                </c:pt>
                <c:pt idx="2526">
                  <c:v>6.8</c:v>
                </c:pt>
                <c:pt idx="2527">
                  <c:v>5.5</c:v>
                </c:pt>
                <c:pt idx="2528">
                  <c:v>6.8</c:v>
                </c:pt>
                <c:pt idx="2529">
                  <c:v>7.3</c:v>
                </c:pt>
                <c:pt idx="2530">
                  <c:v>6.1</c:v>
                </c:pt>
                <c:pt idx="2531">
                  <c:v>7.2</c:v>
                </c:pt>
                <c:pt idx="2532">
                  <c:v>5.9</c:v>
                </c:pt>
                <c:pt idx="2533">
                  <c:v>6.1</c:v>
                </c:pt>
                <c:pt idx="2534">
                  <c:v>6.8</c:v>
                </c:pt>
                <c:pt idx="2535">
                  <c:v>7.7</c:v>
                </c:pt>
                <c:pt idx="2536">
                  <c:v>4.9000000000000004</c:v>
                </c:pt>
                <c:pt idx="2537">
                  <c:v>6.1</c:v>
                </c:pt>
                <c:pt idx="2538">
                  <c:v>2.5</c:v>
                </c:pt>
                <c:pt idx="2539">
                  <c:v>6.1</c:v>
                </c:pt>
                <c:pt idx="2540">
                  <c:v>5.9</c:v>
                </c:pt>
                <c:pt idx="2541">
                  <c:v>5.7</c:v>
                </c:pt>
                <c:pt idx="2542">
                  <c:v>5.6</c:v>
                </c:pt>
                <c:pt idx="2543">
                  <c:v>7.2</c:v>
                </c:pt>
                <c:pt idx="2544">
                  <c:v>7.7</c:v>
                </c:pt>
                <c:pt idx="2545">
                  <c:v>7.8</c:v>
                </c:pt>
                <c:pt idx="2546">
                  <c:v>6.1</c:v>
                </c:pt>
                <c:pt idx="2547">
                  <c:v>5.8</c:v>
                </c:pt>
                <c:pt idx="2548">
                  <c:v>6.5</c:v>
                </c:pt>
                <c:pt idx="2549">
                  <c:v>7.9</c:v>
                </c:pt>
                <c:pt idx="2550">
                  <c:v>6.3</c:v>
                </c:pt>
                <c:pt idx="2551">
                  <c:v>3.8</c:v>
                </c:pt>
                <c:pt idx="2552">
                  <c:v>8.3000000000000007</c:v>
                </c:pt>
                <c:pt idx="2553">
                  <c:v>6.4</c:v>
                </c:pt>
                <c:pt idx="2554">
                  <c:v>6.7</c:v>
                </c:pt>
                <c:pt idx="2555">
                  <c:v>6.1</c:v>
                </c:pt>
                <c:pt idx="2556">
                  <c:v>6</c:v>
                </c:pt>
                <c:pt idx="2557">
                  <c:v>5.8</c:v>
                </c:pt>
                <c:pt idx="2558">
                  <c:v>5.6</c:v>
                </c:pt>
                <c:pt idx="2559">
                  <c:v>6.1</c:v>
                </c:pt>
                <c:pt idx="2560">
                  <c:v>5.9</c:v>
                </c:pt>
                <c:pt idx="2561">
                  <c:v>7.3</c:v>
                </c:pt>
                <c:pt idx="2562">
                  <c:v>6.8</c:v>
                </c:pt>
                <c:pt idx="2563">
                  <c:v>5.7</c:v>
                </c:pt>
                <c:pt idx="2564">
                  <c:v>7.3</c:v>
                </c:pt>
                <c:pt idx="2565">
                  <c:v>6.3</c:v>
                </c:pt>
                <c:pt idx="2566">
                  <c:v>5.9</c:v>
                </c:pt>
                <c:pt idx="2567">
                  <c:v>7.1</c:v>
                </c:pt>
                <c:pt idx="2568">
                  <c:v>8</c:v>
                </c:pt>
                <c:pt idx="2569">
                  <c:v>5.0999999999999996</c:v>
                </c:pt>
                <c:pt idx="2570">
                  <c:v>7.1</c:v>
                </c:pt>
                <c:pt idx="2571">
                  <c:v>6.5</c:v>
                </c:pt>
                <c:pt idx="2572">
                  <c:v>4.5</c:v>
                </c:pt>
                <c:pt idx="2573">
                  <c:v>6.6</c:v>
                </c:pt>
                <c:pt idx="2574">
                  <c:v>4.3</c:v>
                </c:pt>
                <c:pt idx="2575">
                  <c:v>6.7</c:v>
                </c:pt>
                <c:pt idx="2576">
                  <c:v>6.8</c:v>
                </c:pt>
                <c:pt idx="2577">
                  <c:v>5.4</c:v>
                </c:pt>
                <c:pt idx="2578">
                  <c:v>6.6</c:v>
                </c:pt>
                <c:pt idx="2579">
                  <c:v>7.3</c:v>
                </c:pt>
                <c:pt idx="2580">
                  <c:v>6.9</c:v>
                </c:pt>
                <c:pt idx="2581">
                  <c:v>8</c:v>
                </c:pt>
                <c:pt idx="2582">
                  <c:v>7.8</c:v>
                </c:pt>
                <c:pt idx="2583">
                  <c:v>6.1</c:v>
                </c:pt>
                <c:pt idx="2584">
                  <c:v>5.0999999999999996</c:v>
                </c:pt>
                <c:pt idx="2585">
                  <c:v>7.4</c:v>
                </c:pt>
                <c:pt idx="2586">
                  <c:v>7.8</c:v>
                </c:pt>
                <c:pt idx="2587">
                  <c:v>8</c:v>
                </c:pt>
                <c:pt idx="2588">
                  <c:v>6.7</c:v>
                </c:pt>
                <c:pt idx="2589">
                  <c:v>6.6</c:v>
                </c:pt>
                <c:pt idx="2590">
                  <c:v>6.4</c:v>
                </c:pt>
                <c:pt idx="2591">
                  <c:v>6.7</c:v>
                </c:pt>
                <c:pt idx="2592">
                  <c:v>6.2</c:v>
                </c:pt>
                <c:pt idx="2593">
                  <c:v>7.3</c:v>
                </c:pt>
                <c:pt idx="2594">
                  <c:v>8.1</c:v>
                </c:pt>
                <c:pt idx="2595">
                  <c:v>7</c:v>
                </c:pt>
                <c:pt idx="2596">
                  <c:v>8</c:v>
                </c:pt>
                <c:pt idx="2597">
                  <c:v>8</c:v>
                </c:pt>
                <c:pt idx="2598">
                  <c:v>7</c:v>
                </c:pt>
                <c:pt idx="2599">
                  <c:v>7.9</c:v>
                </c:pt>
                <c:pt idx="2600">
                  <c:v>5.9</c:v>
                </c:pt>
                <c:pt idx="2601">
                  <c:v>6.6</c:v>
                </c:pt>
                <c:pt idx="2602">
                  <c:v>6.3</c:v>
                </c:pt>
                <c:pt idx="2603">
                  <c:v>7.7</c:v>
                </c:pt>
                <c:pt idx="2604">
                  <c:v>6.9</c:v>
                </c:pt>
                <c:pt idx="2605">
                  <c:v>7.1</c:v>
                </c:pt>
                <c:pt idx="2606">
                  <c:v>7.4</c:v>
                </c:pt>
                <c:pt idx="2607">
                  <c:v>6.5</c:v>
                </c:pt>
                <c:pt idx="2608">
                  <c:v>6.5</c:v>
                </c:pt>
                <c:pt idx="2609">
                  <c:v>6.8</c:v>
                </c:pt>
                <c:pt idx="2610">
                  <c:v>7.5</c:v>
                </c:pt>
                <c:pt idx="2611">
                  <c:v>6.6</c:v>
                </c:pt>
                <c:pt idx="2612">
                  <c:v>7.1</c:v>
                </c:pt>
                <c:pt idx="2613">
                  <c:v>6.6</c:v>
                </c:pt>
                <c:pt idx="2614">
                  <c:v>7</c:v>
                </c:pt>
                <c:pt idx="2615">
                  <c:v>3.3</c:v>
                </c:pt>
                <c:pt idx="2616">
                  <c:v>6.7</c:v>
                </c:pt>
                <c:pt idx="2617">
                  <c:v>6.8</c:v>
                </c:pt>
                <c:pt idx="2618">
                  <c:v>6</c:v>
                </c:pt>
                <c:pt idx="2619">
                  <c:v>5.4</c:v>
                </c:pt>
                <c:pt idx="2620">
                  <c:v>4.3</c:v>
                </c:pt>
                <c:pt idx="2621">
                  <c:v>6.2</c:v>
                </c:pt>
                <c:pt idx="2622">
                  <c:v>7.7</c:v>
                </c:pt>
                <c:pt idx="2623">
                  <c:v>7.4</c:v>
                </c:pt>
                <c:pt idx="2624">
                  <c:v>5.9</c:v>
                </c:pt>
                <c:pt idx="2625">
                  <c:v>7.8</c:v>
                </c:pt>
                <c:pt idx="2626">
                  <c:v>7.4</c:v>
                </c:pt>
                <c:pt idx="2627">
                  <c:v>6.5</c:v>
                </c:pt>
                <c:pt idx="2628">
                  <c:v>7</c:v>
                </c:pt>
                <c:pt idx="2629">
                  <c:v>7.6</c:v>
                </c:pt>
                <c:pt idx="2630">
                  <c:v>6.9</c:v>
                </c:pt>
                <c:pt idx="2631">
                  <c:v>5.3</c:v>
                </c:pt>
                <c:pt idx="2632">
                  <c:v>6.4</c:v>
                </c:pt>
                <c:pt idx="2633">
                  <c:v>7.8</c:v>
                </c:pt>
                <c:pt idx="2634">
                  <c:v>6.7</c:v>
                </c:pt>
                <c:pt idx="2635">
                  <c:v>5.3</c:v>
                </c:pt>
                <c:pt idx="2636">
                  <c:v>6.3</c:v>
                </c:pt>
                <c:pt idx="2637">
                  <c:v>7</c:v>
                </c:pt>
                <c:pt idx="2638">
                  <c:v>6.6</c:v>
                </c:pt>
                <c:pt idx="2639">
                  <c:v>8.4</c:v>
                </c:pt>
                <c:pt idx="2640">
                  <c:v>5.4</c:v>
                </c:pt>
                <c:pt idx="2641">
                  <c:v>7.8</c:v>
                </c:pt>
                <c:pt idx="2642">
                  <c:v>7.6</c:v>
                </c:pt>
                <c:pt idx="2643">
                  <c:v>6.6</c:v>
                </c:pt>
                <c:pt idx="2644">
                  <c:v>6.4</c:v>
                </c:pt>
                <c:pt idx="2645">
                  <c:v>7</c:v>
                </c:pt>
                <c:pt idx="2646">
                  <c:v>5.7</c:v>
                </c:pt>
                <c:pt idx="2647">
                  <c:v>5.9</c:v>
                </c:pt>
                <c:pt idx="2648">
                  <c:v>6.3</c:v>
                </c:pt>
                <c:pt idx="2649">
                  <c:v>6.3</c:v>
                </c:pt>
                <c:pt idx="2650">
                  <c:v>6.2</c:v>
                </c:pt>
                <c:pt idx="2651">
                  <c:v>2.1</c:v>
                </c:pt>
                <c:pt idx="2652">
                  <c:v>5</c:v>
                </c:pt>
                <c:pt idx="2653">
                  <c:v>5.3</c:v>
                </c:pt>
                <c:pt idx="2654">
                  <c:v>7.1</c:v>
                </c:pt>
                <c:pt idx="2655">
                  <c:v>7</c:v>
                </c:pt>
                <c:pt idx="2656">
                  <c:v>7.1</c:v>
                </c:pt>
                <c:pt idx="2657">
                  <c:v>7</c:v>
                </c:pt>
                <c:pt idx="2658">
                  <c:v>7.7</c:v>
                </c:pt>
                <c:pt idx="2659">
                  <c:v>7.1</c:v>
                </c:pt>
                <c:pt idx="2660">
                  <c:v>6.8</c:v>
                </c:pt>
                <c:pt idx="2661">
                  <c:v>7.5</c:v>
                </c:pt>
                <c:pt idx="2662">
                  <c:v>6.3</c:v>
                </c:pt>
                <c:pt idx="2663">
                  <c:v>7.3</c:v>
                </c:pt>
                <c:pt idx="2664">
                  <c:v>6.8</c:v>
                </c:pt>
                <c:pt idx="2665">
                  <c:v>7.2</c:v>
                </c:pt>
                <c:pt idx="2666">
                  <c:v>6.4</c:v>
                </c:pt>
                <c:pt idx="2667">
                  <c:v>6</c:v>
                </c:pt>
                <c:pt idx="2668">
                  <c:v>6.4</c:v>
                </c:pt>
                <c:pt idx="2669">
                  <c:v>7.5</c:v>
                </c:pt>
                <c:pt idx="2670">
                  <c:v>7.1</c:v>
                </c:pt>
                <c:pt idx="2671">
                  <c:v>4.5999999999999996</c:v>
                </c:pt>
                <c:pt idx="2672">
                  <c:v>7.7</c:v>
                </c:pt>
                <c:pt idx="2673">
                  <c:v>5.6</c:v>
                </c:pt>
                <c:pt idx="2674">
                  <c:v>7.5</c:v>
                </c:pt>
                <c:pt idx="2675">
                  <c:v>5.8</c:v>
                </c:pt>
                <c:pt idx="2676">
                  <c:v>8.3000000000000007</c:v>
                </c:pt>
                <c:pt idx="2677">
                  <c:v>6.6</c:v>
                </c:pt>
                <c:pt idx="2678">
                  <c:v>7.5</c:v>
                </c:pt>
                <c:pt idx="2679">
                  <c:v>7.2</c:v>
                </c:pt>
                <c:pt idx="2680">
                  <c:v>8.6999999999999993</c:v>
                </c:pt>
                <c:pt idx="2681">
                  <c:v>6</c:v>
                </c:pt>
                <c:pt idx="2682">
                  <c:v>8</c:v>
                </c:pt>
                <c:pt idx="2683">
                  <c:v>4.5</c:v>
                </c:pt>
                <c:pt idx="2684">
                  <c:v>7.9</c:v>
                </c:pt>
                <c:pt idx="2685">
                  <c:v>7.5</c:v>
                </c:pt>
                <c:pt idx="2686">
                  <c:v>6.8</c:v>
                </c:pt>
                <c:pt idx="2687">
                  <c:v>7.2</c:v>
                </c:pt>
                <c:pt idx="2688">
                  <c:v>7.1</c:v>
                </c:pt>
                <c:pt idx="2689">
                  <c:v>7.4</c:v>
                </c:pt>
                <c:pt idx="2690">
                  <c:v>7.6</c:v>
                </c:pt>
                <c:pt idx="2691">
                  <c:v>6.9</c:v>
                </c:pt>
                <c:pt idx="2692">
                  <c:v>6</c:v>
                </c:pt>
                <c:pt idx="2693">
                  <c:v>7.3</c:v>
                </c:pt>
                <c:pt idx="2694">
                  <c:v>4.5999999999999996</c:v>
                </c:pt>
                <c:pt idx="2695">
                  <c:v>6</c:v>
                </c:pt>
                <c:pt idx="2696">
                  <c:v>5.5</c:v>
                </c:pt>
                <c:pt idx="2697">
                  <c:v>7.5</c:v>
                </c:pt>
                <c:pt idx="2698">
                  <c:v>6.3</c:v>
                </c:pt>
                <c:pt idx="2699">
                  <c:v>5.0999999999999996</c:v>
                </c:pt>
                <c:pt idx="2700">
                  <c:v>6.8</c:v>
                </c:pt>
                <c:pt idx="2701">
                  <c:v>5.3</c:v>
                </c:pt>
                <c:pt idx="2702">
                  <c:v>7.3</c:v>
                </c:pt>
                <c:pt idx="2703">
                  <c:v>7.3</c:v>
                </c:pt>
                <c:pt idx="2704">
                  <c:v>7.1</c:v>
                </c:pt>
                <c:pt idx="2705">
                  <c:v>7.6</c:v>
                </c:pt>
                <c:pt idx="2706">
                  <c:v>5.3</c:v>
                </c:pt>
                <c:pt idx="2707">
                  <c:v>7.8</c:v>
                </c:pt>
                <c:pt idx="2708">
                  <c:v>7.7</c:v>
                </c:pt>
                <c:pt idx="2709">
                  <c:v>7.7</c:v>
                </c:pt>
                <c:pt idx="2710">
                  <c:v>5.4</c:v>
                </c:pt>
                <c:pt idx="2711">
                  <c:v>6.2</c:v>
                </c:pt>
                <c:pt idx="2712">
                  <c:v>7.4</c:v>
                </c:pt>
                <c:pt idx="2713">
                  <c:v>6.2</c:v>
                </c:pt>
                <c:pt idx="2714">
                  <c:v>5.0999999999999996</c:v>
                </c:pt>
                <c:pt idx="2715">
                  <c:v>6.8</c:v>
                </c:pt>
                <c:pt idx="2716">
                  <c:v>5.8</c:v>
                </c:pt>
                <c:pt idx="2717">
                  <c:v>6.4</c:v>
                </c:pt>
                <c:pt idx="2718">
                  <c:v>6</c:v>
                </c:pt>
                <c:pt idx="2719">
                  <c:v>6.9</c:v>
                </c:pt>
                <c:pt idx="2720">
                  <c:v>5.5</c:v>
                </c:pt>
                <c:pt idx="2721">
                  <c:v>5.4</c:v>
                </c:pt>
                <c:pt idx="2722">
                  <c:v>8.3000000000000007</c:v>
                </c:pt>
                <c:pt idx="2723">
                  <c:v>7.9</c:v>
                </c:pt>
                <c:pt idx="2724">
                  <c:v>6.5</c:v>
                </c:pt>
                <c:pt idx="2725">
                  <c:v>6.4</c:v>
                </c:pt>
                <c:pt idx="2726">
                  <c:v>6.6</c:v>
                </c:pt>
                <c:pt idx="2727">
                  <c:v>8.3000000000000007</c:v>
                </c:pt>
                <c:pt idx="2728">
                  <c:v>6.2</c:v>
                </c:pt>
                <c:pt idx="2729">
                  <c:v>6.9</c:v>
                </c:pt>
                <c:pt idx="2730">
                  <c:v>5.9</c:v>
                </c:pt>
                <c:pt idx="2731">
                  <c:v>6.1</c:v>
                </c:pt>
                <c:pt idx="2732">
                  <c:v>5.8</c:v>
                </c:pt>
                <c:pt idx="2733">
                  <c:v>5.9</c:v>
                </c:pt>
                <c:pt idx="2734">
                  <c:v>5.5</c:v>
                </c:pt>
                <c:pt idx="2735">
                  <c:v>5</c:v>
                </c:pt>
                <c:pt idx="2736">
                  <c:v>7</c:v>
                </c:pt>
                <c:pt idx="2737">
                  <c:v>6.4</c:v>
                </c:pt>
                <c:pt idx="2738">
                  <c:v>5.9</c:v>
                </c:pt>
                <c:pt idx="2739">
                  <c:v>7</c:v>
                </c:pt>
                <c:pt idx="2740">
                  <c:v>6.1</c:v>
                </c:pt>
                <c:pt idx="2741">
                  <c:v>6.9</c:v>
                </c:pt>
                <c:pt idx="2742">
                  <c:v>7.5</c:v>
                </c:pt>
                <c:pt idx="2743">
                  <c:v>7.3</c:v>
                </c:pt>
                <c:pt idx="2744">
                  <c:v>6.5</c:v>
                </c:pt>
                <c:pt idx="2745">
                  <c:v>6.2</c:v>
                </c:pt>
                <c:pt idx="2746">
                  <c:v>6</c:v>
                </c:pt>
                <c:pt idx="2747">
                  <c:v>6.3</c:v>
                </c:pt>
                <c:pt idx="2748">
                  <c:v>5.8</c:v>
                </c:pt>
                <c:pt idx="2749">
                  <c:v>6.1</c:v>
                </c:pt>
                <c:pt idx="2750">
                  <c:v>6.9</c:v>
                </c:pt>
                <c:pt idx="2751">
                  <c:v>5.4</c:v>
                </c:pt>
                <c:pt idx="2752">
                  <c:v>6.7</c:v>
                </c:pt>
                <c:pt idx="2753">
                  <c:v>7.4</c:v>
                </c:pt>
                <c:pt idx="2754">
                  <c:v>5.6</c:v>
                </c:pt>
                <c:pt idx="2755">
                  <c:v>6.5</c:v>
                </c:pt>
                <c:pt idx="2756">
                  <c:v>6.5</c:v>
                </c:pt>
                <c:pt idx="2757">
                  <c:v>5.8</c:v>
                </c:pt>
                <c:pt idx="2758">
                  <c:v>5</c:v>
                </c:pt>
                <c:pt idx="2759">
                  <c:v>5.5</c:v>
                </c:pt>
                <c:pt idx="2760">
                  <c:v>6.5</c:v>
                </c:pt>
                <c:pt idx="2761">
                  <c:v>7.2</c:v>
                </c:pt>
                <c:pt idx="2762">
                  <c:v>5.2</c:v>
                </c:pt>
                <c:pt idx="2763">
                  <c:v>5.7</c:v>
                </c:pt>
                <c:pt idx="2764">
                  <c:v>4.7</c:v>
                </c:pt>
                <c:pt idx="2765">
                  <c:v>5.9</c:v>
                </c:pt>
                <c:pt idx="2766">
                  <c:v>6.8</c:v>
                </c:pt>
                <c:pt idx="2767">
                  <c:v>5.9</c:v>
                </c:pt>
                <c:pt idx="2768">
                  <c:v>7.7</c:v>
                </c:pt>
                <c:pt idx="2769">
                  <c:v>4.4000000000000004</c:v>
                </c:pt>
                <c:pt idx="2770">
                  <c:v>6.6</c:v>
                </c:pt>
                <c:pt idx="2771">
                  <c:v>6.7</c:v>
                </c:pt>
                <c:pt idx="2772">
                  <c:v>5.5</c:v>
                </c:pt>
                <c:pt idx="2773">
                  <c:v>6.5</c:v>
                </c:pt>
                <c:pt idx="2774">
                  <c:v>6.2</c:v>
                </c:pt>
                <c:pt idx="2775">
                  <c:v>7.1</c:v>
                </c:pt>
                <c:pt idx="2776">
                  <c:v>6.1</c:v>
                </c:pt>
                <c:pt idx="2777">
                  <c:v>6</c:v>
                </c:pt>
                <c:pt idx="2778">
                  <c:v>7.4</c:v>
                </c:pt>
                <c:pt idx="2779">
                  <c:v>5.9</c:v>
                </c:pt>
                <c:pt idx="2780">
                  <c:v>4.0999999999999996</c:v>
                </c:pt>
                <c:pt idx="2781">
                  <c:v>5.9</c:v>
                </c:pt>
                <c:pt idx="2782">
                  <c:v>7</c:v>
                </c:pt>
                <c:pt idx="2783">
                  <c:v>6.8</c:v>
                </c:pt>
                <c:pt idx="2784">
                  <c:v>7.4</c:v>
                </c:pt>
                <c:pt idx="2785">
                  <c:v>7.1</c:v>
                </c:pt>
                <c:pt idx="2786">
                  <c:v>7</c:v>
                </c:pt>
                <c:pt idx="2787">
                  <c:v>5.8</c:v>
                </c:pt>
                <c:pt idx="2788">
                  <c:v>7.8</c:v>
                </c:pt>
                <c:pt idx="2789">
                  <c:v>6.5</c:v>
                </c:pt>
                <c:pt idx="2790">
                  <c:v>7</c:v>
                </c:pt>
                <c:pt idx="2791">
                  <c:v>6.3</c:v>
                </c:pt>
                <c:pt idx="2792">
                  <c:v>5.3</c:v>
                </c:pt>
                <c:pt idx="2793">
                  <c:v>5.5</c:v>
                </c:pt>
                <c:pt idx="2794">
                  <c:v>7.4</c:v>
                </c:pt>
                <c:pt idx="2795">
                  <c:v>4.3</c:v>
                </c:pt>
                <c:pt idx="2796">
                  <c:v>5.2</c:v>
                </c:pt>
                <c:pt idx="2797">
                  <c:v>6.7</c:v>
                </c:pt>
                <c:pt idx="2798">
                  <c:v>8.6</c:v>
                </c:pt>
                <c:pt idx="2799">
                  <c:v>6.1</c:v>
                </c:pt>
                <c:pt idx="2800">
                  <c:v>5.8</c:v>
                </c:pt>
                <c:pt idx="2801">
                  <c:v>7.7</c:v>
                </c:pt>
                <c:pt idx="2802">
                  <c:v>8</c:v>
                </c:pt>
                <c:pt idx="2803">
                  <c:v>5.6</c:v>
                </c:pt>
                <c:pt idx="2804">
                  <c:v>6.7</c:v>
                </c:pt>
                <c:pt idx="2805">
                  <c:v>6.6</c:v>
                </c:pt>
                <c:pt idx="2806">
                  <c:v>4.0999999999999996</c:v>
                </c:pt>
                <c:pt idx="2807">
                  <c:v>7.3</c:v>
                </c:pt>
                <c:pt idx="2808">
                  <c:v>7.1</c:v>
                </c:pt>
                <c:pt idx="2809">
                  <c:v>6.5</c:v>
                </c:pt>
                <c:pt idx="2810">
                  <c:v>7</c:v>
                </c:pt>
                <c:pt idx="2811">
                  <c:v>5.5</c:v>
                </c:pt>
                <c:pt idx="2812">
                  <c:v>6.6</c:v>
                </c:pt>
                <c:pt idx="2813">
                  <c:v>7.1</c:v>
                </c:pt>
                <c:pt idx="2814">
                  <c:v>7.9</c:v>
                </c:pt>
                <c:pt idx="2815">
                  <c:v>7.1</c:v>
                </c:pt>
                <c:pt idx="2816">
                  <c:v>5.6</c:v>
                </c:pt>
                <c:pt idx="2817">
                  <c:v>7.3</c:v>
                </c:pt>
                <c:pt idx="2818">
                  <c:v>3.3</c:v>
                </c:pt>
                <c:pt idx="2819">
                  <c:v>6.5</c:v>
                </c:pt>
                <c:pt idx="2820">
                  <c:v>4.8</c:v>
                </c:pt>
                <c:pt idx="2821">
                  <c:v>5.2</c:v>
                </c:pt>
                <c:pt idx="2822">
                  <c:v>6.3</c:v>
                </c:pt>
                <c:pt idx="2823">
                  <c:v>7.2</c:v>
                </c:pt>
                <c:pt idx="2824">
                  <c:v>6.8</c:v>
                </c:pt>
                <c:pt idx="2825">
                  <c:v>5.7</c:v>
                </c:pt>
                <c:pt idx="2826">
                  <c:v>7.2</c:v>
                </c:pt>
                <c:pt idx="2827">
                  <c:v>6.9</c:v>
                </c:pt>
                <c:pt idx="2828">
                  <c:v>6.2</c:v>
                </c:pt>
                <c:pt idx="2829">
                  <c:v>6.7</c:v>
                </c:pt>
                <c:pt idx="2830">
                  <c:v>6.5</c:v>
                </c:pt>
                <c:pt idx="2831">
                  <c:v>7.2</c:v>
                </c:pt>
                <c:pt idx="2832">
                  <c:v>5.3</c:v>
                </c:pt>
                <c:pt idx="2833">
                  <c:v>6.7</c:v>
                </c:pt>
                <c:pt idx="2834">
                  <c:v>3.6</c:v>
                </c:pt>
                <c:pt idx="2835">
                  <c:v>5.7</c:v>
                </c:pt>
                <c:pt idx="2836">
                  <c:v>7.3</c:v>
                </c:pt>
                <c:pt idx="2837">
                  <c:v>5</c:v>
                </c:pt>
                <c:pt idx="2838">
                  <c:v>6.6</c:v>
                </c:pt>
                <c:pt idx="2839">
                  <c:v>6.6</c:v>
                </c:pt>
                <c:pt idx="2840">
                  <c:v>7.3</c:v>
                </c:pt>
                <c:pt idx="2841">
                  <c:v>6.2</c:v>
                </c:pt>
                <c:pt idx="2842">
                  <c:v>6.6</c:v>
                </c:pt>
                <c:pt idx="2843">
                  <c:v>6.3</c:v>
                </c:pt>
                <c:pt idx="2844">
                  <c:v>3.3</c:v>
                </c:pt>
                <c:pt idx="2845">
                  <c:v>6.2</c:v>
                </c:pt>
                <c:pt idx="2846">
                  <c:v>3.5</c:v>
                </c:pt>
                <c:pt idx="2847">
                  <c:v>5.5</c:v>
                </c:pt>
                <c:pt idx="2848">
                  <c:v>5.9</c:v>
                </c:pt>
                <c:pt idx="2849">
                  <c:v>4.7</c:v>
                </c:pt>
                <c:pt idx="2850">
                  <c:v>3.9</c:v>
                </c:pt>
                <c:pt idx="2851">
                  <c:v>6.1</c:v>
                </c:pt>
                <c:pt idx="2852">
                  <c:v>6.7</c:v>
                </c:pt>
                <c:pt idx="2853">
                  <c:v>6.9</c:v>
                </c:pt>
                <c:pt idx="2854">
                  <c:v>7.3</c:v>
                </c:pt>
                <c:pt idx="2855">
                  <c:v>6.7</c:v>
                </c:pt>
                <c:pt idx="2856">
                  <c:v>6.1</c:v>
                </c:pt>
                <c:pt idx="2857">
                  <c:v>6.9</c:v>
                </c:pt>
                <c:pt idx="2858">
                  <c:v>7.9</c:v>
                </c:pt>
                <c:pt idx="2859">
                  <c:v>4.5</c:v>
                </c:pt>
                <c:pt idx="2860">
                  <c:v>7.6</c:v>
                </c:pt>
                <c:pt idx="2861">
                  <c:v>7.5</c:v>
                </c:pt>
                <c:pt idx="2862">
                  <c:v>6</c:v>
                </c:pt>
                <c:pt idx="2863">
                  <c:v>7.1</c:v>
                </c:pt>
                <c:pt idx="2864">
                  <c:v>6.9</c:v>
                </c:pt>
                <c:pt idx="2865">
                  <c:v>8.5</c:v>
                </c:pt>
                <c:pt idx="2866">
                  <c:v>7.5</c:v>
                </c:pt>
                <c:pt idx="2867">
                  <c:v>6.6</c:v>
                </c:pt>
                <c:pt idx="2868">
                  <c:v>8</c:v>
                </c:pt>
                <c:pt idx="2869">
                  <c:v>7</c:v>
                </c:pt>
                <c:pt idx="2870">
                  <c:v>6.8</c:v>
                </c:pt>
                <c:pt idx="2871">
                  <c:v>6.7</c:v>
                </c:pt>
                <c:pt idx="2872">
                  <c:v>6.5</c:v>
                </c:pt>
                <c:pt idx="2873">
                  <c:v>8</c:v>
                </c:pt>
                <c:pt idx="2874">
                  <c:v>6.5</c:v>
                </c:pt>
                <c:pt idx="2875">
                  <c:v>4.9000000000000004</c:v>
                </c:pt>
                <c:pt idx="2876">
                  <c:v>7.1</c:v>
                </c:pt>
                <c:pt idx="2877">
                  <c:v>7</c:v>
                </c:pt>
                <c:pt idx="2878">
                  <c:v>7</c:v>
                </c:pt>
                <c:pt idx="2879">
                  <c:v>4.5</c:v>
                </c:pt>
                <c:pt idx="2880">
                  <c:v>7.7</c:v>
                </c:pt>
                <c:pt idx="2881">
                  <c:v>6.7</c:v>
                </c:pt>
                <c:pt idx="2882">
                  <c:v>7</c:v>
                </c:pt>
                <c:pt idx="2883">
                  <c:v>6.5</c:v>
                </c:pt>
                <c:pt idx="2884">
                  <c:v>6.2</c:v>
                </c:pt>
                <c:pt idx="2885">
                  <c:v>5.7</c:v>
                </c:pt>
                <c:pt idx="2886">
                  <c:v>6.4</c:v>
                </c:pt>
                <c:pt idx="2887">
                  <c:v>5.4</c:v>
                </c:pt>
                <c:pt idx="2888">
                  <c:v>6.6</c:v>
                </c:pt>
                <c:pt idx="2889">
                  <c:v>6.1</c:v>
                </c:pt>
                <c:pt idx="2890">
                  <c:v>7.6</c:v>
                </c:pt>
                <c:pt idx="2891">
                  <c:v>6.2</c:v>
                </c:pt>
                <c:pt idx="2892">
                  <c:v>6.6</c:v>
                </c:pt>
                <c:pt idx="2893">
                  <c:v>7.3</c:v>
                </c:pt>
                <c:pt idx="2894">
                  <c:v>4.2</c:v>
                </c:pt>
                <c:pt idx="2895">
                  <c:v>6.5</c:v>
                </c:pt>
                <c:pt idx="2896">
                  <c:v>6.5</c:v>
                </c:pt>
                <c:pt idx="2897">
                  <c:v>5.7</c:v>
                </c:pt>
                <c:pt idx="2898">
                  <c:v>7.3</c:v>
                </c:pt>
                <c:pt idx="2899">
                  <c:v>6.9</c:v>
                </c:pt>
                <c:pt idx="2900">
                  <c:v>5</c:v>
                </c:pt>
                <c:pt idx="2901">
                  <c:v>7.3</c:v>
                </c:pt>
                <c:pt idx="2902">
                  <c:v>6.5</c:v>
                </c:pt>
                <c:pt idx="2903">
                  <c:v>2.1</c:v>
                </c:pt>
                <c:pt idx="2904">
                  <c:v>7</c:v>
                </c:pt>
                <c:pt idx="2905">
                  <c:v>8</c:v>
                </c:pt>
                <c:pt idx="2906">
                  <c:v>6.9</c:v>
                </c:pt>
                <c:pt idx="2907">
                  <c:v>7.1</c:v>
                </c:pt>
                <c:pt idx="2908">
                  <c:v>6.7</c:v>
                </c:pt>
                <c:pt idx="2909">
                  <c:v>8.9</c:v>
                </c:pt>
                <c:pt idx="2910">
                  <c:v>7.9</c:v>
                </c:pt>
                <c:pt idx="2911">
                  <c:v>5.6</c:v>
                </c:pt>
                <c:pt idx="2912">
                  <c:v>8</c:v>
                </c:pt>
                <c:pt idx="2913">
                  <c:v>6.2</c:v>
                </c:pt>
                <c:pt idx="2914">
                  <c:v>7.9</c:v>
                </c:pt>
                <c:pt idx="2915">
                  <c:v>8.1</c:v>
                </c:pt>
                <c:pt idx="2916">
                  <c:v>7.6</c:v>
                </c:pt>
                <c:pt idx="2917">
                  <c:v>3.5</c:v>
                </c:pt>
                <c:pt idx="2918">
                  <c:v>7.6</c:v>
                </c:pt>
                <c:pt idx="2919">
                  <c:v>6.5</c:v>
                </c:pt>
                <c:pt idx="2920">
                  <c:v>5.6</c:v>
                </c:pt>
                <c:pt idx="2921">
                  <c:v>7.7</c:v>
                </c:pt>
                <c:pt idx="2922">
                  <c:v>5.2</c:v>
                </c:pt>
                <c:pt idx="2923">
                  <c:v>6.1</c:v>
                </c:pt>
                <c:pt idx="2924">
                  <c:v>7.4</c:v>
                </c:pt>
                <c:pt idx="2925">
                  <c:v>6.8</c:v>
                </c:pt>
                <c:pt idx="2926">
                  <c:v>6.4</c:v>
                </c:pt>
                <c:pt idx="2927">
                  <c:v>5.7</c:v>
                </c:pt>
                <c:pt idx="2928">
                  <c:v>6.7</c:v>
                </c:pt>
                <c:pt idx="2929">
                  <c:v>5.6</c:v>
                </c:pt>
                <c:pt idx="2930">
                  <c:v>7.6</c:v>
                </c:pt>
                <c:pt idx="2931">
                  <c:v>6.5</c:v>
                </c:pt>
                <c:pt idx="2932">
                  <c:v>6.3</c:v>
                </c:pt>
                <c:pt idx="2933">
                  <c:v>7.1</c:v>
                </c:pt>
                <c:pt idx="2934">
                  <c:v>7.1</c:v>
                </c:pt>
                <c:pt idx="2935">
                  <c:v>6.9</c:v>
                </c:pt>
                <c:pt idx="2936">
                  <c:v>5.4</c:v>
                </c:pt>
                <c:pt idx="2937">
                  <c:v>5.0999999999999996</c:v>
                </c:pt>
                <c:pt idx="2938">
                  <c:v>5.3</c:v>
                </c:pt>
                <c:pt idx="2939">
                  <c:v>7.3</c:v>
                </c:pt>
                <c:pt idx="2940">
                  <c:v>7.3</c:v>
                </c:pt>
                <c:pt idx="2941">
                  <c:v>7.1</c:v>
                </c:pt>
                <c:pt idx="2942">
                  <c:v>6</c:v>
                </c:pt>
                <c:pt idx="2943">
                  <c:v>6.6</c:v>
                </c:pt>
                <c:pt idx="2944">
                  <c:v>7.2</c:v>
                </c:pt>
                <c:pt idx="2945">
                  <c:v>7.2</c:v>
                </c:pt>
                <c:pt idx="2946">
                  <c:v>6.9</c:v>
                </c:pt>
                <c:pt idx="2947">
                  <c:v>6.8</c:v>
                </c:pt>
                <c:pt idx="2948">
                  <c:v>7.7</c:v>
                </c:pt>
                <c:pt idx="2949">
                  <c:v>7.4</c:v>
                </c:pt>
                <c:pt idx="2950">
                  <c:v>6.5</c:v>
                </c:pt>
                <c:pt idx="2951">
                  <c:v>6.4</c:v>
                </c:pt>
                <c:pt idx="2952">
                  <c:v>5.6</c:v>
                </c:pt>
                <c:pt idx="2953">
                  <c:v>6.8</c:v>
                </c:pt>
                <c:pt idx="2954">
                  <c:v>5.5</c:v>
                </c:pt>
                <c:pt idx="2955">
                  <c:v>6.9</c:v>
                </c:pt>
                <c:pt idx="2956">
                  <c:v>6</c:v>
                </c:pt>
                <c:pt idx="2957">
                  <c:v>6.4</c:v>
                </c:pt>
                <c:pt idx="2958">
                  <c:v>6.6</c:v>
                </c:pt>
                <c:pt idx="2959">
                  <c:v>5.3</c:v>
                </c:pt>
                <c:pt idx="2960">
                  <c:v>8.1</c:v>
                </c:pt>
                <c:pt idx="2961">
                  <c:v>6.9</c:v>
                </c:pt>
                <c:pt idx="2962">
                  <c:v>6.5</c:v>
                </c:pt>
                <c:pt idx="2963">
                  <c:v>7.4</c:v>
                </c:pt>
                <c:pt idx="2964">
                  <c:v>6.9</c:v>
                </c:pt>
                <c:pt idx="2965">
                  <c:v>6.7</c:v>
                </c:pt>
                <c:pt idx="2966">
                  <c:v>7.6</c:v>
                </c:pt>
                <c:pt idx="2967">
                  <c:v>5.4</c:v>
                </c:pt>
                <c:pt idx="2968">
                  <c:v>7.3</c:v>
                </c:pt>
                <c:pt idx="2969">
                  <c:v>6</c:v>
                </c:pt>
                <c:pt idx="2970">
                  <c:v>7.2</c:v>
                </c:pt>
                <c:pt idx="2971">
                  <c:v>6</c:v>
                </c:pt>
                <c:pt idx="2972">
                  <c:v>3.1</c:v>
                </c:pt>
                <c:pt idx="2973">
                  <c:v>6.9</c:v>
                </c:pt>
                <c:pt idx="2974">
                  <c:v>6.2</c:v>
                </c:pt>
                <c:pt idx="2975">
                  <c:v>6.9</c:v>
                </c:pt>
                <c:pt idx="2976">
                  <c:v>6.3</c:v>
                </c:pt>
                <c:pt idx="2977">
                  <c:v>6.7</c:v>
                </c:pt>
                <c:pt idx="2978">
                  <c:v>5.4</c:v>
                </c:pt>
                <c:pt idx="2979">
                  <c:v>8</c:v>
                </c:pt>
                <c:pt idx="2980">
                  <c:v>7</c:v>
                </c:pt>
                <c:pt idx="2981">
                  <c:v>7.2</c:v>
                </c:pt>
                <c:pt idx="2982">
                  <c:v>3.5</c:v>
                </c:pt>
                <c:pt idx="2983">
                  <c:v>7.5</c:v>
                </c:pt>
                <c:pt idx="2984">
                  <c:v>6.7</c:v>
                </c:pt>
                <c:pt idx="2985">
                  <c:v>9.1999999999999993</c:v>
                </c:pt>
                <c:pt idx="2986">
                  <c:v>6.1</c:v>
                </c:pt>
                <c:pt idx="2987">
                  <c:v>7.7</c:v>
                </c:pt>
                <c:pt idx="2988">
                  <c:v>7.6</c:v>
                </c:pt>
                <c:pt idx="2989">
                  <c:v>6.1</c:v>
                </c:pt>
                <c:pt idx="2990">
                  <c:v>4.9000000000000004</c:v>
                </c:pt>
                <c:pt idx="2991">
                  <c:v>6.8</c:v>
                </c:pt>
                <c:pt idx="2992">
                  <c:v>7</c:v>
                </c:pt>
                <c:pt idx="2993">
                  <c:v>5.7</c:v>
                </c:pt>
                <c:pt idx="2994">
                  <c:v>7.5</c:v>
                </c:pt>
                <c:pt idx="2995">
                  <c:v>7.4</c:v>
                </c:pt>
                <c:pt idx="2996">
                  <c:v>7.2</c:v>
                </c:pt>
                <c:pt idx="2997">
                  <c:v>6.8</c:v>
                </c:pt>
                <c:pt idx="2998">
                  <c:v>6.8</c:v>
                </c:pt>
                <c:pt idx="2999">
                  <c:v>5.2</c:v>
                </c:pt>
                <c:pt idx="3000">
                  <c:v>7.2</c:v>
                </c:pt>
                <c:pt idx="3001">
                  <c:v>4</c:v>
                </c:pt>
                <c:pt idx="3002">
                  <c:v>6.8</c:v>
                </c:pt>
                <c:pt idx="3003">
                  <c:v>6.9</c:v>
                </c:pt>
                <c:pt idx="3004">
                  <c:v>7.3</c:v>
                </c:pt>
                <c:pt idx="3005">
                  <c:v>6.1</c:v>
                </c:pt>
                <c:pt idx="3006">
                  <c:v>6</c:v>
                </c:pt>
                <c:pt idx="3007">
                  <c:v>7</c:v>
                </c:pt>
                <c:pt idx="3008">
                  <c:v>7.1</c:v>
                </c:pt>
                <c:pt idx="3009">
                  <c:v>6.2</c:v>
                </c:pt>
                <c:pt idx="3010">
                  <c:v>6.9</c:v>
                </c:pt>
                <c:pt idx="3011">
                  <c:v>7.6</c:v>
                </c:pt>
                <c:pt idx="3012">
                  <c:v>7.6</c:v>
                </c:pt>
                <c:pt idx="3013">
                  <c:v>6.4</c:v>
                </c:pt>
                <c:pt idx="3014">
                  <c:v>6.2</c:v>
                </c:pt>
                <c:pt idx="3015">
                  <c:v>7.5</c:v>
                </c:pt>
                <c:pt idx="3016">
                  <c:v>2</c:v>
                </c:pt>
                <c:pt idx="3017">
                  <c:v>6.2</c:v>
                </c:pt>
                <c:pt idx="3018">
                  <c:v>6.5</c:v>
                </c:pt>
                <c:pt idx="3019">
                  <c:v>7.9</c:v>
                </c:pt>
                <c:pt idx="3020">
                  <c:v>6.8</c:v>
                </c:pt>
                <c:pt idx="3021">
                  <c:v>6.3</c:v>
                </c:pt>
                <c:pt idx="3022">
                  <c:v>6.3</c:v>
                </c:pt>
                <c:pt idx="3023">
                  <c:v>6.6</c:v>
                </c:pt>
                <c:pt idx="3024">
                  <c:v>6.4</c:v>
                </c:pt>
                <c:pt idx="3025">
                  <c:v>7.5</c:v>
                </c:pt>
                <c:pt idx="3026">
                  <c:v>6.5</c:v>
                </c:pt>
                <c:pt idx="3027">
                  <c:v>7.2</c:v>
                </c:pt>
                <c:pt idx="3028">
                  <c:v>6.3</c:v>
                </c:pt>
                <c:pt idx="3029">
                  <c:v>7</c:v>
                </c:pt>
                <c:pt idx="3030">
                  <c:v>6.3</c:v>
                </c:pt>
                <c:pt idx="3031">
                  <c:v>2.2999999999999998</c:v>
                </c:pt>
                <c:pt idx="3032">
                  <c:v>7.1</c:v>
                </c:pt>
                <c:pt idx="3033">
                  <c:v>6.2</c:v>
                </c:pt>
                <c:pt idx="3034">
                  <c:v>6.7</c:v>
                </c:pt>
                <c:pt idx="3035">
                  <c:v>6.5</c:v>
                </c:pt>
                <c:pt idx="3036">
                  <c:v>5.9</c:v>
                </c:pt>
                <c:pt idx="3037">
                  <c:v>6</c:v>
                </c:pt>
                <c:pt idx="3038">
                  <c:v>6.9</c:v>
                </c:pt>
                <c:pt idx="3039">
                  <c:v>7.3</c:v>
                </c:pt>
                <c:pt idx="3040">
                  <c:v>7.7</c:v>
                </c:pt>
                <c:pt idx="3041">
                  <c:v>7.3</c:v>
                </c:pt>
                <c:pt idx="3042">
                  <c:v>7</c:v>
                </c:pt>
                <c:pt idx="3043">
                  <c:v>6.4</c:v>
                </c:pt>
                <c:pt idx="3044">
                  <c:v>5.6</c:v>
                </c:pt>
                <c:pt idx="3045">
                  <c:v>8.1999999999999993</c:v>
                </c:pt>
                <c:pt idx="3046">
                  <c:v>6.5</c:v>
                </c:pt>
                <c:pt idx="3047">
                  <c:v>8.1</c:v>
                </c:pt>
                <c:pt idx="3048">
                  <c:v>5.4</c:v>
                </c:pt>
                <c:pt idx="3049">
                  <c:v>6.3</c:v>
                </c:pt>
                <c:pt idx="3050">
                  <c:v>7.8</c:v>
                </c:pt>
                <c:pt idx="3051">
                  <c:v>6.8</c:v>
                </c:pt>
                <c:pt idx="3052">
                  <c:v>7.1</c:v>
                </c:pt>
                <c:pt idx="3053">
                  <c:v>6.2</c:v>
                </c:pt>
                <c:pt idx="3054">
                  <c:v>7.3</c:v>
                </c:pt>
                <c:pt idx="3055">
                  <c:v>5.9</c:v>
                </c:pt>
                <c:pt idx="3056">
                  <c:v>3.6</c:v>
                </c:pt>
                <c:pt idx="3057">
                  <c:v>7.7</c:v>
                </c:pt>
                <c:pt idx="3058">
                  <c:v>7.3</c:v>
                </c:pt>
                <c:pt idx="3059">
                  <c:v>7.4</c:v>
                </c:pt>
                <c:pt idx="3060">
                  <c:v>6.6</c:v>
                </c:pt>
                <c:pt idx="3061">
                  <c:v>6.9</c:v>
                </c:pt>
                <c:pt idx="3062">
                  <c:v>6.8</c:v>
                </c:pt>
                <c:pt idx="3063">
                  <c:v>7.3</c:v>
                </c:pt>
                <c:pt idx="3064">
                  <c:v>7.2</c:v>
                </c:pt>
                <c:pt idx="3065">
                  <c:v>7.7</c:v>
                </c:pt>
                <c:pt idx="3066">
                  <c:v>8.1</c:v>
                </c:pt>
                <c:pt idx="3067">
                  <c:v>7.7</c:v>
                </c:pt>
                <c:pt idx="3068">
                  <c:v>7.6</c:v>
                </c:pt>
                <c:pt idx="3069">
                  <c:v>7.2</c:v>
                </c:pt>
                <c:pt idx="3070">
                  <c:v>7.2</c:v>
                </c:pt>
                <c:pt idx="3071">
                  <c:v>8.1</c:v>
                </c:pt>
                <c:pt idx="3072">
                  <c:v>7.5</c:v>
                </c:pt>
                <c:pt idx="3073">
                  <c:v>8.1</c:v>
                </c:pt>
                <c:pt idx="3074">
                  <c:v>7.8</c:v>
                </c:pt>
                <c:pt idx="3075">
                  <c:v>7.8</c:v>
                </c:pt>
                <c:pt idx="3076">
                  <c:v>7.6</c:v>
                </c:pt>
                <c:pt idx="3077">
                  <c:v>7.4</c:v>
                </c:pt>
                <c:pt idx="3078">
                  <c:v>6.3</c:v>
                </c:pt>
                <c:pt idx="3079">
                  <c:v>6.9</c:v>
                </c:pt>
                <c:pt idx="3080">
                  <c:v>8.6</c:v>
                </c:pt>
                <c:pt idx="3081">
                  <c:v>5.0999999999999996</c:v>
                </c:pt>
                <c:pt idx="3082">
                  <c:v>6.4</c:v>
                </c:pt>
                <c:pt idx="3083">
                  <c:v>7.9</c:v>
                </c:pt>
                <c:pt idx="3084">
                  <c:v>6.9</c:v>
                </c:pt>
                <c:pt idx="3085">
                  <c:v>7.5</c:v>
                </c:pt>
                <c:pt idx="3086">
                  <c:v>7.2</c:v>
                </c:pt>
                <c:pt idx="3087">
                  <c:v>5.8</c:v>
                </c:pt>
                <c:pt idx="3088">
                  <c:v>2.9</c:v>
                </c:pt>
                <c:pt idx="3089">
                  <c:v>6.2</c:v>
                </c:pt>
                <c:pt idx="3090">
                  <c:v>6.8</c:v>
                </c:pt>
                <c:pt idx="3091">
                  <c:v>6.1</c:v>
                </c:pt>
                <c:pt idx="3092">
                  <c:v>7.7</c:v>
                </c:pt>
                <c:pt idx="3093">
                  <c:v>5.2</c:v>
                </c:pt>
                <c:pt idx="3094">
                  <c:v>6.8</c:v>
                </c:pt>
                <c:pt idx="3095">
                  <c:v>6.5</c:v>
                </c:pt>
                <c:pt idx="3096">
                  <c:v>7</c:v>
                </c:pt>
                <c:pt idx="3097">
                  <c:v>5.9</c:v>
                </c:pt>
                <c:pt idx="3098">
                  <c:v>7.1</c:v>
                </c:pt>
                <c:pt idx="3099">
                  <c:v>5.5</c:v>
                </c:pt>
                <c:pt idx="3100">
                  <c:v>7.4</c:v>
                </c:pt>
                <c:pt idx="3101">
                  <c:v>7.3</c:v>
                </c:pt>
                <c:pt idx="3102">
                  <c:v>4.5999999999999996</c:v>
                </c:pt>
                <c:pt idx="3103">
                  <c:v>7.2</c:v>
                </c:pt>
                <c:pt idx="3104">
                  <c:v>5.0999999999999996</c:v>
                </c:pt>
                <c:pt idx="3105">
                  <c:v>6.7</c:v>
                </c:pt>
                <c:pt idx="3106">
                  <c:v>5.3</c:v>
                </c:pt>
                <c:pt idx="3107">
                  <c:v>7.8</c:v>
                </c:pt>
                <c:pt idx="3108">
                  <c:v>6.7</c:v>
                </c:pt>
                <c:pt idx="3109">
                  <c:v>7.2</c:v>
                </c:pt>
                <c:pt idx="3110">
                  <c:v>5.8</c:v>
                </c:pt>
                <c:pt idx="3111">
                  <c:v>7</c:v>
                </c:pt>
                <c:pt idx="3112">
                  <c:v>3.8</c:v>
                </c:pt>
                <c:pt idx="3113">
                  <c:v>5.7</c:v>
                </c:pt>
                <c:pt idx="3114">
                  <c:v>6.7</c:v>
                </c:pt>
                <c:pt idx="3115">
                  <c:v>6.1</c:v>
                </c:pt>
                <c:pt idx="3116">
                  <c:v>6.2</c:v>
                </c:pt>
                <c:pt idx="3117">
                  <c:v>6.2</c:v>
                </c:pt>
                <c:pt idx="3118">
                  <c:v>4.7</c:v>
                </c:pt>
                <c:pt idx="3119">
                  <c:v>6.3</c:v>
                </c:pt>
                <c:pt idx="3120">
                  <c:v>7.3</c:v>
                </c:pt>
                <c:pt idx="3121">
                  <c:v>5.8</c:v>
                </c:pt>
                <c:pt idx="3122">
                  <c:v>7.1</c:v>
                </c:pt>
                <c:pt idx="3123">
                  <c:v>7.1</c:v>
                </c:pt>
                <c:pt idx="3124">
                  <c:v>6.7</c:v>
                </c:pt>
                <c:pt idx="3125">
                  <c:v>6.9</c:v>
                </c:pt>
                <c:pt idx="3126">
                  <c:v>2.1</c:v>
                </c:pt>
                <c:pt idx="3127">
                  <c:v>6.6</c:v>
                </c:pt>
                <c:pt idx="3128">
                  <c:v>8.3000000000000007</c:v>
                </c:pt>
                <c:pt idx="3129">
                  <c:v>7.2</c:v>
                </c:pt>
                <c:pt idx="3130">
                  <c:v>5.6</c:v>
                </c:pt>
                <c:pt idx="3131">
                  <c:v>7.7</c:v>
                </c:pt>
                <c:pt idx="3132">
                  <c:v>6.6</c:v>
                </c:pt>
                <c:pt idx="3133">
                  <c:v>7.4</c:v>
                </c:pt>
                <c:pt idx="3134">
                  <c:v>7.1</c:v>
                </c:pt>
                <c:pt idx="3135">
                  <c:v>7.9</c:v>
                </c:pt>
                <c:pt idx="3136">
                  <c:v>6.7</c:v>
                </c:pt>
                <c:pt idx="3137">
                  <c:v>6.6</c:v>
                </c:pt>
                <c:pt idx="3138">
                  <c:v>7.9</c:v>
                </c:pt>
                <c:pt idx="3139">
                  <c:v>4.9000000000000004</c:v>
                </c:pt>
                <c:pt idx="3140">
                  <c:v>7.2</c:v>
                </c:pt>
                <c:pt idx="3141">
                  <c:v>6.1</c:v>
                </c:pt>
                <c:pt idx="3142">
                  <c:v>5.3</c:v>
                </c:pt>
                <c:pt idx="3143">
                  <c:v>5</c:v>
                </c:pt>
                <c:pt idx="3144">
                  <c:v>7.6</c:v>
                </c:pt>
                <c:pt idx="3145">
                  <c:v>7.6</c:v>
                </c:pt>
                <c:pt idx="3146">
                  <c:v>6.6</c:v>
                </c:pt>
                <c:pt idx="3147">
                  <c:v>6.6</c:v>
                </c:pt>
                <c:pt idx="3148">
                  <c:v>7.3</c:v>
                </c:pt>
                <c:pt idx="3149">
                  <c:v>6.6</c:v>
                </c:pt>
                <c:pt idx="3150">
                  <c:v>6.9</c:v>
                </c:pt>
                <c:pt idx="3151">
                  <c:v>5.8</c:v>
                </c:pt>
                <c:pt idx="3152">
                  <c:v>4.4000000000000004</c:v>
                </c:pt>
                <c:pt idx="3153">
                  <c:v>6.6</c:v>
                </c:pt>
                <c:pt idx="3154">
                  <c:v>7.6</c:v>
                </c:pt>
                <c:pt idx="3155">
                  <c:v>4.5999999999999996</c:v>
                </c:pt>
                <c:pt idx="3156">
                  <c:v>6.8</c:v>
                </c:pt>
                <c:pt idx="3157">
                  <c:v>4.9000000000000004</c:v>
                </c:pt>
                <c:pt idx="3158">
                  <c:v>7.3</c:v>
                </c:pt>
                <c:pt idx="3159">
                  <c:v>5</c:v>
                </c:pt>
                <c:pt idx="3160">
                  <c:v>8</c:v>
                </c:pt>
                <c:pt idx="3161">
                  <c:v>5.2</c:v>
                </c:pt>
                <c:pt idx="3162">
                  <c:v>8.5</c:v>
                </c:pt>
                <c:pt idx="3163">
                  <c:v>6.5</c:v>
                </c:pt>
                <c:pt idx="3164">
                  <c:v>7.4</c:v>
                </c:pt>
                <c:pt idx="3165">
                  <c:v>7.7</c:v>
                </c:pt>
                <c:pt idx="3166">
                  <c:v>7.4</c:v>
                </c:pt>
                <c:pt idx="3167">
                  <c:v>5.0999999999999996</c:v>
                </c:pt>
                <c:pt idx="3168">
                  <c:v>5</c:v>
                </c:pt>
                <c:pt idx="3169">
                  <c:v>7.2</c:v>
                </c:pt>
                <c:pt idx="3170">
                  <c:v>6.4</c:v>
                </c:pt>
                <c:pt idx="3171">
                  <c:v>5.6</c:v>
                </c:pt>
                <c:pt idx="3172">
                  <c:v>6.1</c:v>
                </c:pt>
                <c:pt idx="3173">
                  <c:v>5.2</c:v>
                </c:pt>
                <c:pt idx="3174">
                  <c:v>7.3</c:v>
                </c:pt>
                <c:pt idx="3175">
                  <c:v>7.5</c:v>
                </c:pt>
                <c:pt idx="3176">
                  <c:v>4.5</c:v>
                </c:pt>
                <c:pt idx="3177">
                  <c:v>6.6</c:v>
                </c:pt>
                <c:pt idx="3178">
                  <c:v>5.3</c:v>
                </c:pt>
                <c:pt idx="3179">
                  <c:v>4.9000000000000004</c:v>
                </c:pt>
                <c:pt idx="3180">
                  <c:v>7.7</c:v>
                </c:pt>
                <c:pt idx="3181">
                  <c:v>8</c:v>
                </c:pt>
                <c:pt idx="3182">
                  <c:v>3.8</c:v>
                </c:pt>
                <c:pt idx="3183">
                  <c:v>7.6</c:v>
                </c:pt>
                <c:pt idx="3184">
                  <c:v>5.9</c:v>
                </c:pt>
                <c:pt idx="3185">
                  <c:v>6.2</c:v>
                </c:pt>
                <c:pt idx="3186">
                  <c:v>7.2</c:v>
                </c:pt>
                <c:pt idx="3187">
                  <c:v>6.3</c:v>
                </c:pt>
                <c:pt idx="3188">
                  <c:v>5.2</c:v>
                </c:pt>
                <c:pt idx="3189">
                  <c:v>6.9</c:v>
                </c:pt>
                <c:pt idx="3190">
                  <c:v>6.8</c:v>
                </c:pt>
                <c:pt idx="3191">
                  <c:v>3.5</c:v>
                </c:pt>
                <c:pt idx="3192">
                  <c:v>6.1</c:v>
                </c:pt>
                <c:pt idx="3193">
                  <c:v>4.5</c:v>
                </c:pt>
                <c:pt idx="3194">
                  <c:v>5.9</c:v>
                </c:pt>
                <c:pt idx="3195">
                  <c:v>6.9</c:v>
                </c:pt>
                <c:pt idx="3196">
                  <c:v>7.7</c:v>
                </c:pt>
                <c:pt idx="3197">
                  <c:v>5.3</c:v>
                </c:pt>
                <c:pt idx="3198">
                  <c:v>7</c:v>
                </c:pt>
                <c:pt idx="3199">
                  <c:v>6.6</c:v>
                </c:pt>
                <c:pt idx="3200">
                  <c:v>6.4</c:v>
                </c:pt>
                <c:pt idx="3201">
                  <c:v>7.9</c:v>
                </c:pt>
                <c:pt idx="3202">
                  <c:v>6.9</c:v>
                </c:pt>
                <c:pt idx="3203">
                  <c:v>7.7</c:v>
                </c:pt>
                <c:pt idx="3204">
                  <c:v>7.2</c:v>
                </c:pt>
                <c:pt idx="3205">
                  <c:v>6.8</c:v>
                </c:pt>
                <c:pt idx="3206">
                  <c:v>7.4</c:v>
                </c:pt>
                <c:pt idx="3207">
                  <c:v>4.5999999999999996</c:v>
                </c:pt>
                <c:pt idx="3208">
                  <c:v>6.4</c:v>
                </c:pt>
                <c:pt idx="3209">
                  <c:v>7</c:v>
                </c:pt>
                <c:pt idx="3210">
                  <c:v>7.7</c:v>
                </c:pt>
                <c:pt idx="3211">
                  <c:v>6.8</c:v>
                </c:pt>
                <c:pt idx="3212">
                  <c:v>7</c:v>
                </c:pt>
                <c:pt idx="3213">
                  <c:v>7</c:v>
                </c:pt>
                <c:pt idx="3214">
                  <c:v>6.3</c:v>
                </c:pt>
                <c:pt idx="3215">
                  <c:v>7.1</c:v>
                </c:pt>
                <c:pt idx="3216">
                  <c:v>4.4000000000000004</c:v>
                </c:pt>
                <c:pt idx="3217">
                  <c:v>7.1</c:v>
                </c:pt>
                <c:pt idx="3218">
                  <c:v>6.1</c:v>
                </c:pt>
                <c:pt idx="3219">
                  <c:v>7.3</c:v>
                </c:pt>
                <c:pt idx="3220">
                  <c:v>6.2</c:v>
                </c:pt>
                <c:pt idx="3221">
                  <c:v>6.2</c:v>
                </c:pt>
                <c:pt idx="3222">
                  <c:v>6.2</c:v>
                </c:pt>
                <c:pt idx="3223">
                  <c:v>3.3</c:v>
                </c:pt>
                <c:pt idx="3224">
                  <c:v>7.5</c:v>
                </c:pt>
                <c:pt idx="3225">
                  <c:v>7.4</c:v>
                </c:pt>
                <c:pt idx="3226">
                  <c:v>7.3</c:v>
                </c:pt>
                <c:pt idx="3227">
                  <c:v>8</c:v>
                </c:pt>
                <c:pt idx="3228">
                  <c:v>5.9</c:v>
                </c:pt>
                <c:pt idx="3229">
                  <c:v>6.8</c:v>
                </c:pt>
                <c:pt idx="3230">
                  <c:v>7.4</c:v>
                </c:pt>
                <c:pt idx="3231">
                  <c:v>6.7</c:v>
                </c:pt>
                <c:pt idx="3232">
                  <c:v>5.5</c:v>
                </c:pt>
                <c:pt idx="3233">
                  <c:v>5.7</c:v>
                </c:pt>
                <c:pt idx="3234">
                  <c:v>7.2</c:v>
                </c:pt>
                <c:pt idx="3235">
                  <c:v>5.9</c:v>
                </c:pt>
                <c:pt idx="3236">
                  <c:v>6.7</c:v>
                </c:pt>
                <c:pt idx="3237">
                  <c:v>7.1</c:v>
                </c:pt>
                <c:pt idx="3238">
                  <c:v>7.7</c:v>
                </c:pt>
                <c:pt idx="3239">
                  <c:v>7.4</c:v>
                </c:pt>
                <c:pt idx="3240">
                  <c:v>8.4</c:v>
                </c:pt>
                <c:pt idx="3241">
                  <c:v>7.2</c:v>
                </c:pt>
                <c:pt idx="3242">
                  <c:v>5.4</c:v>
                </c:pt>
                <c:pt idx="3243">
                  <c:v>8.1</c:v>
                </c:pt>
                <c:pt idx="3244">
                  <c:v>7.8</c:v>
                </c:pt>
                <c:pt idx="3245">
                  <c:v>6.8</c:v>
                </c:pt>
                <c:pt idx="3246">
                  <c:v>7.7</c:v>
                </c:pt>
                <c:pt idx="3247">
                  <c:v>6.5</c:v>
                </c:pt>
                <c:pt idx="3248">
                  <c:v>7.3</c:v>
                </c:pt>
                <c:pt idx="3249">
                  <c:v>5.9</c:v>
                </c:pt>
                <c:pt idx="3250">
                  <c:v>8.6999999999999993</c:v>
                </c:pt>
                <c:pt idx="3251">
                  <c:v>5.8</c:v>
                </c:pt>
                <c:pt idx="3252">
                  <c:v>6.1</c:v>
                </c:pt>
                <c:pt idx="3253">
                  <c:v>7.6</c:v>
                </c:pt>
                <c:pt idx="3254">
                  <c:v>7.2</c:v>
                </c:pt>
                <c:pt idx="3255">
                  <c:v>6.5</c:v>
                </c:pt>
                <c:pt idx="3256">
                  <c:v>7.3</c:v>
                </c:pt>
                <c:pt idx="3257">
                  <c:v>6.2</c:v>
                </c:pt>
                <c:pt idx="3258">
                  <c:v>5</c:v>
                </c:pt>
                <c:pt idx="3259">
                  <c:v>7.8</c:v>
                </c:pt>
                <c:pt idx="3260">
                  <c:v>8.1</c:v>
                </c:pt>
                <c:pt idx="3261">
                  <c:v>6.7</c:v>
                </c:pt>
                <c:pt idx="3262">
                  <c:v>7.1</c:v>
                </c:pt>
                <c:pt idx="3263">
                  <c:v>5.6</c:v>
                </c:pt>
                <c:pt idx="3264">
                  <c:v>7.6</c:v>
                </c:pt>
                <c:pt idx="3265">
                  <c:v>4.5999999999999996</c:v>
                </c:pt>
                <c:pt idx="3266">
                  <c:v>7.1</c:v>
                </c:pt>
                <c:pt idx="3267">
                  <c:v>7.3</c:v>
                </c:pt>
                <c:pt idx="3268">
                  <c:v>4</c:v>
                </c:pt>
                <c:pt idx="3269">
                  <c:v>8</c:v>
                </c:pt>
                <c:pt idx="3270">
                  <c:v>6.7</c:v>
                </c:pt>
                <c:pt idx="3271">
                  <c:v>4.5999999999999996</c:v>
                </c:pt>
                <c:pt idx="3272">
                  <c:v>4</c:v>
                </c:pt>
                <c:pt idx="3273">
                  <c:v>7</c:v>
                </c:pt>
                <c:pt idx="3274">
                  <c:v>5.9</c:v>
                </c:pt>
                <c:pt idx="3275">
                  <c:v>7.5</c:v>
                </c:pt>
                <c:pt idx="3276">
                  <c:v>4.7</c:v>
                </c:pt>
                <c:pt idx="3277">
                  <c:v>6.7</c:v>
                </c:pt>
                <c:pt idx="3278">
                  <c:v>6.7</c:v>
                </c:pt>
                <c:pt idx="3279">
                  <c:v>7.1</c:v>
                </c:pt>
                <c:pt idx="3280">
                  <c:v>2.7</c:v>
                </c:pt>
                <c:pt idx="3281">
                  <c:v>7.3</c:v>
                </c:pt>
                <c:pt idx="3282">
                  <c:v>7.6</c:v>
                </c:pt>
                <c:pt idx="3283">
                  <c:v>5.8</c:v>
                </c:pt>
                <c:pt idx="3284">
                  <c:v>6.5</c:v>
                </c:pt>
                <c:pt idx="3285">
                  <c:v>6.6</c:v>
                </c:pt>
                <c:pt idx="3286">
                  <c:v>6.9</c:v>
                </c:pt>
                <c:pt idx="3287">
                  <c:v>8.5</c:v>
                </c:pt>
                <c:pt idx="3288">
                  <c:v>4.8</c:v>
                </c:pt>
                <c:pt idx="3289">
                  <c:v>7</c:v>
                </c:pt>
                <c:pt idx="3290">
                  <c:v>5.4</c:v>
                </c:pt>
                <c:pt idx="3291">
                  <c:v>6.9</c:v>
                </c:pt>
                <c:pt idx="3292">
                  <c:v>6.6</c:v>
                </c:pt>
                <c:pt idx="3293">
                  <c:v>5.9</c:v>
                </c:pt>
                <c:pt idx="3294">
                  <c:v>6.3</c:v>
                </c:pt>
                <c:pt idx="3295">
                  <c:v>6.3</c:v>
                </c:pt>
                <c:pt idx="3296">
                  <c:v>7.7</c:v>
                </c:pt>
                <c:pt idx="3297">
                  <c:v>7</c:v>
                </c:pt>
                <c:pt idx="3298">
                  <c:v>6.3</c:v>
                </c:pt>
                <c:pt idx="3299">
                  <c:v>5.9</c:v>
                </c:pt>
                <c:pt idx="3300">
                  <c:v>6.2</c:v>
                </c:pt>
                <c:pt idx="3301">
                  <c:v>7.7</c:v>
                </c:pt>
                <c:pt idx="3302">
                  <c:v>6.5</c:v>
                </c:pt>
                <c:pt idx="3303">
                  <c:v>5.8</c:v>
                </c:pt>
                <c:pt idx="3304">
                  <c:v>6.1</c:v>
                </c:pt>
                <c:pt idx="3305">
                  <c:v>5.2</c:v>
                </c:pt>
                <c:pt idx="3306">
                  <c:v>8.1999999999999993</c:v>
                </c:pt>
                <c:pt idx="3307">
                  <c:v>6</c:v>
                </c:pt>
                <c:pt idx="3308">
                  <c:v>6.8</c:v>
                </c:pt>
                <c:pt idx="3309">
                  <c:v>7</c:v>
                </c:pt>
                <c:pt idx="3310">
                  <c:v>6.8</c:v>
                </c:pt>
                <c:pt idx="3311">
                  <c:v>7.1</c:v>
                </c:pt>
                <c:pt idx="3312">
                  <c:v>6.9</c:v>
                </c:pt>
                <c:pt idx="3313">
                  <c:v>6.9</c:v>
                </c:pt>
                <c:pt idx="3314">
                  <c:v>7.2</c:v>
                </c:pt>
                <c:pt idx="3315">
                  <c:v>7.8</c:v>
                </c:pt>
                <c:pt idx="3316">
                  <c:v>7.3</c:v>
                </c:pt>
                <c:pt idx="3317">
                  <c:v>7.5</c:v>
                </c:pt>
                <c:pt idx="3318">
                  <c:v>6</c:v>
                </c:pt>
                <c:pt idx="3319">
                  <c:v>6.8</c:v>
                </c:pt>
                <c:pt idx="3320">
                  <c:v>3.9</c:v>
                </c:pt>
                <c:pt idx="3321">
                  <c:v>6.1</c:v>
                </c:pt>
                <c:pt idx="3322">
                  <c:v>7.5</c:v>
                </c:pt>
                <c:pt idx="3323">
                  <c:v>8.1999999999999993</c:v>
                </c:pt>
                <c:pt idx="3324">
                  <c:v>7.8</c:v>
                </c:pt>
                <c:pt idx="3325">
                  <c:v>5.2</c:v>
                </c:pt>
                <c:pt idx="3326">
                  <c:v>6.8</c:v>
                </c:pt>
                <c:pt idx="3327">
                  <c:v>7</c:v>
                </c:pt>
                <c:pt idx="3328">
                  <c:v>6.5</c:v>
                </c:pt>
                <c:pt idx="3329">
                  <c:v>6.4</c:v>
                </c:pt>
                <c:pt idx="3330">
                  <c:v>5.3</c:v>
                </c:pt>
                <c:pt idx="3331">
                  <c:v>4.7</c:v>
                </c:pt>
                <c:pt idx="3332">
                  <c:v>7</c:v>
                </c:pt>
                <c:pt idx="3333">
                  <c:v>7.6</c:v>
                </c:pt>
                <c:pt idx="3334">
                  <c:v>7.1</c:v>
                </c:pt>
                <c:pt idx="3335">
                  <c:v>6.5</c:v>
                </c:pt>
                <c:pt idx="3336">
                  <c:v>8.5</c:v>
                </c:pt>
                <c:pt idx="3337">
                  <c:v>8.6999999999999993</c:v>
                </c:pt>
                <c:pt idx="3338">
                  <c:v>7.1</c:v>
                </c:pt>
                <c:pt idx="3339">
                  <c:v>8.3000000000000007</c:v>
                </c:pt>
                <c:pt idx="3340">
                  <c:v>7.4</c:v>
                </c:pt>
                <c:pt idx="3341">
                  <c:v>6.4</c:v>
                </c:pt>
                <c:pt idx="3342">
                  <c:v>7.5</c:v>
                </c:pt>
                <c:pt idx="3343">
                  <c:v>7.2</c:v>
                </c:pt>
                <c:pt idx="3344">
                  <c:v>7.6</c:v>
                </c:pt>
                <c:pt idx="3345">
                  <c:v>7.8</c:v>
                </c:pt>
                <c:pt idx="3346">
                  <c:v>8.1999999999999993</c:v>
                </c:pt>
                <c:pt idx="3347">
                  <c:v>6.6</c:v>
                </c:pt>
                <c:pt idx="3348">
                  <c:v>5.7</c:v>
                </c:pt>
                <c:pt idx="3349">
                  <c:v>7.4</c:v>
                </c:pt>
                <c:pt idx="3350">
                  <c:v>8</c:v>
                </c:pt>
                <c:pt idx="3351">
                  <c:v>5.4</c:v>
                </c:pt>
                <c:pt idx="3352">
                  <c:v>7.4</c:v>
                </c:pt>
                <c:pt idx="3353">
                  <c:v>5.7</c:v>
                </c:pt>
                <c:pt idx="3354">
                  <c:v>6.8</c:v>
                </c:pt>
                <c:pt idx="3355">
                  <c:v>5.4</c:v>
                </c:pt>
                <c:pt idx="3356">
                  <c:v>5.0999999999999996</c:v>
                </c:pt>
                <c:pt idx="3357">
                  <c:v>5.9</c:v>
                </c:pt>
                <c:pt idx="3358">
                  <c:v>8.1999999999999993</c:v>
                </c:pt>
                <c:pt idx="3359">
                  <c:v>5.3</c:v>
                </c:pt>
                <c:pt idx="3360">
                  <c:v>4.3</c:v>
                </c:pt>
                <c:pt idx="3361">
                  <c:v>7.2</c:v>
                </c:pt>
                <c:pt idx="3362">
                  <c:v>5.9</c:v>
                </c:pt>
                <c:pt idx="3363">
                  <c:v>3</c:v>
                </c:pt>
                <c:pt idx="3364">
                  <c:v>7.9</c:v>
                </c:pt>
                <c:pt idx="3365">
                  <c:v>3.2</c:v>
                </c:pt>
                <c:pt idx="3366">
                  <c:v>6.5</c:v>
                </c:pt>
                <c:pt idx="3367">
                  <c:v>7</c:v>
                </c:pt>
                <c:pt idx="3368">
                  <c:v>6.9</c:v>
                </c:pt>
                <c:pt idx="3369">
                  <c:v>4.4000000000000004</c:v>
                </c:pt>
                <c:pt idx="3370">
                  <c:v>6</c:v>
                </c:pt>
                <c:pt idx="3371">
                  <c:v>5.3</c:v>
                </c:pt>
                <c:pt idx="3372">
                  <c:v>5.3</c:v>
                </c:pt>
                <c:pt idx="3373">
                  <c:v>7.1</c:v>
                </c:pt>
                <c:pt idx="3374">
                  <c:v>5.4</c:v>
                </c:pt>
                <c:pt idx="3375">
                  <c:v>6.9</c:v>
                </c:pt>
                <c:pt idx="3376">
                  <c:v>7.3</c:v>
                </c:pt>
                <c:pt idx="3377">
                  <c:v>7.8</c:v>
                </c:pt>
                <c:pt idx="3378">
                  <c:v>6.6</c:v>
                </c:pt>
                <c:pt idx="3379">
                  <c:v>5.4</c:v>
                </c:pt>
                <c:pt idx="3380">
                  <c:v>8.4</c:v>
                </c:pt>
                <c:pt idx="3381">
                  <c:v>6.3</c:v>
                </c:pt>
                <c:pt idx="3382">
                  <c:v>6.1</c:v>
                </c:pt>
                <c:pt idx="3383">
                  <c:v>5</c:v>
                </c:pt>
                <c:pt idx="3384">
                  <c:v>5.3</c:v>
                </c:pt>
                <c:pt idx="3385">
                  <c:v>5.3</c:v>
                </c:pt>
                <c:pt idx="3386">
                  <c:v>7.4</c:v>
                </c:pt>
                <c:pt idx="3387">
                  <c:v>5.9</c:v>
                </c:pt>
                <c:pt idx="3388">
                  <c:v>4.0999999999999996</c:v>
                </c:pt>
                <c:pt idx="3389">
                  <c:v>6.7</c:v>
                </c:pt>
                <c:pt idx="3390">
                  <c:v>5.8</c:v>
                </c:pt>
                <c:pt idx="3391">
                  <c:v>5.9</c:v>
                </c:pt>
                <c:pt idx="3392">
                  <c:v>8</c:v>
                </c:pt>
                <c:pt idx="3393">
                  <c:v>6.5</c:v>
                </c:pt>
                <c:pt idx="3394">
                  <c:v>6.4</c:v>
                </c:pt>
                <c:pt idx="3395">
                  <c:v>6.8</c:v>
                </c:pt>
                <c:pt idx="3396">
                  <c:v>7.4</c:v>
                </c:pt>
                <c:pt idx="3397">
                  <c:v>8.3000000000000007</c:v>
                </c:pt>
                <c:pt idx="3398">
                  <c:v>5.3</c:v>
                </c:pt>
                <c:pt idx="3399">
                  <c:v>8.1</c:v>
                </c:pt>
                <c:pt idx="3400">
                  <c:v>8</c:v>
                </c:pt>
                <c:pt idx="3401">
                  <c:v>5.7</c:v>
                </c:pt>
                <c:pt idx="3402">
                  <c:v>7.1</c:v>
                </c:pt>
                <c:pt idx="3403">
                  <c:v>7.8</c:v>
                </c:pt>
                <c:pt idx="3404">
                  <c:v>5.9</c:v>
                </c:pt>
                <c:pt idx="3405">
                  <c:v>7.8</c:v>
                </c:pt>
                <c:pt idx="3406">
                  <c:v>6</c:v>
                </c:pt>
                <c:pt idx="3407">
                  <c:v>7.2</c:v>
                </c:pt>
                <c:pt idx="3408">
                  <c:v>5.0999999999999996</c:v>
                </c:pt>
                <c:pt idx="3409">
                  <c:v>5.0999999999999996</c:v>
                </c:pt>
                <c:pt idx="3410">
                  <c:v>6.9</c:v>
                </c:pt>
                <c:pt idx="3411">
                  <c:v>4.5999999999999996</c:v>
                </c:pt>
                <c:pt idx="3412">
                  <c:v>6.7</c:v>
                </c:pt>
                <c:pt idx="3413">
                  <c:v>7.1</c:v>
                </c:pt>
                <c:pt idx="3414">
                  <c:v>7.6</c:v>
                </c:pt>
                <c:pt idx="3415">
                  <c:v>8.1</c:v>
                </c:pt>
                <c:pt idx="3416">
                  <c:v>7</c:v>
                </c:pt>
                <c:pt idx="3417">
                  <c:v>7.1</c:v>
                </c:pt>
                <c:pt idx="3418">
                  <c:v>7.6</c:v>
                </c:pt>
                <c:pt idx="3419">
                  <c:v>7.1</c:v>
                </c:pt>
                <c:pt idx="3420">
                  <c:v>7.1</c:v>
                </c:pt>
                <c:pt idx="3421">
                  <c:v>7.7</c:v>
                </c:pt>
                <c:pt idx="3422">
                  <c:v>7.6</c:v>
                </c:pt>
                <c:pt idx="3423">
                  <c:v>6.6</c:v>
                </c:pt>
                <c:pt idx="3424">
                  <c:v>5.7</c:v>
                </c:pt>
                <c:pt idx="3425">
                  <c:v>7.1</c:v>
                </c:pt>
                <c:pt idx="3426">
                  <c:v>6.2</c:v>
                </c:pt>
                <c:pt idx="3427">
                  <c:v>6.1</c:v>
                </c:pt>
                <c:pt idx="3428">
                  <c:v>5.9</c:v>
                </c:pt>
                <c:pt idx="3429">
                  <c:v>6.8</c:v>
                </c:pt>
                <c:pt idx="3430">
                  <c:v>6.8</c:v>
                </c:pt>
                <c:pt idx="3431">
                  <c:v>5.0999999999999996</c:v>
                </c:pt>
                <c:pt idx="3432">
                  <c:v>7.7</c:v>
                </c:pt>
                <c:pt idx="3433">
                  <c:v>3.9</c:v>
                </c:pt>
                <c:pt idx="3434">
                  <c:v>7.8</c:v>
                </c:pt>
                <c:pt idx="3435">
                  <c:v>5.7</c:v>
                </c:pt>
                <c:pt idx="3436">
                  <c:v>4.7</c:v>
                </c:pt>
                <c:pt idx="3437">
                  <c:v>5.9</c:v>
                </c:pt>
                <c:pt idx="3438">
                  <c:v>5.9</c:v>
                </c:pt>
                <c:pt idx="3439">
                  <c:v>8.1</c:v>
                </c:pt>
                <c:pt idx="3440">
                  <c:v>7.6</c:v>
                </c:pt>
                <c:pt idx="3441">
                  <c:v>7.2</c:v>
                </c:pt>
                <c:pt idx="3442">
                  <c:v>7.5</c:v>
                </c:pt>
                <c:pt idx="3443">
                  <c:v>5.0999999999999996</c:v>
                </c:pt>
                <c:pt idx="3444">
                  <c:v>6.9</c:v>
                </c:pt>
                <c:pt idx="3445">
                  <c:v>7.6</c:v>
                </c:pt>
                <c:pt idx="3446">
                  <c:v>7.6</c:v>
                </c:pt>
                <c:pt idx="3447">
                  <c:v>7.6</c:v>
                </c:pt>
                <c:pt idx="3448">
                  <c:v>5.3</c:v>
                </c:pt>
                <c:pt idx="3449">
                  <c:v>8.5</c:v>
                </c:pt>
                <c:pt idx="3450">
                  <c:v>7</c:v>
                </c:pt>
                <c:pt idx="3451">
                  <c:v>7.8</c:v>
                </c:pt>
                <c:pt idx="3452">
                  <c:v>7.2</c:v>
                </c:pt>
                <c:pt idx="3453">
                  <c:v>8</c:v>
                </c:pt>
                <c:pt idx="3454">
                  <c:v>8.1</c:v>
                </c:pt>
                <c:pt idx="3455">
                  <c:v>6.8</c:v>
                </c:pt>
                <c:pt idx="3456">
                  <c:v>7.2</c:v>
                </c:pt>
                <c:pt idx="3457">
                  <c:v>7.4</c:v>
                </c:pt>
                <c:pt idx="3458">
                  <c:v>6.1</c:v>
                </c:pt>
                <c:pt idx="3459">
                  <c:v>7</c:v>
                </c:pt>
                <c:pt idx="3460">
                  <c:v>5.3</c:v>
                </c:pt>
                <c:pt idx="3461">
                  <c:v>4.7</c:v>
                </c:pt>
                <c:pt idx="3462">
                  <c:v>5.7</c:v>
                </c:pt>
                <c:pt idx="3463">
                  <c:v>6.5</c:v>
                </c:pt>
                <c:pt idx="3464">
                  <c:v>8</c:v>
                </c:pt>
                <c:pt idx="3465">
                  <c:v>3.3</c:v>
                </c:pt>
                <c:pt idx="3466">
                  <c:v>8.3000000000000007</c:v>
                </c:pt>
                <c:pt idx="3467">
                  <c:v>6.9</c:v>
                </c:pt>
                <c:pt idx="3468">
                  <c:v>8.1</c:v>
                </c:pt>
                <c:pt idx="3469">
                  <c:v>6.8</c:v>
                </c:pt>
                <c:pt idx="3470">
                  <c:v>4.5999999999999996</c:v>
                </c:pt>
                <c:pt idx="3471">
                  <c:v>7</c:v>
                </c:pt>
                <c:pt idx="3472">
                  <c:v>6.7</c:v>
                </c:pt>
                <c:pt idx="3473">
                  <c:v>5.8</c:v>
                </c:pt>
                <c:pt idx="3474">
                  <c:v>4.5</c:v>
                </c:pt>
                <c:pt idx="3475">
                  <c:v>6.2</c:v>
                </c:pt>
                <c:pt idx="3476">
                  <c:v>6.6</c:v>
                </c:pt>
                <c:pt idx="3477">
                  <c:v>6.6</c:v>
                </c:pt>
                <c:pt idx="3478">
                  <c:v>7.8</c:v>
                </c:pt>
                <c:pt idx="3479">
                  <c:v>7.7</c:v>
                </c:pt>
                <c:pt idx="3480">
                  <c:v>5.7</c:v>
                </c:pt>
                <c:pt idx="3481">
                  <c:v>7.1</c:v>
                </c:pt>
                <c:pt idx="3482">
                  <c:v>6.4</c:v>
                </c:pt>
                <c:pt idx="3483">
                  <c:v>7</c:v>
                </c:pt>
                <c:pt idx="3484">
                  <c:v>5.8</c:v>
                </c:pt>
                <c:pt idx="3485">
                  <c:v>7.8</c:v>
                </c:pt>
                <c:pt idx="3486">
                  <c:v>7.2</c:v>
                </c:pt>
                <c:pt idx="3487">
                  <c:v>5.6</c:v>
                </c:pt>
                <c:pt idx="3488">
                  <c:v>6.8</c:v>
                </c:pt>
                <c:pt idx="3489">
                  <c:v>7.3</c:v>
                </c:pt>
                <c:pt idx="3490">
                  <c:v>7.3</c:v>
                </c:pt>
                <c:pt idx="3491">
                  <c:v>6.6</c:v>
                </c:pt>
                <c:pt idx="3492">
                  <c:v>7.5</c:v>
                </c:pt>
                <c:pt idx="3493">
                  <c:v>7.8</c:v>
                </c:pt>
                <c:pt idx="3494">
                  <c:v>6.7</c:v>
                </c:pt>
                <c:pt idx="3495">
                  <c:v>7.5</c:v>
                </c:pt>
                <c:pt idx="3496">
                  <c:v>6.3</c:v>
                </c:pt>
                <c:pt idx="3497">
                  <c:v>6.3</c:v>
                </c:pt>
                <c:pt idx="3498">
                  <c:v>6.8</c:v>
                </c:pt>
                <c:pt idx="3499">
                  <c:v>7.8</c:v>
                </c:pt>
                <c:pt idx="3500">
                  <c:v>6.9</c:v>
                </c:pt>
                <c:pt idx="3501">
                  <c:v>4.3</c:v>
                </c:pt>
                <c:pt idx="3502">
                  <c:v>7.2</c:v>
                </c:pt>
                <c:pt idx="3503">
                  <c:v>7.3</c:v>
                </c:pt>
                <c:pt idx="3504">
                  <c:v>7.2</c:v>
                </c:pt>
                <c:pt idx="3505">
                  <c:v>5.4</c:v>
                </c:pt>
                <c:pt idx="3506">
                  <c:v>7.1</c:v>
                </c:pt>
                <c:pt idx="3507">
                  <c:v>6.8</c:v>
                </c:pt>
                <c:pt idx="3508">
                  <c:v>7</c:v>
                </c:pt>
                <c:pt idx="3509">
                  <c:v>7.4</c:v>
                </c:pt>
                <c:pt idx="3510">
                  <c:v>6.7</c:v>
                </c:pt>
                <c:pt idx="3511">
                  <c:v>7.2</c:v>
                </c:pt>
                <c:pt idx="3512">
                  <c:v>7.5</c:v>
                </c:pt>
                <c:pt idx="3513">
                  <c:v>6.8</c:v>
                </c:pt>
                <c:pt idx="3514">
                  <c:v>7.9</c:v>
                </c:pt>
                <c:pt idx="3515">
                  <c:v>6.7</c:v>
                </c:pt>
                <c:pt idx="3516">
                  <c:v>5.8</c:v>
                </c:pt>
                <c:pt idx="3517">
                  <c:v>6.5</c:v>
                </c:pt>
                <c:pt idx="3518">
                  <c:v>7.2</c:v>
                </c:pt>
                <c:pt idx="3519">
                  <c:v>6.5</c:v>
                </c:pt>
                <c:pt idx="3520">
                  <c:v>6.2</c:v>
                </c:pt>
                <c:pt idx="3521">
                  <c:v>8.6</c:v>
                </c:pt>
                <c:pt idx="3522">
                  <c:v>6.5</c:v>
                </c:pt>
                <c:pt idx="3523">
                  <c:v>6.3</c:v>
                </c:pt>
                <c:pt idx="3524">
                  <c:v>4.3</c:v>
                </c:pt>
                <c:pt idx="3525">
                  <c:v>6.1</c:v>
                </c:pt>
                <c:pt idx="3526">
                  <c:v>5.8</c:v>
                </c:pt>
                <c:pt idx="3527">
                  <c:v>6.7</c:v>
                </c:pt>
                <c:pt idx="3528">
                  <c:v>6.7</c:v>
                </c:pt>
                <c:pt idx="3529">
                  <c:v>5.0999999999999996</c:v>
                </c:pt>
                <c:pt idx="3530">
                  <c:v>7.7</c:v>
                </c:pt>
                <c:pt idx="3531">
                  <c:v>6.7</c:v>
                </c:pt>
                <c:pt idx="3532">
                  <c:v>6.6</c:v>
                </c:pt>
                <c:pt idx="3533">
                  <c:v>8.1999999999999993</c:v>
                </c:pt>
                <c:pt idx="3534">
                  <c:v>8.1</c:v>
                </c:pt>
                <c:pt idx="3535">
                  <c:v>7.2</c:v>
                </c:pt>
                <c:pt idx="3536">
                  <c:v>7.4</c:v>
                </c:pt>
                <c:pt idx="3537">
                  <c:v>6.5</c:v>
                </c:pt>
                <c:pt idx="3538">
                  <c:v>5.7</c:v>
                </c:pt>
                <c:pt idx="3539">
                  <c:v>6.2</c:v>
                </c:pt>
                <c:pt idx="3540">
                  <c:v>3.3</c:v>
                </c:pt>
                <c:pt idx="3541">
                  <c:v>6.1</c:v>
                </c:pt>
                <c:pt idx="3542">
                  <c:v>5.7</c:v>
                </c:pt>
                <c:pt idx="3543">
                  <c:v>7.2</c:v>
                </c:pt>
                <c:pt idx="3544">
                  <c:v>7.7</c:v>
                </c:pt>
                <c:pt idx="3545">
                  <c:v>7.1</c:v>
                </c:pt>
                <c:pt idx="3546">
                  <c:v>7</c:v>
                </c:pt>
                <c:pt idx="3547">
                  <c:v>7.4</c:v>
                </c:pt>
                <c:pt idx="3548">
                  <c:v>7.7</c:v>
                </c:pt>
                <c:pt idx="3549">
                  <c:v>6.6</c:v>
                </c:pt>
                <c:pt idx="3550">
                  <c:v>6</c:v>
                </c:pt>
                <c:pt idx="3551">
                  <c:v>8.4</c:v>
                </c:pt>
                <c:pt idx="3552">
                  <c:v>8.9</c:v>
                </c:pt>
                <c:pt idx="3553">
                  <c:v>7.9</c:v>
                </c:pt>
                <c:pt idx="3554">
                  <c:v>6</c:v>
                </c:pt>
                <c:pt idx="3555">
                  <c:v>6.1</c:v>
                </c:pt>
                <c:pt idx="3556">
                  <c:v>7.4</c:v>
                </c:pt>
                <c:pt idx="3557">
                  <c:v>6.2</c:v>
                </c:pt>
                <c:pt idx="3558">
                  <c:v>7.2</c:v>
                </c:pt>
                <c:pt idx="3559">
                  <c:v>6.2</c:v>
                </c:pt>
                <c:pt idx="3560">
                  <c:v>6.8</c:v>
                </c:pt>
                <c:pt idx="3561">
                  <c:v>7.7</c:v>
                </c:pt>
                <c:pt idx="3562">
                  <c:v>5.9</c:v>
                </c:pt>
                <c:pt idx="3563">
                  <c:v>7</c:v>
                </c:pt>
                <c:pt idx="3564">
                  <c:v>6.1</c:v>
                </c:pt>
                <c:pt idx="3565">
                  <c:v>7.6</c:v>
                </c:pt>
                <c:pt idx="3566">
                  <c:v>8.1</c:v>
                </c:pt>
                <c:pt idx="3567">
                  <c:v>5.7</c:v>
                </c:pt>
                <c:pt idx="3568">
                  <c:v>6.6</c:v>
                </c:pt>
                <c:pt idx="3569">
                  <c:v>7.3</c:v>
                </c:pt>
                <c:pt idx="3570">
                  <c:v>5</c:v>
                </c:pt>
                <c:pt idx="3571">
                  <c:v>7</c:v>
                </c:pt>
                <c:pt idx="3572">
                  <c:v>3.4</c:v>
                </c:pt>
                <c:pt idx="3573">
                  <c:v>5.9</c:v>
                </c:pt>
                <c:pt idx="3574">
                  <c:v>6</c:v>
                </c:pt>
                <c:pt idx="3575">
                  <c:v>7.4</c:v>
                </c:pt>
                <c:pt idx="3576">
                  <c:v>7.4</c:v>
                </c:pt>
                <c:pt idx="3577">
                  <c:v>4.2</c:v>
                </c:pt>
                <c:pt idx="3578">
                  <c:v>6.2</c:v>
                </c:pt>
                <c:pt idx="3579">
                  <c:v>5.4</c:v>
                </c:pt>
                <c:pt idx="3580">
                  <c:v>7.2</c:v>
                </c:pt>
                <c:pt idx="3581">
                  <c:v>6.7</c:v>
                </c:pt>
                <c:pt idx="3582">
                  <c:v>7.2</c:v>
                </c:pt>
                <c:pt idx="3583">
                  <c:v>7.4</c:v>
                </c:pt>
                <c:pt idx="3584">
                  <c:v>5.6</c:v>
                </c:pt>
                <c:pt idx="3585">
                  <c:v>6.8</c:v>
                </c:pt>
                <c:pt idx="3586">
                  <c:v>7.7</c:v>
                </c:pt>
                <c:pt idx="3587">
                  <c:v>7</c:v>
                </c:pt>
                <c:pt idx="3588">
                  <c:v>7.2</c:v>
                </c:pt>
                <c:pt idx="3589">
                  <c:v>7.2</c:v>
                </c:pt>
                <c:pt idx="3590">
                  <c:v>6.2</c:v>
                </c:pt>
                <c:pt idx="3591">
                  <c:v>6.2</c:v>
                </c:pt>
                <c:pt idx="3592">
                  <c:v>6.9</c:v>
                </c:pt>
                <c:pt idx="3593">
                  <c:v>7</c:v>
                </c:pt>
                <c:pt idx="3594">
                  <c:v>6.7</c:v>
                </c:pt>
                <c:pt idx="3595">
                  <c:v>3.6</c:v>
                </c:pt>
                <c:pt idx="3596">
                  <c:v>7.4</c:v>
                </c:pt>
                <c:pt idx="3597">
                  <c:v>6.1</c:v>
                </c:pt>
                <c:pt idx="3598">
                  <c:v>8.1999999999999993</c:v>
                </c:pt>
                <c:pt idx="3599">
                  <c:v>7.7</c:v>
                </c:pt>
                <c:pt idx="3600">
                  <c:v>7.3</c:v>
                </c:pt>
                <c:pt idx="3601">
                  <c:v>7.6</c:v>
                </c:pt>
                <c:pt idx="3602">
                  <c:v>6.8</c:v>
                </c:pt>
                <c:pt idx="3603">
                  <c:v>5.6</c:v>
                </c:pt>
                <c:pt idx="3604">
                  <c:v>4.8</c:v>
                </c:pt>
                <c:pt idx="3605">
                  <c:v>6.4</c:v>
                </c:pt>
                <c:pt idx="3606">
                  <c:v>6.8</c:v>
                </c:pt>
                <c:pt idx="3607">
                  <c:v>6.1</c:v>
                </c:pt>
                <c:pt idx="3608">
                  <c:v>6</c:v>
                </c:pt>
                <c:pt idx="3609">
                  <c:v>6.1</c:v>
                </c:pt>
                <c:pt idx="3610">
                  <c:v>5.5</c:v>
                </c:pt>
                <c:pt idx="3611">
                  <c:v>6.9</c:v>
                </c:pt>
                <c:pt idx="3612">
                  <c:v>4.0999999999999996</c:v>
                </c:pt>
                <c:pt idx="3613">
                  <c:v>5.4</c:v>
                </c:pt>
                <c:pt idx="3614">
                  <c:v>8.1999999999999993</c:v>
                </c:pt>
                <c:pt idx="3615">
                  <c:v>5.7</c:v>
                </c:pt>
                <c:pt idx="3616">
                  <c:v>7.9</c:v>
                </c:pt>
                <c:pt idx="3617">
                  <c:v>7.1</c:v>
                </c:pt>
                <c:pt idx="3618">
                  <c:v>6.4</c:v>
                </c:pt>
                <c:pt idx="3619">
                  <c:v>7.5</c:v>
                </c:pt>
                <c:pt idx="3620">
                  <c:v>6.4</c:v>
                </c:pt>
                <c:pt idx="3621">
                  <c:v>7.3</c:v>
                </c:pt>
                <c:pt idx="3622">
                  <c:v>7.2</c:v>
                </c:pt>
                <c:pt idx="3623">
                  <c:v>6</c:v>
                </c:pt>
                <c:pt idx="3624">
                  <c:v>5.6</c:v>
                </c:pt>
                <c:pt idx="3625">
                  <c:v>8.4</c:v>
                </c:pt>
                <c:pt idx="3626">
                  <c:v>7.5</c:v>
                </c:pt>
                <c:pt idx="3627">
                  <c:v>7.2</c:v>
                </c:pt>
                <c:pt idx="3628">
                  <c:v>7.2</c:v>
                </c:pt>
                <c:pt idx="3629">
                  <c:v>6.5</c:v>
                </c:pt>
                <c:pt idx="3630">
                  <c:v>5.0999999999999996</c:v>
                </c:pt>
                <c:pt idx="3631">
                  <c:v>6.4</c:v>
                </c:pt>
                <c:pt idx="3632">
                  <c:v>6.8</c:v>
                </c:pt>
                <c:pt idx="3633">
                  <c:v>7.5</c:v>
                </c:pt>
                <c:pt idx="3634">
                  <c:v>6.9</c:v>
                </c:pt>
                <c:pt idx="3635">
                  <c:v>7</c:v>
                </c:pt>
                <c:pt idx="3636">
                  <c:v>6.3</c:v>
                </c:pt>
                <c:pt idx="3637">
                  <c:v>5.5</c:v>
                </c:pt>
                <c:pt idx="3638">
                  <c:v>6.6</c:v>
                </c:pt>
                <c:pt idx="3639">
                  <c:v>5.2</c:v>
                </c:pt>
                <c:pt idx="3640">
                  <c:v>8.3000000000000007</c:v>
                </c:pt>
                <c:pt idx="3641">
                  <c:v>7.2</c:v>
                </c:pt>
                <c:pt idx="3642">
                  <c:v>7.2</c:v>
                </c:pt>
                <c:pt idx="3643">
                  <c:v>6.5</c:v>
                </c:pt>
                <c:pt idx="3644">
                  <c:v>6.5</c:v>
                </c:pt>
                <c:pt idx="3645">
                  <c:v>7.8</c:v>
                </c:pt>
                <c:pt idx="3646">
                  <c:v>6.4</c:v>
                </c:pt>
                <c:pt idx="3647">
                  <c:v>8.1</c:v>
                </c:pt>
                <c:pt idx="3648">
                  <c:v>5.6</c:v>
                </c:pt>
                <c:pt idx="3649">
                  <c:v>5.6</c:v>
                </c:pt>
                <c:pt idx="3650">
                  <c:v>6.6</c:v>
                </c:pt>
                <c:pt idx="3651">
                  <c:v>7.7</c:v>
                </c:pt>
                <c:pt idx="3652">
                  <c:v>7.2</c:v>
                </c:pt>
                <c:pt idx="3653">
                  <c:v>6.5</c:v>
                </c:pt>
                <c:pt idx="3654">
                  <c:v>6.1</c:v>
                </c:pt>
                <c:pt idx="3655">
                  <c:v>5.7</c:v>
                </c:pt>
                <c:pt idx="3656">
                  <c:v>5.9</c:v>
                </c:pt>
                <c:pt idx="3657">
                  <c:v>7.7</c:v>
                </c:pt>
                <c:pt idx="3658">
                  <c:v>7.1</c:v>
                </c:pt>
                <c:pt idx="3659">
                  <c:v>7.6</c:v>
                </c:pt>
                <c:pt idx="3660">
                  <c:v>6.4</c:v>
                </c:pt>
                <c:pt idx="3661">
                  <c:v>7.4</c:v>
                </c:pt>
                <c:pt idx="3662">
                  <c:v>6.8</c:v>
                </c:pt>
                <c:pt idx="3663">
                  <c:v>6.5</c:v>
                </c:pt>
                <c:pt idx="3664">
                  <c:v>6</c:v>
                </c:pt>
                <c:pt idx="3665">
                  <c:v>7.3</c:v>
                </c:pt>
                <c:pt idx="3666">
                  <c:v>7.3</c:v>
                </c:pt>
                <c:pt idx="3667">
                  <c:v>6.5</c:v>
                </c:pt>
                <c:pt idx="3668">
                  <c:v>6</c:v>
                </c:pt>
                <c:pt idx="3669">
                  <c:v>5.3</c:v>
                </c:pt>
                <c:pt idx="3670">
                  <c:v>6.6</c:v>
                </c:pt>
                <c:pt idx="3671">
                  <c:v>7.1</c:v>
                </c:pt>
                <c:pt idx="3672">
                  <c:v>8.6999999999999993</c:v>
                </c:pt>
                <c:pt idx="3673">
                  <c:v>8.4</c:v>
                </c:pt>
                <c:pt idx="3674">
                  <c:v>6.2</c:v>
                </c:pt>
                <c:pt idx="3675">
                  <c:v>5.8</c:v>
                </c:pt>
                <c:pt idx="3676">
                  <c:v>5.7</c:v>
                </c:pt>
                <c:pt idx="3677">
                  <c:v>6.1</c:v>
                </c:pt>
                <c:pt idx="3678">
                  <c:v>6.4</c:v>
                </c:pt>
                <c:pt idx="3679">
                  <c:v>6.5</c:v>
                </c:pt>
                <c:pt idx="3680">
                  <c:v>4.5999999999999996</c:v>
                </c:pt>
                <c:pt idx="3681">
                  <c:v>6.8</c:v>
                </c:pt>
                <c:pt idx="3682">
                  <c:v>5.9</c:v>
                </c:pt>
                <c:pt idx="3683">
                  <c:v>7.7</c:v>
                </c:pt>
                <c:pt idx="3684">
                  <c:v>7.1</c:v>
                </c:pt>
                <c:pt idx="3685">
                  <c:v>6.2</c:v>
                </c:pt>
                <c:pt idx="3686">
                  <c:v>7.7</c:v>
                </c:pt>
                <c:pt idx="3687">
                  <c:v>7.5</c:v>
                </c:pt>
                <c:pt idx="3688">
                  <c:v>7.6</c:v>
                </c:pt>
                <c:pt idx="3689">
                  <c:v>6.9</c:v>
                </c:pt>
                <c:pt idx="3690">
                  <c:v>7.1</c:v>
                </c:pt>
                <c:pt idx="3691">
                  <c:v>6.3</c:v>
                </c:pt>
                <c:pt idx="3692">
                  <c:v>8.3000000000000007</c:v>
                </c:pt>
                <c:pt idx="3693">
                  <c:v>7.1</c:v>
                </c:pt>
                <c:pt idx="3694">
                  <c:v>4.7</c:v>
                </c:pt>
                <c:pt idx="3695">
                  <c:v>7.2</c:v>
                </c:pt>
                <c:pt idx="3696">
                  <c:v>5.0999999999999996</c:v>
                </c:pt>
                <c:pt idx="3697">
                  <c:v>6.9</c:v>
                </c:pt>
                <c:pt idx="3698">
                  <c:v>6.1</c:v>
                </c:pt>
                <c:pt idx="3699">
                  <c:v>7</c:v>
                </c:pt>
                <c:pt idx="3700">
                  <c:v>6.3</c:v>
                </c:pt>
                <c:pt idx="3701">
                  <c:v>6.1</c:v>
                </c:pt>
                <c:pt idx="3702">
                  <c:v>7.2</c:v>
                </c:pt>
                <c:pt idx="3703">
                  <c:v>7.8</c:v>
                </c:pt>
                <c:pt idx="3704">
                  <c:v>4.7</c:v>
                </c:pt>
                <c:pt idx="3705">
                  <c:v>6.7</c:v>
                </c:pt>
                <c:pt idx="3706">
                  <c:v>6.6</c:v>
                </c:pt>
                <c:pt idx="3707">
                  <c:v>6.9</c:v>
                </c:pt>
                <c:pt idx="3708">
                  <c:v>7.1</c:v>
                </c:pt>
                <c:pt idx="3709">
                  <c:v>6.7</c:v>
                </c:pt>
                <c:pt idx="3710">
                  <c:v>7.1</c:v>
                </c:pt>
                <c:pt idx="3711">
                  <c:v>7.6</c:v>
                </c:pt>
                <c:pt idx="3712">
                  <c:v>8.1</c:v>
                </c:pt>
                <c:pt idx="3713">
                  <c:v>5.5</c:v>
                </c:pt>
                <c:pt idx="3714">
                  <c:v>6.6</c:v>
                </c:pt>
                <c:pt idx="3715">
                  <c:v>4.8</c:v>
                </c:pt>
                <c:pt idx="3716">
                  <c:v>6.4</c:v>
                </c:pt>
                <c:pt idx="3717">
                  <c:v>7.3</c:v>
                </c:pt>
                <c:pt idx="3718">
                  <c:v>6.9</c:v>
                </c:pt>
                <c:pt idx="3719">
                  <c:v>7.2</c:v>
                </c:pt>
                <c:pt idx="3720">
                  <c:v>6.5</c:v>
                </c:pt>
                <c:pt idx="3721">
                  <c:v>6.6</c:v>
                </c:pt>
                <c:pt idx="3722">
                  <c:v>6.7</c:v>
                </c:pt>
                <c:pt idx="3723">
                  <c:v>7.3</c:v>
                </c:pt>
                <c:pt idx="3724">
                  <c:v>6.4</c:v>
                </c:pt>
                <c:pt idx="3725">
                  <c:v>7</c:v>
                </c:pt>
                <c:pt idx="3726">
                  <c:v>5.5</c:v>
                </c:pt>
                <c:pt idx="3727">
                  <c:v>6.7</c:v>
                </c:pt>
                <c:pt idx="3728">
                  <c:v>6.1</c:v>
                </c:pt>
                <c:pt idx="3729">
                  <c:v>3.9</c:v>
                </c:pt>
                <c:pt idx="3730">
                  <c:v>6.3</c:v>
                </c:pt>
                <c:pt idx="3731">
                  <c:v>7.5</c:v>
                </c:pt>
                <c:pt idx="3732">
                  <c:v>7</c:v>
                </c:pt>
                <c:pt idx="3733">
                  <c:v>6.7</c:v>
                </c:pt>
                <c:pt idx="3734">
                  <c:v>7.4</c:v>
                </c:pt>
                <c:pt idx="3735">
                  <c:v>8</c:v>
                </c:pt>
                <c:pt idx="3736">
                  <c:v>7.2</c:v>
                </c:pt>
                <c:pt idx="3737">
                  <c:v>6.4</c:v>
                </c:pt>
                <c:pt idx="3738">
                  <c:v>6.5</c:v>
                </c:pt>
                <c:pt idx="3739">
                  <c:v>6.9</c:v>
                </c:pt>
                <c:pt idx="3740">
                  <c:v>7.5</c:v>
                </c:pt>
                <c:pt idx="3741">
                  <c:v>7.7</c:v>
                </c:pt>
                <c:pt idx="3742">
                  <c:v>8.5</c:v>
                </c:pt>
                <c:pt idx="3743">
                  <c:v>7.7</c:v>
                </c:pt>
                <c:pt idx="3744">
                  <c:v>6.5</c:v>
                </c:pt>
                <c:pt idx="3745">
                  <c:v>7</c:v>
                </c:pt>
                <c:pt idx="3746">
                  <c:v>5.5</c:v>
                </c:pt>
                <c:pt idx="3747">
                  <c:v>6.3</c:v>
                </c:pt>
                <c:pt idx="3748">
                  <c:v>7.9</c:v>
                </c:pt>
                <c:pt idx="3749">
                  <c:v>7.3</c:v>
                </c:pt>
                <c:pt idx="3750">
                  <c:v>7.4</c:v>
                </c:pt>
                <c:pt idx="3751">
                  <c:v>7</c:v>
                </c:pt>
                <c:pt idx="3752">
                  <c:v>7.1</c:v>
                </c:pt>
                <c:pt idx="3753">
                  <c:v>7.5</c:v>
                </c:pt>
                <c:pt idx="3754">
                  <c:v>6.7</c:v>
                </c:pt>
                <c:pt idx="3755">
                  <c:v>6.7</c:v>
                </c:pt>
                <c:pt idx="3756">
                  <c:v>4.2</c:v>
                </c:pt>
                <c:pt idx="3757">
                  <c:v>7</c:v>
                </c:pt>
                <c:pt idx="3758">
                  <c:v>7</c:v>
                </c:pt>
                <c:pt idx="3759">
                  <c:v>6.8</c:v>
                </c:pt>
                <c:pt idx="3760">
                  <c:v>7.5</c:v>
                </c:pt>
                <c:pt idx="3761">
                  <c:v>5.3</c:v>
                </c:pt>
                <c:pt idx="3762">
                  <c:v>7.3</c:v>
                </c:pt>
                <c:pt idx="3763">
                  <c:v>5.6</c:v>
                </c:pt>
                <c:pt idx="3764">
                  <c:v>5.6</c:v>
                </c:pt>
                <c:pt idx="3765">
                  <c:v>6.6</c:v>
                </c:pt>
                <c:pt idx="3766">
                  <c:v>6.3</c:v>
                </c:pt>
                <c:pt idx="3767">
                  <c:v>7.5</c:v>
                </c:pt>
                <c:pt idx="3768">
                  <c:v>7.6</c:v>
                </c:pt>
                <c:pt idx="3769">
                  <c:v>4.0999999999999996</c:v>
                </c:pt>
                <c:pt idx="3770">
                  <c:v>7.8</c:v>
                </c:pt>
                <c:pt idx="3771">
                  <c:v>6.7</c:v>
                </c:pt>
                <c:pt idx="3772">
                  <c:v>7.3</c:v>
                </c:pt>
                <c:pt idx="3773">
                  <c:v>7.1</c:v>
                </c:pt>
                <c:pt idx="3774">
                  <c:v>6.6</c:v>
                </c:pt>
                <c:pt idx="3775">
                  <c:v>6.2</c:v>
                </c:pt>
                <c:pt idx="3776">
                  <c:v>6.1</c:v>
                </c:pt>
                <c:pt idx="3777">
                  <c:v>6.9</c:v>
                </c:pt>
                <c:pt idx="3778">
                  <c:v>7.5</c:v>
                </c:pt>
                <c:pt idx="3779">
                  <c:v>7.4</c:v>
                </c:pt>
                <c:pt idx="3780">
                  <c:v>7</c:v>
                </c:pt>
                <c:pt idx="3781">
                  <c:v>6.3</c:v>
                </c:pt>
                <c:pt idx="3782">
                  <c:v>6.9</c:v>
                </c:pt>
                <c:pt idx="3783">
                  <c:v>6.4</c:v>
                </c:pt>
                <c:pt idx="3784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94-4CE8-A067-34C5A638A55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571553824"/>
        <c:axId val="571548544"/>
      </c:scatterChart>
      <c:valAx>
        <c:axId val="57155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48544"/>
        <c:crosses val="autoZero"/>
        <c:crossBetween val="midCat"/>
      </c:valAx>
      <c:valAx>
        <c:axId val="571548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IMDB_Score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55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Top 5 languages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Count of movies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'Language Analysis'!$I$3:$I$7</c:f>
              <c:strCache>
                <c:ptCount val="5"/>
                <c:pt idx="0">
                  <c:v>English</c:v>
                </c:pt>
                <c:pt idx="1">
                  <c:v>French</c:v>
                </c:pt>
                <c:pt idx="2">
                  <c:v>Spanish</c:v>
                </c:pt>
                <c:pt idx="3">
                  <c:v>Mandarin</c:v>
                </c:pt>
                <c:pt idx="4">
                  <c:v>German</c:v>
                </c:pt>
              </c:strCache>
            </c:strRef>
          </c:cat>
          <c:val>
            <c:numRef>
              <c:f>'Language Analysis'!$J$3:$J$7</c:f>
              <c:numCache>
                <c:formatCode>General</c:formatCode>
                <c:ptCount val="5"/>
                <c:pt idx="0">
                  <c:v>3606</c:v>
                </c:pt>
                <c:pt idx="1">
                  <c:v>37</c:v>
                </c:pt>
                <c:pt idx="2">
                  <c:v>26</c:v>
                </c:pt>
                <c:pt idx="3">
                  <c:v>14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1-4154-82E4-853E42FFF7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45079504"/>
        <c:axId val="545078064"/>
      </c:barChart>
      <c:catAx>
        <c:axId val="54507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078064"/>
        <c:crosses val="autoZero"/>
        <c:auto val="1"/>
        <c:lblAlgn val="ctr"/>
        <c:lblOffset val="100"/>
        <c:noMultiLvlLbl val="0"/>
      </c:catAx>
      <c:valAx>
        <c:axId val="545078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07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Director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'Director Analysis'!$F$9</c:f>
              <c:strCache>
                <c:ptCount val="1"/>
                <c:pt idx="0">
                  <c:v>Avg imdb_score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'Director Analysis'!$E$10:$E$18</c:f>
              <c:strCache>
                <c:ptCount val="9"/>
                <c:pt idx="0">
                  <c:v>Tony Kaye</c:v>
                </c:pt>
                <c:pt idx="1">
                  <c:v>Charles Chaplin</c:v>
                </c:pt>
                <c:pt idx="2">
                  <c:v>Ron Fricke</c:v>
                </c:pt>
                <c:pt idx="3">
                  <c:v>Majid Majidi</c:v>
                </c:pt>
                <c:pt idx="4">
                  <c:v>Damien Chazelle</c:v>
                </c:pt>
                <c:pt idx="5">
                  <c:v>Alfred Hitchcock</c:v>
                </c:pt>
                <c:pt idx="6">
                  <c:v>Sergio Leone</c:v>
                </c:pt>
                <c:pt idx="7">
                  <c:v>Christopher Nolan</c:v>
                </c:pt>
                <c:pt idx="8">
                  <c:v>S.S. Rajamouli</c:v>
                </c:pt>
              </c:strCache>
            </c:strRef>
          </c:cat>
          <c:val>
            <c:numRef>
              <c:f>'Director Analysis'!$F$10:$F$18</c:f>
              <c:numCache>
                <c:formatCode>General</c:formatCode>
                <c:ptCount val="9"/>
                <c:pt idx="0">
                  <c:v>8.6</c:v>
                </c:pt>
                <c:pt idx="1">
                  <c:v>8.6</c:v>
                </c:pt>
                <c:pt idx="2">
                  <c:v>8.5</c:v>
                </c:pt>
                <c:pt idx="3">
                  <c:v>8.5</c:v>
                </c:pt>
                <c:pt idx="4">
                  <c:v>8.5</c:v>
                </c:pt>
                <c:pt idx="5">
                  <c:v>8.5</c:v>
                </c:pt>
                <c:pt idx="6">
                  <c:v>8.4333333333333336</c:v>
                </c:pt>
                <c:pt idx="7">
                  <c:v>8.4250000000000007</c:v>
                </c:pt>
                <c:pt idx="8">
                  <c:v>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2-4568-A7B1-CD3BFE8564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45077584"/>
        <c:axId val="545080944"/>
      </c:barChart>
      <c:catAx>
        <c:axId val="54507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080944"/>
        <c:crosses val="autoZero"/>
        <c:auto val="1"/>
        <c:lblAlgn val="ctr"/>
        <c:lblOffset val="100"/>
        <c:noMultiLvlLbl val="0"/>
      </c:catAx>
      <c:valAx>
        <c:axId val="54508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07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10 movies Budget</a:t>
            </a:r>
            <a:r>
              <a:rPr lang="en-IN" baseline="0"/>
              <a:t>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Budget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'Budget Analysis'!$F$12:$F$21</c:f>
              <c:strCache>
                <c:ptCount val="10"/>
                <c:pt idx="0">
                  <c:v>E.T. the Extra-TerrestrialÂ </c:v>
                </c:pt>
                <c:pt idx="1">
                  <c:v>Star Wars: Episode IV - A New HopeÂ </c:v>
                </c:pt>
                <c:pt idx="2">
                  <c:v>The Lion KingÂ </c:v>
                </c:pt>
                <c:pt idx="3">
                  <c:v>The Hunger GamesÂ </c:v>
                </c:pt>
                <c:pt idx="4">
                  <c:v>Star Wars: Episode I - The Phantom MenaceÂ </c:v>
                </c:pt>
                <c:pt idx="5">
                  <c:v>Jurassic WorldÂ </c:v>
                </c:pt>
                <c:pt idx="6">
                  <c:v>The Dark KnightÂ </c:v>
                </c:pt>
                <c:pt idx="7">
                  <c:v>TitanicÂ </c:v>
                </c:pt>
                <c:pt idx="8">
                  <c:v>The AvengersÂ </c:v>
                </c:pt>
                <c:pt idx="9">
                  <c:v>AvatarÂ </c:v>
                </c:pt>
              </c:strCache>
            </c:strRef>
          </c:cat>
          <c:val>
            <c:numRef>
              <c:f>'Budget Analysis'!$G$12:$G$21</c:f>
              <c:numCache>
                <c:formatCode>General</c:formatCode>
                <c:ptCount val="10"/>
                <c:pt idx="0">
                  <c:v>10500000</c:v>
                </c:pt>
                <c:pt idx="1">
                  <c:v>11000000</c:v>
                </c:pt>
                <c:pt idx="2">
                  <c:v>45000000</c:v>
                </c:pt>
                <c:pt idx="3">
                  <c:v>78000000</c:v>
                </c:pt>
                <c:pt idx="4">
                  <c:v>115000000</c:v>
                </c:pt>
                <c:pt idx="5">
                  <c:v>150000000</c:v>
                </c:pt>
                <c:pt idx="6">
                  <c:v>185000000</c:v>
                </c:pt>
                <c:pt idx="7">
                  <c:v>200000000</c:v>
                </c:pt>
                <c:pt idx="8">
                  <c:v>220000000</c:v>
                </c:pt>
                <c:pt idx="9">
                  <c:v>237000000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3C-4672-B22F-E0D418472793}"/>
            </c:ext>
          </c:extLst>
        </c:ser>
        <c:ser>
          <c:idx val="1"/>
          <c:order val="1"/>
          <c:tx>
            <c:v>Gross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'Budget Analysis'!$F$12:$F$21</c:f>
              <c:strCache>
                <c:ptCount val="10"/>
                <c:pt idx="0">
                  <c:v>E.T. the Extra-TerrestrialÂ </c:v>
                </c:pt>
                <c:pt idx="1">
                  <c:v>Star Wars: Episode IV - A New HopeÂ </c:v>
                </c:pt>
                <c:pt idx="2">
                  <c:v>The Lion KingÂ </c:v>
                </c:pt>
                <c:pt idx="3">
                  <c:v>The Hunger GamesÂ </c:v>
                </c:pt>
                <c:pt idx="4">
                  <c:v>Star Wars: Episode I - The Phantom MenaceÂ </c:v>
                </c:pt>
                <c:pt idx="5">
                  <c:v>Jurassic WorldÂ </c:v>
                </c:pt>
                <c:pt idx="6">
                  <c:v>The Dark KnightÂ </c:v>
                </c:pt>
                <c:pt idx="7">
                  <c:v>TitanicÂ </c:v>
                </c:pt>
                <c:pt idx="8">
                  <c:v>The AvengersÂ </c:v>
                </c:pt>
                <c:pt idx="9">
                  <c:v>AvatarÂ </c:v>
                </c:pt>
              </c:strCache>
            </c:strRef>
          </c:cat>
          <c:val>
            <c:numRef>
              <c:f>'Budget Analysis'!$H$12:$H$21</c:f>
              <c:numCache>
                <c:formatCode>General</c:formatCode>
                <c:ptCount val="10"/>
                <c:pt idx="0">
                  <c:v>434949459</c:v>
                </c:pt>
                <c:pt idx="1">
                  <c:v>460935665</c:v>
                </c:pt>
                <c:pt idx="2">
                  <c:v>422783777</c:v>
                </c:pt>
                <c:pt idx="3">
                  <c:v>407999255</c:v>
                </c:pt>
                <c:pt idx="4">
                  <c:v>474544677</c:v>
                </c:pt>
                <c:pt idx="5">
                  <c:v>652177271</c:v>
                </c:pt>
                <c:pt idx="6">
                  <c:v>533316061</c:v>
                </c:pt>
                <c:pt idx="7">
                  <c:v>658672302</c:v>
                </c:pt>
                <c:pt idx="8">
                  <c:v>623279547</c:v>
                </c:pt>
                <c:pt idx="9">
                  <c:v>760505847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3C-4672-B22F-E0D418472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489808"/>
        <c:axId val="695500368"/>
      </c:barChart>
      <c:lineChart>
        <c:grouping val="standard"/>
        <c:varyColors val="0"/>
        <c:ser>
          <c:idx val="2"/>
          <c:order val="2"/>
          <c:tx>
            <c:v>Profit_Margin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'Budget Analysis'!$F$12:$F$21</c:f>
              <c:strCache>
                <c:ptCount val="10"/>
                <c:pt idx="0">
                  <c:v>E.T. the Extra-TerrestrialÂ </c:v>
                </c:pt>
                <c:pt idx="1">
                  <c:v>Star Wars: Episode IV - A New HopeÂ </c:v>
                </c:pt>
                <c:pt idx="2">
                  <c:v>The Lion KingÂ </c:v>
                </c:pt>
                <c:pt idx="3">
                  <c:v>The Hunger GamesÂ </c:v>
                </c:pt>
                <c:pt idx="4">
                  <c:v>Star Wars: Episode I - The Phantom MenaceÂ </c:v>
                </c:pt>
                <c:pt idx="5">
                  <c:v>Jurassic WorldÂ </c:v>
                </c:pt>
                <c:pt idx="6">
                  <c:v>The Dark KnightÂ </c:v>
                </c:pt>
                <c:pt idx="7">
                  <c:v>TitanicÂ </c:v>
                </c:pt>
                <c:pt idx="8">
                  <c:v>The AvengersÂ </c:v>
                </c:pt>
                <c:pt idx="9">
                  <c:v>AvatarÂ </c:v>
                </c:pt>
              </c:strCache>
            </c:strRef>
          </c:cat>
          <c:val>
            <c:numRef>
              <c:f>'Budget Analysis'!$I$12:$I$21</c:f>
              <c:numCache>
                <c:formatCode>"₹"\ #,##0.00</c:formatCode>
                <c:ptCount val="10"/>
                <c:pt idx="0">
                  <c:v>329999255</c:v>
                </c:pt>
                <c:pt idx="1">
                  <c:v>305024263</c:v>
                </c:pt>
                <c:pt idx="2">
                  <c:v>294645577</c:v>
                </c:pt>
                <c:pt idx="3">
                  <c:v>293784000</c:v>
                </c:pt>
                <c:pt idx="4">
                  <c:v>292049635</c:v>
                </c:pt>
                <c:pt idx="5">
                  <c:v>291323553</c:v>
                </c:pt>
                <c:pt idx="6">
                  <c:v>286838870</c:v>
                </c:pt>
                <c:pt idx="7">
                  <c:v>286471036</c:v>
                </c:pt>
                <c:pt idx="8">
                  <c:v>283019252</c:v>
                </c:pt>
                <c:pt idx="9">
                  <c:v>276625409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3C-4672-B22F-E0D418472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489808"/>
        <c:axId val="695500368"/>
      </c:lineChart>
      <c:catAx>
        <c:axId val="69548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500368"/>
        <c:crosses val="autoZero"/>
        <c:auto val="1"/>
        <c:lblAlgn val="ctr"/>
        <c:lblOffset val="100"/>
        <c:noMultiLvlLbl val="0"/>
      </c:catAx>
      <c:valAx>
        <c:axId val="695500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48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806705330377125"/>
          <c:y val="0.77244188472452202"/>
          <c:w val="0.15553755628802296"/>
          <c:h val="0.208199054956555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565458</xdr:colOff>
      <xdr:row>6</xdr:row>
      <xdr:rowOff>38099</xdr:rowOff>
    </xdr:from>
    <xdr:to>
      <xdr:col>23</xdr:col>
      <xdr:colOff>546410</xdr:colOff>
      <xdr:row>27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28595C-0B90-4022-4E0C-44009CC22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276224</xdr:colOff>
      <xdr:row>8</xdr:row>
      <xdr:rowOff>171450</xdr:rowOff>
    </xdr:from>
    <xdr:to>
      <xdr:col>12</xdr:col>
      <xdr:colOff>438149</xdr:colOff>
      <xdr:row>23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9B928-231B-7C0D-6D26-BF837BE89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227364</xdr:colOff>
      <xdr:row>8</xdr:row>
      <xdr:rowOff>135505</xdr:rowOff>
    </xdr:from>
    <xdr:to>
      <xdr:col>15</xdr:col>
      <xdr:colOff>102620</xdr:colOff>
      <xdr:row>24</xdr:row>
      <xdr:rowOff>62366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086B9-9A09-DC68-0B3D-C1249630B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434313</xdr:colOff>
      <xdr:row>5</xdr:row>
      <xdr:rowOff>166716</xdr:rowOff>
    </xdr:from>
    <xdr:to>
      <xdr:col>14</xdr:col>
      <xdr:colOff>94679</xdr:colOff>
      <xdr:row>20</xdr:row>
      <xdr:rowOff>53847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B06CF2-DE9E-4417-74AC-7664AE5E4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978335</xdr:colOff>
      <xdr:row>25</xdr:row>
      <xdr:rowOff>39632</xdr:rowOff>
    </xdr:from>
    <xdr:to>
      <xdr:col>10</xdr:col>
      <xdr:colOff>590532</xdr:colOff>
      <xdr:row>41</xdr:row>
      <xdr:rowOff>122674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133B76-FCA9-25EF-AA91-16A43C21E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16.824195601854" createdVersion="8" refreshedVersion="8" minRefreshableVersion="3" recordCount="3785" xr:uid="{B8B8DC67-C7DB-4AD2-B94A-7BF1BE832FBC}">
  <cacheSource type="worksheet">
    <worksheetSource name="Table1"/>
  </cacheSource>
  <cacheFields count="8">
    <cacheField name="movie_title" numFmtId="0">
      <sharedItems/>
    </cacheField>
    <cacheField name="director_name" numFmtId="0">
      <sharedItems count="1751">
        <s v="James Cameron"/>
        <s v="Gore Verbinski"/>
        <s v="Sam Mendes"/>
        <s v="Christopher Nolan"/>
        <s v="Andrew Stanton"/>
        <s v="Sam Raimi"/>
        <s v="Nathan Greno"/>
        <s v="Joss Whedon"/>
        <s v="David Yates"/>
        <s v="Zack Snyder"/>
        <s v="Bryan Singer"/>
        <s v="Marc Forster"/>
        <s v="Andrew Adamson"/>
        <s v="Rob Marshall"/>
        <s v="Barry Sonnenfeld"/>
        <s v="Peter Jackson"/>
        <s v="Marc Webb"/>
        <s v="Ridley Scott"/>
        <s v="Chris Weitz"/>
        <s v="Anthony Russo"/>
        <s v="Peter Berg"/>
        <s v="Colin Trevorrow"/>
        <s v="Shane Black"/>
        <s v="Tim Burton"/>
        <s v="Brett Ratner"/>
        <s v="Dan Scanlon"/>
        <s v="Michael Bay"/>
        <s v="Joseph Kosinski"/>
        <s v="John Lasseter"/>
        <s v="Martin Campbell"/>
        <s v="Lee Unkrich"/>
        <s v="McG"/>
        <s v="James Wan"/>
        <s v="J.J. Abrams"/>
        <s v="Baz Luhrmann"/>
        <s v="Mike Newell"/>
        <s v="Guillermo del Toro"/>
        <s v="Steven Spielberg"/>
        <s v="Mark Andrews"/>
        <s v="Justin Lin"/>
        <s v="Roland Emmerich"/>
        <s v="Robert Zemeckis"/>
        <s v="Lana Wachowski"/>
        <s v="Pete Docter"/>
        <s v="Rob Letterman"/>
        <s v="Jon Favreau"/>
        <s v="Martin Scorsese"/>
        <s v="Rob Cohen"/>
        <s v="David Ayer"/>
        <s v="Tom Shadyac"/>
        <s v="Doug Liman"/>
        <s v="Kevin Reynolds"/>
        <s v="Stephen Sommers"/>
        <s v="Rupert Sanders"/>
        <s v="Robert Stromberg"/>
        <s v="Matt Reeves"/>
        <s v="Carl Rinsch"/>
        <s v="Mike Mitchell"/>
        <s v="Brad Bird"/>
        <s v="Don Hall"/>
        <s v="Rich Moore"/>
        <s v="Dean DeBlois"/>
        <s v="Jonathan Mostow"/>
        <s v="James Gunn"/>
        <s v="David Fincher"/>
        <s v="Matthew Vaughn"/>
        <s v="Francis Lawrence"/>
        <s v="Jon Turteltaub"/>
        <s v="Wolfgang Petersen"/>
        <s v="James Bobin"/>
        <s v="Chris Miller"/>
        <s v="Duncan Jones"/>
        <s v="Alan Taylor"/>
        <s v="Michael Apted"/>
        <s v="Oliver Stone"/>
        <s v="Eric Darnell"/>
        <s v="Shawn Levy"/>
        <s v="Gavin Hood"/>
        <s v="Chris Buck"/>
        <s v="George Miller"/>
        <s v="Ron Howard"/>
        <s v="Kenneth Branagh"/>
        <s v="Byron Howard"/>
        <s v="Hoyt Yeatman"/>
        <s v="Jonathan Liebesman"/>
        <s v="Christopher McQuarrie"/>
        <s v="Joe Johnston"/>
        <s v="Steve Hickner"/>
        <s v="Jennifer Yuh Nelson"/>
        <s v="M. Night Shyamalan"/>
        <s v="Simon Wells"/>
        <s v="David Bowers"/>
        <s v="Joe Wright"/>
        <s v="Rob Minkoff"/>
        <s v="Lee Tamahori"/>
        <s v="Paul Feig"/>
        <s v="Alessandro Carloni"/>
        <s v="Peter Ramsey"/>
        <s v="Dean Parisot"/>
        <s v="Edward Zwick"/>
        <s v="Alex Proyas"/>
        <s v="Richard Donner"/>
        <s v="Ang Lee"/>
        <s v="Jon M. Chu"/>
        <s v="Breck Eisner"/>
        <s v="Hironobu Sakaguchi"/>
        <s v="Peter Weir"/>
        <s v="Bill Condon"/>
        <s v="Louis Leterrier"/>
        <s v="Alejandro G. IÃ±Ã¡rritu"/>
        <s v="David Soren"/>
        <s v="Paul Greengrass"/>
        <s v="Mark Osborne"/>
        <s v="Peyton Reed"/>
        <s v="Tim Johnson"/>
        <s v="Phillip Noyce"/>
        <s v="Darren Aronofsky"/>
        <s v="Alfonso CuarÃ³n"/>
        <s v="Eric Leighton"/>
        <s v="Tom McGrath"/>
        <s v="Chris Columbus"/>
        <s v="Robert Schwentke"/>
        <s v="Carlos Saldanha"/>
        <s v="Guy Ritchie"/>
        <s v="Paul Verhoeven"/>
        <s v="John McTiernan"/>
        <s v="Tony Gilroy"/>
        <s v="Joel Schumacher"/>
        <s v="John Woo"/>
        <s v="Tim Story"/>
        <s v="Mark Steven Johnson"/>
        <s v="Neill Blomkamp"/>
        <s v="David Twohy"/>
        <s v="JosÃ© Padilha"/>
        <s v="James L. Brooks"/>
        <s v="James Mangold"/>
        <s v="George Lucas"/>
        <s v="Kirk De Micco"/>
        <s v="Cedric Nicolas-Troyan"/>
        <s v="Roger Donaldson"/>
        <s v="Dave Green"/>
        <s v="Josh Trank"/>
        <s v="Brad Peyton"/>
        <s v="Roger Spottiswoode"/>
        <s v="Steven Soderbergh"/>
        <s v="Michel Gondry"/>
        <s v="Noam Murro"/>
        <s v="Raja Gosnell"/>
        <s v="Will Finn"/>
        <s v="Jan de Bont"/>
        <s v="Len Wiseman"/>
        <s v="Frank Coraci"/>
        <s v="Michael Mann"/>
        <s v="Bo Welch"/>
        <s v="Ron Clements"/>
        <s v="Peter Chelsom"/>
        <s v="Dominic Sena"/>
        <s v="Tony Scott"/>
        <s v="Paul Weitz"/>
        <s v="Adam McKay"/>
        <s v="Chuck Russell"/>
        <s v="Quentin Tarantino"/>
        <s v="Gary Trousdale"/>
        <s v="Mark Dindal"/>
        <s v="Simon West"/>
        <s v="Stefen Fangmeier"/>
        <s v="Spike Jonze"/>
        <s v="Chris Wedge"/>
        <s v="Florian Henckel von Donnersmarck"/>
        <s v="Peter Hyams"/>
        <s v="Tom Tykwer"/>
        <s v="Pitof"/>
        <s v="Brad Silberling"/>
        <s v="Patrick Hughes"/>
        <s v="Ericson Core"/>
        <s v="Lawrence Guterman"/>
        <s v="Ron Underwood"/>
        <s v="Steve Martino"/>
        <s v="David Mamet"/>
        <s v="Yimou Zhang"/>
        <s v="Ash Brannon"/>
        <s v="Frank Oz"/>
        <s v="Jay Roach"/>
        <s v="Luc Besson"/>
        <s v="Michael Patrick King"/>
        <s v="Bibo Bergeron"/>
        <s v="Sergey Bodrov"/>
        <s v="Wally Pfister"/>
        <s v="Rupert Wyatt"/>
        <s v="Mark Waters"/>
        <s v="John Moore"/>
        <s v="John Lee Hancock"/>
        <s v="Renny Harlin"/>
        <s v="Phil Lord"/>
        <s v="Ben Stiller"/>
        <s v="Tony Bancroft"/>
        <s v="Walt Becker"/>
        <s v="Dennis Dugan"/>
        <s v="Sydney Pollack"/>
        <s v="Thor Freudenthal"/>
        <s v="Brian De Palma"/>
        <s v="Mick Jackson"/>
        <s v="Alan J. Pakula"/>
        <s v="Kathryn Bigelow"/>
        <s v="John Milius"/>
        <s v="Andrey Konchalovskiy"/>
        <s v="Gary Ross"/>
        <s v="Paul W.S. Anderson"/>
        <s v="Genndy Tartakovsky"/>
        <s v="Kevin Lima"/>
        <s v="Daniel Espinosa"/>
        <s v="Nancy Meyers"/>
        <s v="Roger Allers"/>
        <s v="Neil Burger"/>
        <s v="Jean-Jacques Annaud"/>
        <s v="Sarah Smith"/>
        <s v="Martin Brest"/>
        <s v="Andrew Davis"/>
        <s v="Tarsem Singh"/>
        <s v="Edgar Wright"/>
        <s v="Jon Amiel"/>
        <s v="Peter Segal"/>
        <s v="Pete Travis"/>
        <s v="Sylvester Stallone"/>
        <s v="Todd Phillips"/>
        <s v="Mimi Leder"/>
        <s v="Seth Gordon"/>
        <s v="Adam Shankman"/>
        <s v="D.J. Caruso"/>
        <s v="Anthony Minghella"/>
        <s v="Albert Hughes"/>
        <s v="Les Mayfield"/>
        <s v="Joe Pytka"/>
        <s v="Scott Derrickson"/>
        <s v="Ivan Reitman"/>
        <s v="Eric Brevig"/>
        <s v="Kelly Asbury"/>
        <s v="Stephen Hopkins"/>
        <s v="Jonathan Demme"/>
        <s v="James Algar"/>
        <s v="Vincent Ward"/>
        <s v="Steven Brill"/>
        <s v="Terry Gilliam"/>
        <s v="Barry Cook"/>
        <s v="Roger Christian"/>
        <s v="Joe Dante"/>
        <s v="Kevin Costner"/>
        <s v="Antony Hoffman"/>
        <s v="Jacques Perrin"/>
        <s v="Cody Cameron"/>
        <s v="John Singleton"/>
        <s v="Oliver Hirschbiegel"/>
        <s v="Des McAnuff"/>
        <s v="Yarrow Cheney"/>
        <s v="Stephen Norrington"/>
        <s v="Pierre Coffin"/>
        <s v="Timur Bekmambetov"/>
        <s v="David Kellogg"/>
        <s v="Mike Nichols"/>
        <s v="F. Gary Gray"/>
        <s v="Antoine Fuqua"/>
        <s v="Robert Luketic"/>
        <s v="Gil Kenan"/>
        <s v="Barry Levinson"/>
        <s v="Jerry Zucker"/>
        <s v="Andy Tennant"/>
        <s v="Florent-Emilio Siri"/>
        <s v="Don Bluth"/>
        <s v="Ron Shelton"/>
        <s v="Henry Selick"/>
        <s v="Kyle Balda"/>
        <s v="Clay Kaytis"/>
        <s v="Judd Apatow"/>
        <s v="Steve Carr"/>
        <s v="Mel Gibson"/>
        <s v="David Silverman"/>
        <s v="Frank Darabont"/>
        <s v="Betty Thomas"/>
        <s v="Garry Marshall"/>
        <s v="Paul Tibbitt"/>
        <s v="Clark Johnson"/>
        <s v="Cameron Crowe"/>
        <s v="Randall Wallace"/>
        <s v="Jonathan Frakes"/>
        <s v="George Clooney"/>
        <s v="Gary Shore"/>
        <s v="Andrzej Bartkowiak"/>
        <s v="MÃ¥ns MÃ¥rlind"/>
        <s v="Gregory Hoblit"/>
        <s v="Gary McKendry"/>
        <s v="Wych Kaosayananda"/>
        <s v="Mikael Salomon"/>
        <s v="Bobby Farrelly"/>
        <s v="Kerry Conran"/>
        <s v="Michael Caton-Jones"/>
        <s v="Mikael HÃ¥fstrÃ¶m"/>
        <s v="Phil Alden Robinson"/>
        <s v="David Slade"/>
        <s v="Joseph Ruben"/>
        <s v="Seth MacFarlane"/>
        <s v="Alejandro AmenÃ¡bar"/>
        <s v="Kinka Usher"/>
        <s v="Rob Bowman"/>
        <s v="Doug Lefler"/>
        <s v="Scott Waugh"/>
        <s v="Lawrence Kasdan"/>
        <s v="Michael Lembeck"/>
        <s v="Tom Hooper"/>
        <s v="Nora Ephron"/>
        <s v="Angelina Jolie Pitt"/>
        <s v="Clint Eastwood"/>
        <s v="Larry Charles"/>
        <s v="Stanley Kubrick"/>
        <s v="Will Gluck"/>
        <s v="Glenn Ficarra"/>
        <s v="David S. Goyer"/>
        <s v="Taylor Hackford"/>
        <s v="Michael Lehmann"/>
        <s v="Stuart Beattie"/>
        <s v="Roman Polanski"/>
        <s v="Frank Miller"/>
        <s v="Baltasar KormÃ¡kur"/>
        <s v="Daniel Lee"/>
        <s v="Keenen Ivory Wayans"/>
        <s v="Rob Reiner"/>
        <s v="Marco Schnabel"/>
        <s v="Demian Lichtenstein"/>
        <s v="Josh Gordon"/>
        <s v="Tim Hill"/>
        <s v="David Frankel"/>
        <s v="Brenda Chapman"/>
        <s v="Marc Lawrence"/>
        <s v="Peter Billingsley"/>
        <s v="Wes Ball"/>
        <s v="Ryan Murphy"/>
        <s v="Robert Redford"/>
        <s v="Jay Russell"/>
        <s v="Kenny Ortega"/>
        <s v="David McNally"/>
        <s v="Brian Robbins"/>
        <s v="Brian Levant"/>
        <s v="Steven Zaillian"/>
        <s v="Chris Butler"/>
        <s v="Jon Avnet"/>
        <s v="Sam Fell"/>
        <s v="Kevin Donovan"/>
        <s v="Geoff Murphy"/>
        <s v="David O. Russell"/>
        <s v="Babak Najafi"/>
        <s v="Jean-Pierre Jeunet"/>
        <s v="Graham Annable"/>
        <s v="Griffin Dunne"/>
        <s v="John Pasquin"/>
        <s v="Ruben Fleischer"/>
        <s v="Harold Ramis"/>
        <s v="Donald Petrie"/>
        <s v="Jorge Blanco"/>
        <s v="Stuart Baird"/>
        <s v="Joel Coen"/>
        <s v="Harold Becker"/>
        <s v="Scott Stewart"/>
        <s v="Patrick Gilmore"/>
        <s v="Tony Bill"/>
        <s v="Rod Lurie"/>
        <s v="Walter Hill"/>
        <s v="Akiva Goldsman"/>
        <s v="Harald Zwart"/>
        <s v="Walter Salles"/>
        <s v="Iain Softley"/>
        <s v="David Koepp"/>
        <s v="Uwe Boll"/>
        <s v="John Dahl"/>
        <s v="Tim Miller"/>
        <s v="Stephen Herek"/>
        <s v="Peter MacDonald"/>
        <s v="Anthony Hemingway"/>
        <s v="Sean Anders"/>
        <s v="Mark Neveldine"/>
        <s v="John Madden"/>
        <s v="Kevin Bray"/>
        <s v="Mike Gabriel"/>
        <s v="Sam Weisman"/>
        <s v="Jesse Dylan"/>
        <s v="Wayne Wang"/>
        <s v="Gabriele Muccino"/>
        <s v="Tom Dey"/>
        <s v="Jimmy Hayward"/>
        <s v="Alan Parker"/>
        <s v="John Frankenheimer"/>
        <s v="Paul King"/>
        <s v="Akiva Schaffer"/>
        <s v="William Friedkin"/>
        <s v="Kent Alterman"/>
        <s v="Peter Lord"/>
        <s v="Shekhar Kapur"/>
        <s v="Karyn Kusama"/>
        <s v="Ron Maxwell"/>
        <s v="Robert Butler"/>
        <s v="Karey Kirkpatrick"/>
        <s v="Steve Antin"/>
        <s v="Francis Ford Coppola"/>
        <s v="Richard Lester"/>
        <s v="Scott Cooper"/>
        <s v="Robert Rodriguez"/>
        <s v="Curtis Hanson"/>
        <s v="Phyllida Lloyd"/>
        <s v="Jay Chandrasekhar"/>
        <s v="Terrence Malick"/>
        <s v="David Dobkin"/>
        <s v="Milos Forman"/>
        <s v="Pierre Morel"/>
        <s v="Paul Hunter"/>
        <s v="Steve Oedekerk"/>
        <s v="George Nolfi"/>
        <s v="Neil Jordan"/>
        <s v="Rawson Marshall Thurber"/>
        <s v="Spike Lee"/>
        <s v="Brian Helgeland"/>
        <s v="Frank Marshall"/>
        <s v="Peter Hewitt"/>
        <s v="Joe Roth"/>
        <s v="Bennett Miller"/>
        <s v="Jaume Collet-Serra"/>
        <s v="Andy Fickman"/>
        <s v="James McTeigue"/>
        <s v="Matthew O'Callaghan"/>
        <s v="Angela Robinson"/>
        <s v="Gary Fleder"/>
        <s v="Tommy Wirkola"/>
        <s v="Adrian Lyne"/>
        <s v="Stephen Gaghan"/>
        <s v="Jorge R. GutiÃ©rrez"/>
        <s v="Richard Loncraine"/>
        <s v="Christophe Gans"/>
        <s v="Howard Deutch"/>
        <s v="Jon Hurwitz"/>
        <s v="Steven Quale"/>
        <s v="John Landis"/>
        <s v="Alexander Witt"/>
        <s v="Beeban Kidron"/>
        <s v="Carl Franklin"/>
        <s v="Steven Seagal"/>
        <s v="Danny Boyle"/>
        <s v="Andrew Bergman"/>
        <s v="Barbet Schroeder"/>
        <s v="Peter Webber"/>
        <s v="Andrew Niccol"/>
        <s v="John Carpenter"/>
        <s v="Wes Anderson"/>
        <s v="David Cronenberg"/>
        <s v="John Stockwell"/>
        <s v="David Gordon Green"/>
        <s v="Jim Sheridan"/>
        <s v="Costa-Gavras"/>
        <s v="Patrick Read Johnson"/>
        <s v="Roland JoffÃ©"/>
        <s v="Richard LaGravenese"/>
        <s v="Danny DeVito"/>
        <s v="George Armitage"/>
        <s v="Patrick Lussier"/>
        <s v="James Wong"/>
        <s v="Olivier Megaton"/>
        <s v="Warren Beatty"/>
        <s v="Penny Marshall"/>
        <s v="Paul Bolger"/>
        <s v="Stephen Frears"/>
        <s v="P.J. Hogan"/>
        <s v="Brad Furman"/>
        <s v="David Zucker"/>
        <s v="Denis Villeneuve"/>
        <s v="Thomas Carter"/>
        <s v="Roger Michell"/>
        <s v="Luis Llosa"/>
        <s v="Richard Curtis"/>
        <s v="Garth Jennings"/>
        <s v="Joel Zwick"/>
        <s v="Russell Mulcahy"/>
        <s v="David R. Ellis"/>
        <s v="Peter Howitt"/>
        <s v="John A. Davis"/>
        <s v="David Lynch"/>
        <s v="Julie Taymor"/>
        <s v="Mathieu Kassovitz"/>
        <s v="John Gray"/>
        <s v="John Schultz"/>
        <s v="Sean Penn"/>
        <s v="Susan Stroman"/>
        <s v="Simon Wincer"/>
        <s v="Billy Bob Thornton"/>
        <s v="Danny Pang"/>
        <s v="George P. Cosmatos"/>
        <s v="Oliver Parker"/>
        <s v="Ben Affleck"/>
        <s v="Brian Gibson"/>
        <s v="Norman Ferguson"/>
        <s v="Michael Cimino"/>
        <s v="Paul McGuigan"/>
        <s v="Gus Van Sant"/>
        <s v="Roger Kumble"/>
        <s v="Burr Steers"/>
        <s v="John Hamburg"/>
        <s v="Reginald Hudlin"/>
        <s v="Joseph L. Mankiewicz"/>
        <s v="Barbra Streisand"/>
        <s v="Mark Pellington"/>
        <s v="John Glen"/>
        <s v="Catherine Hardwicke"/>
        <s v="John Herzfeld"/>
        <s v="Annabel Jankel"/>
        <s v="Julie Anne Robinson"/>
        <s v="Evan Goldberg"/>
        <s v="Sngmoo Lee"/>
        <s v="Gordon Chan"/>
        <s v="Asger Leth"/>
        <s v="John G. Avildsen"/>
        <s v="Anne Fletcher"/>
        <s v="Bruce Beresford"/>
        <s v="Sam Taylor-Johnson"/>
        <s v="Ken Kwapis"/>
        <s v="Wes Craven"/>
        <s v="Etan Cohen"/>
        <s v="John Whitesell"/>
        <s v="Nick Cassavetes"/>
        <s v="Mark A.Z. DippÃ©"/>
        <s v="Cal Brunker"/>
        <s v="NimrÃ³d Antal"/>
        <s v="Alejandro Agresti"/>
        <s v="Peter Hedges"/>
        <s v="Paul Weiland"/>
        <s v="Colin Strause"/>
        <s v="Joan Chen"/>
        <s v="Greg Mottola"/>
        <s v="Jake Kasdan"/>
        <s v="Diane Keaton"/>
        <s v="Kelly Makin"/>
        <s v="Stephen Daldry"/>
        <s v="Christian Duguay"/>
        <s v="Justin Chadwick"/>
        <s v="Pat O'Connor"/>
        <s v="Frederik Du Chau"/>
        <s v="Irwin Winkler"/>
        <s v="Joseph Kahn"/>
        <s v="Sofia Coppola"/>
        <s v="Stephen Kay"/>
        <s v="J.A. Bayona"/>
        <s v="Elaine May"/>
        <s v="Dennie Gordon"/>
        <s v="Charles Shyer"/>
        <s v="Ulu Grosbard"/>
        <s v="William Malone"/>
        <s v="Jerry Jameson"/>
        <s v="Mic Rodgers"/>
        <s v="Christian Alvart"/>
        <s v="Jean-Marie PoirÃ©"/>
        <s v="Marc F. Adler"/>
        <s v="Geoffrey Sax"/>
        <s v="Richard Shepard"/>
        <s v="Peter Ho-Sun Chan"/>
        <s v="Joon-ho Bong"/>
        <s v="S.S. Rajamouli"/>
        <s v="Charles S. Dutton"/>
        <s v="Jonathan Lynn"/>
        <s v="David Carson"/>
        <s v="Kar-Wai Wong"/>
        <s v="Norman Jewison"/>
        <s v="David Mirkin"/>
        <s v="Luis Mandoki"/>
        <s v="Lee Daniels"/>
        <s v="Jeb Stuart"/>
        <s v="Steve Miner"/>
        <s v="Paul Thomas Anderson"/>
        <s v="J Blakeson"/>
        <s v="Ryan Coogler"/>
        <s v="Kirk Jones"/>
        <s v="Ethan Coen"/>
        <s v="Jennifer Flackett"/>
        <s v="Kevin Smith"/>
        <s v="Christian Ditter"/>
        <s v="Charles Martin Smith"/>
        <s v="Irvin Kershner"/>
        <s v="Steve Pink"/>
        <s v="Scott Hicks"/>
        <s v="Chris Rock"/>
        <s v="Wilson Yip"/>
        <s v="Robert Wise"/>
        <s v="Kevin Rodney Sullivan"/>
        <s v="Kevin Munroe"/>
        <s v="Michael Tollin"/>
        <s v="Nicholas Stoller"/>
        <s v="Patrick Tatopoulos"/>
        <s v="Gary David Goldberg"/>
        <s v="Tobe Hooper"/>
        <s v="Alan Poul"/>
        <s v="Luke Greenfield"/>
        <s v="Gil Junger"/>
        <s v="Steven E. de Souza"/>
        <s v="Alexandre Aja"/>
        <s v="Michael Rymer"/>
        <s v="Hugh Wilson"/>
        <s v="Susanna White"/>
        <s v="Chris Carter"/>
        <s v="Tommy O'Haver"/>
        <s v="Peter Landesman"/>
        <s v="Gary Chapman"/>
        <s v="Craig Mazin"/>
        <s v="Allen Hughes"/>
        <s v="Lasse HallstrÃ¶m"/>
        <s v="Jean-Marc VallÃ©e"/>
        <s v="Hark Tsui"/>
        <s v="Lexi Alexander"/>
        <s v="Ronny Yu"/>
        <s v="Bille August"/>
        <s v="Ken Scott"/>
        <s v="Hugh Johnson"/>
        <s v="Hayao Miyazaki"/>
        <s v="George Tillman Jr."/>
        <s v="Rand Ravich"/>
        <s v="Hugh Hudson"/>
        <s v="Jeremy Degruson"/>
        <s v="Chris Gorak"/>
        <s v="Scott Speer"/>
        <s v="Joe Charbanic"/>
        <s v="Jonathan Hensleigh"/>
        <s v="Danny Cannon"/>
        <s v="Boaz Yakin"/>
        <s v="Richard Marquand"/>
        <s v="Neil Marshall"/>
        <s v="Jared Hess"/>
        <s v="Rupert Wainwright"/>
        <s v="John Luessenhop"/>
        <s v="Justin Zackham"/>
        <s v="John Gatins"/>
        <s v="Miguel Sapochnik"/>
        <s v="Hyung-rae Shim"/>
        <s v="Don Scardino"/>
        <s v="Tim Robbins"/>
        <s v="Nanette Burstein"/>
        <s v="Ariel Vromen"/>
        <s v="Lewis Gilbert"/>
        <s v="John Francis Daley"/>
        <s v="J.B. Rogers"/>
        <s v="Michael Sucsy"/>
        <s v="Tom Vaughan"/>
        <s v="Stephen Hillenburg"/>
        <s v="Stig Bergqvist"/>
        <s v="Jason Reitman"/>
        <s v="Alexander Payne"/>
        <s v="Jonathan Levine"/>
        <s v="Rian Johnson"/>
        <s v="Chris Noonan"/>
        <s v="Michael McCullers"/>
        <s v="Forest Whitaker"/>
        <s v="Gary Winick"/>
        <s v="Woody Allen"/>
        <s v="Peter Lepeniotis"/>
        <s v="Ted Demme"/>
        <s v="William Shatner"/>
        <s v="Steve Box"/>
        <s v="Lee Toland Krieger"/>
        <s v="Tim McCanlies"/>
        <s v="Drew Goddard"/>
        <s v="Jason Friedberg"/>
        <s v="Paul Michael Glaser"/>
        <s v="John R. Leonetti"/>
        <s v="Tom Hanks"/>
        <s v="Kimberly Peirce"/>
        <s v="Liz Friedlander"/>
        <s v="Phil Joanou"/>
        <s v="Shane Acker"/>
        <s v="Stephen J. Anderson"/>
        <s v="Troy Miller"/>
        <s v="Tate Taylor"/>
        <s v="Brett Leonard"/>
        <s v="Alister Grierson"/>
        <s v="Nick Hurran"/>
        <s v="Charles Stone III"/>
        <s v="Paul Haggis"/>
        <s v="Kurt Wimmer"/>
        <s v="Jean-FranÃ§ois Richet"/>
        <s v="Kevin Hooks"/>
        <s v="Ellory Elkayem"/>
        <s v="Niki Caro"/>
        <s v="Vincenzo Natali"/>
        <s v="Willard Huyck"/>
        <s v="Gavin O'Connor"/>
        <s v="Bruce Hunt"/>
        <s v="Craig Gillespie"/>
        <s v="Chris Roberts"/>
        <s v="Jee-woon Kim"/>
        <s v="Nick Hamm"/>
        <s v="Andy Cadiff"/>
        <s v="Mike Disa"/>
        <s v="Sergio Leone"/>
        <s v="Niels Arden Oplev"/>
        <s v="Michael Radford"/>
        <s v="Kaige Chen"/>
        <s v="Corey Yuen"/>
        <s v="Andrew Dominik"/>
        <s v="Li Zhang"/>
        <s v="Elizabeth Banks"/>
        <s v="Edward Norton"/>
        <s v="Ben Falcone"/>
        <s v="Richard Attenborough"/>
        <s v="Don Mancini"/>
        <s v="John Maybury"/>
        <s v="Igor Kovalyov"/>
        <s v="David Wain"/>
        <s v="Miguel Arteta"/>
        <s v="James Gray"/>
        <s v="Janusz Kaminski"/>
        <s v="Michael Ritchie"/>
        <s v="Robert B. Weide"/>
        <s v="Jeff Wadlow"/>
        <s v="Camille Delamarre"/>
        <s v="Malcolm D. Lee"/>
        <s v="David Lean"/>
        <s v="Richard Eyre"/>
        <s v="Nicholas Meyer"/>
        <s v="Callie Khouri"/>
        <s v="Todd Graff"/>
        <s v="Philip Kaufman"/>
        <s v="Saul Dibb"/>
        <s v="Richard Linklater"/>
        <s v="E. Elias Merhige"/>
        <s v="Menno Meyjes"/>
        <s v="Jodie Foster"/>
        <s v="Scott Frank"/>
        <s v="Kevin Allen"/>
        <s v="Michael Cristofer"/>
        <s v="Andrew Morahan"/>
        <s v="Bob Rafelson"/>
        <s v="Alan Shapiro"/>
        <s v="Fernando Meirelles"/>
        <s v="Michael Hoffman"/>
        <s v="Michael Pressman"/>
        <s v="Sharon Maguire"/>
        <s v="Charles Herman-Wurmfeld"/>
        <s v="Gabor Csupo"/>
        <s v="Tyler Perry"/>
        <s v="Joe Carnahan"/>
        <s v="John Polson"/>
        <s v="Bernardo Bertolucci"/>
        <s v="Cathy Malkasian"/>
        <s v="John Eng"/>
        <s v="Chris Nahon"/>
        <s v="Fred Wolf"/>
        <s v="Victor Salva"/>
        <s v="Mark Helfrich"/>
        <s v="Steve Bendelack"/>
        <s v="Dwight H. Little"/>
        <s v="Guillaume Canet"/>
        <s v="Kirsten Sheridan"/>
        <s v="Richard Fleischer"/>
        <s v="Bob Spiers"/>
        <s v="Damien Dante Wayans"/>
        <s v="John Wells"/>
        <s v="Nigel Cole"/>
        <s v="Dexter Fletcher"/>
        <s v="Jeremy Leven"/>
        <s v="Sylvain White"/>
        <s v="Troy Nixey"/>
        <s v="Philip G. Atwell"/>
        <s v="Jeff Schaffer"/>
        <s v="Don Michael Paul"/>
        <s v="James Bridges"/>
        <s v="Steve Barron"/>
        <s v="Richard Kelly"/>
        <s v="Carter Smith"/>
        <s v="John Schlesinger"/>
        <s v="Ringo Lam"/>
        <s v="Bruce McCulloch"/>
        <s v="Patricia Riggen"/>
        <s v="Jonathan Kaplan"/>
        <s v="Ole Bornedal"/>
        <s v="Richard Benjamin"/>
        <s v="Craig R. Baxley"/>
        <s v="John Hillcoat"/>
        <s v="Marcos Siega"/>
        <s v="Rachel Talalay"/>
        <s v="Jeffrey W. Byrd"/>
        <s v="Atom Egoyan"/>
        <s v="Robert Towne"/>
        <s v="Giuseppe Tornatore"/>
        <s v="Werner Herzog"/>
        <s v="Teddy Chan"/>
        <s v="Leonard Nimoy"/>
        <s v="Herbert Ross"/>
        <s v="Bonnie Hunt"/>
        <s v="Neil LaBute"/>
        <s v="Grant Heslov"/>
        <s v="George Gallo"/>
        <s v="Sidney Lumet"/>
        <s v="Douglas McGrath"/>
        <s v="Kevin Spacey"/>
        <s v="Steve Boyum"/>
        <s v="Richard Williams"/>
        <s v="Mary McGuckian"/>
        <s v="Tony Goldwyn"/>
        <s v="Jonathan Newman"/>
        <s v="Michael Dinner"/>
        <s v="Joseph Sargent"/>
        <s v="Jerry Zaks"/>
        <s v="Fred Durst"/>
        <s v="Anne Fontaine"/>
        <s v="Mira Nair"/>
        <s v="Mel Brooks"/>
        <s v="Russell Crowe"/>
        <s v="Jessie Nelson"/>
        <s v="Christopher Spencer"/>
        <s v="Mike Bigelow"/>
        <s v="Daniel Sackheim"/>
        <s v="Harry Elfont"/>
        <s v="Uli Edel"/>
        <s v="Fred Dekker"/>
        <s v="Brian Trenchard-Smith"/>
        <s v="Blake Edwards"/>
        <s v="Christian Carion"/>
        <s v="David Palmer"/>
        <s v="Rowan Joffe"/>
        <s v="John Curran"/>
        <s v="Laurent Tirard"/>
        <s v="Trey Parker"/>
        <s v="Stuart Gillard"/>
        <s v="Katt Shea"/>
        <s v="Joshua Michael Stern"/>
        <s v="Tomas Alfredson"/>
        <s v="John Duigan"/>
        <s v="Colin Higgins"/>
        <s v="Jim Sonzero"/>
        <s v="Penelope Spheeris"/>
        <s v="Jeff Tremaine"/>
        <s v="Jeannot Szwarc"/>
        <s v="Steve McQueen"/>
        <s v="Thea Sharrock"/>
        <s v="Jon Lucas"/>
        <s v="Aaron Seltzer"/>
        <s v="Robin Budd"/>
        <s v="Ava DuVernay"/>
        <s v="Steve Trenbirth"/>
        <s v="Mennan Yapo"/>
        <s v="Jun Falkenstein"/>
        <s v="Tom McCarthy"/>
        <s v="Takashi Shimizu"/>
        <s v="Anton Corbijn"/>
        <s v="Gregory Nava"/>
        <s v="John Patrick Shanley"/>
        <s v="Steve Beck"/>
        <s v="Todd Strauss-Schulson"/>
        <s v="John McNaughton"/>
        <s v="Eric Valette"/>
        <s v="Andrew Fleming"/>
        <s v="Michael Spierig"/>
        <s v="Jim Field Smith"/>
        <s v="Thomas Bezucha"/>
        <s v="William Brent Bell"/>
        <s v="Anthony Bell"/>
        <s v="Henry Joost"/>
        <s v="Alfred Hitchcock"/>
        <s v="Shana Feste"/>
        <s v="Steve Rash"/>
        <s v="Mike Binder"/>
        <s v="Michael J. Bassett"/>
        <s v="Frank Nissen"/>
        <s v="Stephen Chow"/>
        <s v="Peter Hastings"/>
        <s v="Paul Abascal"/>
        <s v="Chris Koch"/>
        <s v="Amy Heckerling"/>
        <s v="George Stevens"/>
        <s v="Mark Mylod"/>
        <s v="James Mather"/>
        <s v="Michael O. Sajbel"/>
        <s v="Charles T. Kanganis"/>
        <s v="Damon Santostefano"/>
        <s v="Bob Clark"/>
        <s v="Dave Borthwick"/>
        <s v="Benson Lee"/>
        <s v="Glen Morgan"/>
        <s v="Mike Leigh"/>
        <s v="Alejandro Monteverde"/>
        <s v="Jonathan Glazer"/>
        <s v="J.C. Chandor"/>
        <s v="Marc Abraham"/>
        <s v="Todd Haynes"/>
        <s v="Mabrouk El Mechri"/>
        <s v="Charlie Kaufman"/>
        <s v="Jean-Paul Rappeneau"/>
        <s v="Nancy Walker"/>
        <s v="Angelo Pizzo"/>
        <s v="Matthew Diamond"/>
        <s v="Katsuhiro Ã”tomo"/>
        <s v="David Anspaugh"/>
        <s v="Daniel Algrant"/>
        <s v="Mark Rosman"/>
        <s v="Britt Allcroft"/>
        <s v="Brian Percival"/>
        <s v="Anand Tucker"/>
        <s v="Michael Dowse"/>
        <s v="Emile Ardolino"/>
        <s v="Robert Altman"/>
        <s v="Andrew Douglas"/>
        <s v="George A. Romero"/>
        <s v="Ricky Gervais"/>
        <s v="Vic Armstrong"/>
        <s v="Terry Zwigoff"/>
        <s v="Nelson McCormick"/>
        <s v="Audrey Wells"/>
        <s v="Bille Woodruff"/>
        <s v="Rick Friedberg"/>
        <s v="Sean McNamara"/>
        <s v="Jody Hill"/>
        <s v="Brandon Camp"/>
        <s v="Kevin Tancharoen"/>
        <s v="Nicholas Hytner"/>
        <s v="Bart Freundlich"/>
        <s v="William A. Fraker"/>
        <s v="John Boorman"/>
        <s v="Courtney Solomon"/>
        <s v="Jeff Kanew"/>
        <s v="IstvÃ¡n SzabÃ³"/>
        <s v="Matthew Robbins"/>
        <s v="Hal Needham"/>
        <s v="Jeff Nichols"/>
        <s v="Jonathan Teplitzky"/>
        <s v="Michael Haneke"/>
        <s v="Mike Marvin"/>
        <s v="Lance Hool"/>
        <s v="Christian Volckman"/>
        <s v="Cory Edwards"/>
        <s v="Terry George"/>
        <s v="Xavier Gens"/>
        <s v="Kasi Lemmons"/>
        <s v="Matt Dillon"/>
        <s v="George Cukor"/>
        <s v="Jim Gillespie"/>
        <s v="John Hoffman"/>
        <s v="Kevin Greutert"/>
        <s v="John Fortenberry"/>
        <s v="Daniel Barnz"/>
        <s v="Jason Moore"/>
        <s v="Robert Harmon"/>
        <s v="Trent Cooper"/>
        <s v="Gary Halvorson"/>
        <s v="Fede Alvarez"/>
        <s v="Sidney J. Furie"/>
        <s v="Wayne Kramer"/>
        <s v="Jim Goddard"/>
        <s v="Noel Marshall"/>
        <s v="Andrea Di Stefano"/>
        <s v="Todd Lincoln"/>
        <s v="Howard Zieff"/>
        <s v="Steven Shainberg"/>
        <s v="Julian Jarrold"/>
        <s v="Joe Nussbaum"/>
        <s v="Vadim Perelman"/>
        <s v="Peter Farrelly"/>
        <s v="Michel Hazanavicius"/>
        <s v="Cyrus Nowrasteh"/>
        <s v="Perry Andelin Blake"/>
        <s v="Christian E. Christiansen"/>
        <s v="Sheldon Lettich"/>
        <s v="Diane English"/>
        <s v="Robert Iscove"/>
        <s v="Peter Kosminsky"/>
        <s v="Nick Gomez"/>
        <s v="Allen Coulter"/>
        <s v="Clare Kilner"/>
        <s v="Josef Rusnak"/>
        <s v="Bruce Paltrow"/>
        <s v="Adam Rifkin"/>
        <s v="Susanne Bier"/>
        <s v="Kenneth Johnson"/>
        <s v="James Ivory"/>
        <s v="Jessy Terrero"/>
        <s v="Vicente Amorim"/>
        <s v="Gaspar NoÃ©"/>
        <s v="Tommy Lee Jones"/>
        <s v="Jesse Vaughan"/>
        <s v="Wayne Beach"/>
        <s v="GÃ©rard Krawczyk"/>
        <s v="Udayan Prasad"/>
        <s v="Morten Tyldum"/>
        <s v="AndrÃ©s Muschietti"/>
        <s v="Gillian Armstrong"/>
        <s v="James Watkins"/>
        <s v="Jim Fall"/>
        <s v="Ric Roman Waugh"/>
        <s v="Michael Dougherty"/>
        <s v="Joel Gallen"/>
        <s v="James Marsh"/>
        <s v="Matt Williams"/>
        <s v="Rob Zombie"/>
        <s v="Dennis Iliadis"/>
        <s v="Rick Rosenthal"/>
        <s v="Denzel Washington"/>
        <s v="Nicolas Winding Refn"/>
        <s v="Sara Sugarman"/>
        <s v="Juan Carlos Fresnadillo"/>
        <s v="Gina Prince-Bythewood"/>
        <s v="Phil Traill"/>
        <s v="Joe Berlinger"/>
        <s v="Elizabeth Allen Rosenbaum"/>
        <s v="Michael Mayer"/>
        <s v="Martin Weisz"/>
        <s v="John Ottman"/>
        <s v="John Bonito"/>
        <s v="Peter Atencio"/>
        <s v="David Nutter"/>
        <s v="Derek Cianfrance"/>
        <s v="Stephan Elliott"/>
        <s v="Mark L. Lester"/>
        <s v="Tom Green"/>
        <s v="Mike Nawrocki"/>
        <s v="Douglas Aarniokoski"/>
        <s v="Bryan Barber"/>
        <s v="Lone Scherfig"/>
        <s v="Drew Barrymore"/>
        <s v="James Foley"/>
        <s v="Albert Brooks"/>
        <s v="Steve Gomer"/>
        <s v="RZA"/>
        <s v="Mark Piznarski"/>
        <s v="Craig Brewer"/>
        <s v="Michael Winterbottom"/>
        <s v="David Raynr"/>
        <s v="Mort Nathan"/>
        <s v="Wil Shriner"/>
        <s v="Martin McDonagh"/>
        <s v="Tina Gordon Chism"/>
        <s v="Peter Cattaneo"/>
        <s v="Vicky Jenson"/>
        <s v="Mary Lambert"/>
        <s v="Peter Kassovitz"/>
        <s v="Rodman Flender"/>
        <s v="Mark Romanek"/>
        <s v="Brad Anderson"/>
        <s v="Michael Chapman"/>
        <s v="Antonio Banderas"/>
        <s v="Fritz Lang"/>
        <s v="Hsiao-Hsien Hou"/>
        <s v="Gregor Jordan"/>
        <s v="Tony Jaa"/>
        <s v="RyÃ»hei Kitamura"/>
        <s v="Dito Montiel"/>
        <s v="Stefan Ruzowitzky"/>
        <s v="Jake Paltrow"/>
        <s v="Gregory Jacobs"/>
        <s v="Gilles Paquet-Brenner"/>
        <s v="Lars von Trier"/>
        <s v="John Cornell"/>
        <s v="Jamie Blanks"/>
        <s v="Randal Kleiser"/>
        <s v="Rick Famuyiwa"/>
        <s v="Alan Cohn"/>
        <s v="Franco Zeffirelli"/>
        <s v="Tom Holland"/>
        <s v="James Isaac"/>
        <s v="Emilio Estevez"/>
        <s v="Josh Schwartz"/>
        <s v="Todd Field"/>
        <s v="Davis Guggenheim"/>
        <s v="Stephen Carpenter"/>
        <s v="James Fargo"/>
        <s v="Kenneth Lonergan"/>
        <s v="Danny Leiner"/>
        <s v="Christopher Cain"/>
        <s v="Theodore Melfi"/>
        <s v="Ed Decter"/>
        <s v="Gene Quintano"/>
        <s v="Eric Bress"/>
        <s v="Preston A. Whitmore II"/>
        <s v="Kirk Wong"/>
        <s v="Bronwen Hughes"/>
        <s v="John Lafia"/>
        <s v="Sam Miller"/>
        <s v="Alex Garland"/>
        <s v="Mark Brown"/>
        <s v="Michael Polish"/>
        <s v="Daisy von Scherler Mayer"/>
        <s v="Lenny Abrahamson"/>
        <s v="Bob Saget"/>
        <s v="John Waters"/>
        <s v="Craig Bolotin"/>
        <s v="Mark Christopher"/>
        <s v="Blair Hayes"/>
        <s v="Jez Butterworth"/>
        <s v="Olivier Assayas"/>
        <s v="Patrice Leconte"/>
        <s v="Paul Mazursky"/>
        <s v="Stephen Chbosky"/>
        <s v="Jon Hess"/>
        <s v="Joe Cornish"/>
        <s v="John H. Lee"/>
        <s v="John Stainton"/>
        <s v="Stewart Hendler"/>
        <s v="Mark Herman"/>
        <s v="Abel Ferrara"/>
        <s v="Brian Koppelman"/>
        <s v="Ethan Maniquis"/>
        <s v="George Hickenlooper"/>
        <s v="Je-kyu Kang"/>
        <s v="William Dear"/>
        <s v="StÃ©phane Aubier"/>
        <s v="John Badham"/>
        <s v="Mike McCoy"/>
        <s v="Mike Judge"/>
        <s v="Tamra Davis"/>
        <s v="Nima Nourizadeh"/>
        <s v="John Erick Dowdle"/>
        <s v="David Moreau"/>
        <s v="Christopher Erskin"/>
        <s v="Brian Henson"/>
        <s v="Dan Cutforth"/>
        <s v="Josh Boone"/>
        <s v="Jake Schreier"/>
        <s v="Ernest R. Dickerson"/>
        <s v="Wallace Wolodarsky"/>
        <s v="Nicholas Jarecki"/>
        <s v="Dean Israelite"/>
        <s v="Darnell Martin"/>
        <s v="Scott Alexander"/>
        <s v="Stuart Gordon"/>
        <s v="Christopher Guest"/>
        <s v="Jane Campion"/>
        <s v="Fred Schepisi"/>
        <s v="Antonia Bird"/>
        <s v="Jon Poll"/>
        <s v="Paolo Sorrentino"/>
        <s v="Peter Care"/>
        <s v="Chan-wook Park"/>
        <s v="Ira Sachs"/>
        <s v="Carroll Ballard"/>
        <s v="Takeshi Kitano"/>
        <s v="Marco Kreuzpaintner"/>
        <s v="Lajos Koltai"/>
        <s v="Alan Rudolph"/>
        <s v="Chuan Lu"/>
        <s v="Timothy Hines"/>
        <s v="Akira Kurosawa"/>
        <s v="Dan Mazer"/>
        <s v="R.J. Cutler"/>
        <s v="David S. Ward"/>
        <s v="Rob Pritts"/>
        <s v="John Crowley"/>
        <s v="Brendan Malloy"/>
        <s v="Dustin Hoffman"/>
        <s v="Gregory Poirier"/>
        <s v="Bill Paxton"/>
        <s v="Simon Curtis"/>
        <s v="Dewey Nicks"/>
        <s v="Philip Saville"/>
        <s v="Tim Blake Nelson"/>
        <s v="William A. Graham"/>
        <s v="Agnieszka Holland"/>
        <s v="David Hackl"/>
        <s v="Ray Lawrence"/>
        <s v="Karan Johar"/>
        <s v="Ruairi Robinson"/>
        <s v="Jaume BalaguerÃ³"/>
        <s v="Jon Kasdan"/>
        <s v="Floyd Mutrux"/>
        <s v="Dean Wright"/>
        <s v="Darren Lynn Bousman"/>
        <s v="James DeMonaco"/>
        <s v="Carol Reed"/>
        <s v="Chuck Sheetz"/>
        <s v="Marcus Raboy"/>
        <s v="Leigh Whannell"/>
        <s v="Michael Schultz"/>
        <s v="Peter Sollett"/>
        <s v="Bob Dolman"/>
        <s v="Rowdy Herrington"/>
        <s v="Greg Coolidge"/>
        <s v="CiarÃ¡n Foy"/>
        <s v="Salim Akil"/>
        <s v="Olatunde Osunsanmi"/>
        <s v="Leon Ichaso"/>
        <s v="Patricia Rozema"/>
        <s v="Rob Schmidt"/>
        <s v="Robert Ben Garant"/>
        <s v="Morgan Spurlock"/>
        <s v="Tuck Tucker"/>
        <s v="Theodore Witcher"/>
        <s v="Joel Edgerton"/>
        <s v="Jim Hanon"/>
        <s v="Michael Patrick Jann"/>
        <s v="Jorma Taccone"/>
        <s v="Jeff Lowell"/>
        <s v="Lorene Scafaria"/>
        <s v="Tony Kaye"/>
        <s v="Marcus Dunstan"/>
        <s v="Timothy BjÃ¶rklund"/>
        <s v="FranÃ§ois Girard"/>
        <s v="Scott Kalvert"/>
        <s v="Jason Bateman"/>
        <s v="Eric Bross"/>
        <s v="Dan Fogelman"/>
        <s v="Jay Duplass"/>
        <s v="Luca Guadagnino"/>
        <s v="John Putch"/>
        <s v="Peter Medak"/>
        <s v="Terence Davies"/>
        <s v="Harley Cokeliss"/>
        <s v="Tom Brady"/>
        <s v="Jason Zada"/>
        <s v="Franklin J. Schaffner"/>
        <s v="Noah Baumbach"/>
        <s v="Eric Blakeney"/>
        <s v="Derrick Borte"/>
        <s v="Richard Kwietniowski"/>
        <s v="Bob Odenkirk"/>
        <s v="Joshua Seftel"/>
        <s v="Vincent Gallo"/>
        <s v="Claude Chabrol"/>
        <s v="Jon Stewart"/>
        <s v="Dan Harris"/>
        <s v="Mel Smith"/>
        <s v="Christopher Smith"/>
        <s v="Alan Metter"/>
        <s v="Rafa Lara"/>
        <s v="Arthur Hiller"/>
        <s v="Michael Meredith"/>
        <s v="Julio DePietro"/>
        <s v="Katherine Dieckmann"/>
        <s v="Scott Marshall"/>
        <s v="Ãlex de la Iglesia"/>
        <s v="Michael Clancy"/>
        <s v="Benedikt Erlingsson"/>
        <s v="Andy Garcia"/>
        <s v="Gary Sherman"/>
        <s v="Stanley Kramer"/>
        <s v="Anurag Basu"/>
        <s v="Yash Chopra"/>
        <s v="Floria Sigismondi"/>
        <s v="Terence Young"/>
        <s v="Michael Moore"/>
        <s v="Kris Isacsson"/>
        <s v="Ben Younger"/>
        <s v="Hart Bochner"/>
        <s v="Chatrichalerm Yukol"/>
        <s v="Dario Argento"/>
        <s v="Marc Forby"/>
        <s v="Ole Christian Madsen"/>
        <s v="Meiert Avis"/>
        <s v="Peter Faiman"/>
        <s v="Joby Harold"/>
        <s v="Ekachai Uekrongtham"/>
        <s v="Mark Rydell"/>
        <s v="David E. Talbert"/>
        <s v="Ari Sandel"/>
        <s v="Vondie Curtis-Hall"/>
        <s v="John Sayles"/>
        <s v="Dan Gilroy"/>
        <s v="Jonathan Dayton"/>
        <s v="Chris Stokes"/>
        <s v="Don Siegel"/>
        <s v="Martin Lawrence"/>
        <s v="Masayuki Ochiai"/>
        <s v="Tom Gormican"/>
        <s v="Peter R. Hunt"/>
        <s v="Jonas Elmer"/>
        <s v="Mary Harron"/>
        <s v="Troy Duffy"/>
        <s v="Nicole Holofcener"/>
        <s v="Fina Torres"/>
        <s v="Duke Johnson"/>
        <s v="FranÃ§ois Ozon"/>
        <s v="Anna Boden"/>
        <s v="Steve James"/>
        <s v="Tomm Moore"/>
        <s v="John Carney"/>
        <s v="David Jacobson"/>
        <s v="Michael Corrente"/>
        <s v="Keith Gordon"/>
        <s v="Andrew Currie"/>
        <s v="Andrew Wilson"/>
        <s v="Marc SchÃ¶lermann"/>
        <s v="Robert Moresco"/>
        <s v="Thomas Vinterberg"/>
        <s v="Claudia Llosa"/>
        <s v="Ol Parker"/>
        <s v="David Webb Peoples"/>
        <s v="Stanley Tong"/>
        <s v="Eli Roth"/>
        <s v="Tony Richardson"/>
        <s v="Paul Gross"/>
        <s v="Charles Robert Carner"/>
        <s v="Russell Holt"/>
        <s v="Claude Miller"/>
        <s v="Rodrigo GarcÃ­a"/>
        <s v="Siddharth Anand"/>
        <s v="Vincent Paronnaud"/>
        <s v="Daniel Barber"/>
        <s v="Robert Marcarelli"/>
        <s v="Guy Hamilton"/>
        <s v="Michael Anderson"/>
        <s v="Matt Bettinelli-Olpin"/>
        <s v="Aaron Schneider"/>
        <s v="Tom Ford"/>
        <s v="Gurinder Chadha"/>
        <s v="Tony Maylam"/>
        <s v="Mitch Davis"/>
        <s v="Kevin Brodie"/>
        <s v="Paul Schrader"/>
        <s v="Lynne Ramsay"/>
        <s v="Tim Chambers"/>
        <s v="Dick Richards"/>
        <s v="Alex Zamm"/>
        <s v="Spencer Susser"/>
        <s v="Thaddeus O'Sullivan"/>
        <s v="Shari Springer Berman"/>
        <s v="Stephen Milburn Anderson"/>
        <s v="Richard E. Grant"/>
        <s v="Max FÃ¤rberbÃ¶ck"/>
        <s v="Arie Posin"/>
        <s v="Damian Nieman"/>
        <s v="Mark Tonderai"/>
        <s v="Rachel Perkins"/>
        <s v="Luis Valdez"/>
        <s v="Louis Morneau"/>
        <s v="Caroline Link"/>
        <s v="Sterling Van Wagenen"/>
        <s v="Zal Batmanglij"/>
        <s v="Hans Petter Moland"/>
        <s v="Oren Moverman"/>
        <s v="Wolfgang Becker"/>
        <s v="George Roy Hill"/>
        <s v="Robert Stevenson"/>
        <s v="Jerome Robbins"/>
        <s v="Gary Hardwick"/>
        <s v="King Vidor"/>
        <s v="Fred Savage"/>
        <s v="Rusty Cundieff"/>
        <s v="Kevin Macdonald"/>
        <s v="Dominique Othenin-Girard"/>
        <s v="Jean-Jacques Mantello"/>
        <s v="Ed Harris"/>
        <s v="Risa Bramon Garcia"/>
        <s v="Brian Klugman"/>
        <s v="Matt Piedmont"/>
        <s v="Raymond De Felitta"/>
        <s v="John Michael McDonagh"/>
        <s v="Deb Hagan"/>
        <s v="Zach Cregger"/>
        <s v="Zach Braff"/>
        <s v="Mark Tarlov"/>
        <s v="John Cameron Mitchell"/>
        <s v="Billy Ray"/>
        <s v="David Atkins"/>
        <s v="Sylvio Tabet"/>
        <s v="Rick Bieber"/>
        <s v="Joey Lauren Adams"/>
        <s v="S.R. Bindler"/>
        <s v="CÃ©dric Klapisch"/>
        <s v="Kate Barker-Froyland"/>
        <s v="Martin Koolhoven"/>
        <s v="Prachya Pinkaew"/>
        <s v="Darren Grant"/>
        <s v="Joseph Gordon-Levitt"/>
        <s v="Christophe Barratier"/>
        <s v="Ã‰mile Gaudreault"/>
        <s v="James Cox"/>
        <s v="James Toback"/>
        <s v="Aki KaurismÃ¤ki"/>
        <s v="Hitoshi Matsumoto"/>
        <s v="George Ratliff"/>
        <s v="Michael McGowan"/>
        <s v="Dan Trachtenberg"/>
        <s v="David F. Sandberg"/>
        <s v="Stiles White"/>
        <s v="Eugenio Derbez"/>
        <s v="Henry Koster"/>
        <s v="Patty Jenkins"/>
        <s v="Christopher Landon"/>
        <s v="David Gelb"/>
        <s v="Mike Flanagan"/>
        <s v="Nat Faxon"/>
        <s v="George Jackson"/>
        <s v="Maurice Joyce"/>
        <s v="Robert Duvall"/>
        <s v="Jesse Peretz"/>
        <s v="Ice Cube"/>
        <s v="Richard Glatzer"/>
        <s v="Rob Hedden"/>
        <s v="Harmony Korine"/>
        <s v="Joe Chappelle"/>
        <s v="Mickey Liddell"/>
        <s v="Fred Walton"/>
        <s v="Steve Carver"/>
        <s v="Gonzalo LÃ³pez-Gallego"/>
        <s v="Christine Jeffs"/>
        <s v="Michael Tiddes"/>
        <s v="Bill Duke"/>
        <s v="Mamoru Hosoda"/>
        <s v="Brian Dannelly"/>
        <s v="Denys Arcand"/>
        <s v="J.S. Cardone"/>
        <s v="Jay Levey"/>
        <s v="Tamara Jenkins"/>
        <s v="Ronan Chapalain"/>
        <s v="Xavier Beauvois"/>
        <s v="Randall Miller"/>
        <s v="Dan Rush"/>
        <s v="Michael Cuesta"/>
        <s v="Fenton Bailey"/>
        <s v="Jeremy Saulnier"/>
        <s v="James Manera"/>
        <s v="Nicholas Fackler"/>
        <s v="Morgan J. Freeman"/>
        <s v="Klaus Menzel"/>
        <s v="William H. Macy"/>
        <s v="JirÃ­ Menzel"/>
        <s v="Fatih Akin"/>
        <s v="Frank LaLoggia"/>
        <s v="Michel Leclerc"/>
        <s v="Tom Kalin"/>
        <s v="Carlos Saura"/>
        <s v="Andrew Erwin"/>
        <s v="Mike van Diem"/>
        <s v="Jonas Ã…kerlund"/>
        <s v="Barry Skolnick"/>
        <s v="Johnnie To"/>
        <s v="Agnieszka Wojtowicz-Vosloo"/>
        <s v="Ernie Barbarash"/>
        <s v="Nick Love"/>
        <s v="R. Balki"/>
        <s v="Cecil B. DeMille"/>
        <s v="Henry Hobson"/>
        <s v="Mike Figgis"/>
        <s v="Lisa Cholodenko"/>
        <s v="Ed Gass-Donnelly"/>
        <s v="DJ Pooh"/>
        <s v="Patrick Stettner"/>
        <s v="Roger Avary"/>
        <s v="Allison Anders"/>
        <s v="Rick de Oliveira"/>
        <s v="Jeff Franklin"/>
        <s v="Mike Mills"/>
        <s v="Dave McKean"/>
        <s v="Ron Fricke"/>
        <s v="Ruggero Deodato"/>
        <s v="Mars Callahan"/>
        <s v="Stefan Schwartz"/>
        <s v="Robert Lee King"/>
        <s v="Jorge RamÃ­rez SuÃ¡rez"/>
        <s v="David Schwimmer"/>
        <s v="Fernando LeÃ³n de Aranoa"/>
        <s v="Jim Mickle"/>
        <s v="Karim AÃ¯nouz"/>
        <s v="Ruba Nadda"/>
        <s v="Victor Fleming"/>
        <s v="Richard Raymond"/>
        <s v="Sam Peckinpah"/>
        <s v="George Sidney"/>
        <s v="Peter Stebbings"/>
        <s v="Vincente Minnelli"/>
        <s v="Dagur KÃ¡ri"/>
        <s v="Jim Abrahams"/>
        <s v="Michael Gornick"/>
        <s v="Robert Eggers"/>
        <s v="Michael Martin"/>
        <s v="Edward Burns"/>
        <s v="Juan JosÃ© Campanella"/>
        <s v="Louis C.K."/>
        <s v="Salvador Carrasco"/>
        <s v="AndrÃ© Ã˜vredal"/>
        <s v="Robert Cary"/>
        <s v="Adam Rapp"/>
        <s v="Warren P. Sonoda"/>
        <s v="Charles Ferguson"/>
        <s v="Luc Jacquet"/>
        <s v="Clark Gregg"/>
        <s v="Damien Chazelle"/>
        <s v="Justin Kerrigan"/>
        <s v="Eric Styles"/>
        <s v="Joshua Marston"/>
        <s v="Tod Williams"/>
        <s v="Jack Sholder"/>
        <s v="Tom McLoughlin"/>
        <s v="Adam Marcus"/>
        <s v="Benny Boom"/>
        <s v="Nnegest LikkÃ©"/>
        <s v="Christopher Leitch"/>
        <s v="Don Coscarelli"/>
        <s v="Patricia Cardoso"/>
        <s v="Damien O'Donnell"/>
        <s v="Peter M. Cohen"/>
        <s v="Anthony Hickox"/>
        <s v="Tom Schulman"/>
        <s v="Jill Sprecher"/>
        <s v="Darren Stein"/>
        <s v="Julian Schnabel"/>
        <s v="Todd Solondz"/>
        <s v="David Nixon"/>
        <s v="Jason Eisener"/>
        <s v="Enrique Begne"/>
        <s v="Leslye Headland"/>
        <s v="Tim Heidecker"/>
        <s v="Kate Connor"/>
        <s v="Deon Taylor"/>
        <s v="Jason Alexander"/>
        <s v="Francesca Gregorini"/>
        <s v="Susan Seidelman"/>
        <s v="Heidi Ewing"/>
        <s v="Billy Wilder"/>
        <s v="John Carl Buechler"/>
        <s v="Victor Nunez"/>
        <s v="Joseph Zito"/>
        <s v="Frank Sebastiano"/>
        <s v="Nacho Vigalondo"/>
        <s v="Dinesh D'Souza"/>
        <s v="Tommy Lee Wallace"/>
        <s v="Leslie Small"/>
        <s v="Alison Maclean"/>
        <s v="Isabel Coixet"/>
        <s v="James Ponsoldt"/>
        <s v="Joshua Tickell"/>
        <s v="Tim Boxell"/>
        <s v="Michael D. Sellers"/>
        <s v="Reed Cowan"/>
        <s v="James Dodson"/>
        <s v="Alex Rivera"/>
        <s v="Robby Henson"/>
        <s v="Shane Meadows"/>
        <s v="Carmen Marron"/>
        <s v="Danny Steinmann"/>
        <s v="Michael Landon Jr."/>
        <s v="Jon Gunn"/>
        <s v="William Wyler"/>
        <s v="Petter NÃ¦ss"/>
        <s v="Robert Fontaine"/>
        <s v="Michael Herz"/>
        <s v="David Robert Mitchell"/>
        <s v="Chia-Liang Liu"/>
        <s v="Chris Kentis"/>
        <s v="Alex Kendrick"/>
        <s v="Sylvain Chomet"/>
        <s v="Chris Eyre"/>
        <s v="Debra Granik"/>
        <s v="Miranda July"/>
        <s v="Max Joseph"/>
        <s v="Kevin Tenney"/>
        <s v="Ari Folman"/>
        <s v="Gary Rogers"/>
        <s v="Marielle Heller"/>
        <s v="David Sington"/>
        <s v="Huck Botko"/>
        <s v="David Duchovny"/>
        <s v="Lance Mungia"/>
        <s v="Hue Rhodes"/>
        <s v="Noah Buschel"/>
        <s v="Hunter Richards"/>
        <s v="Laurie Collyer"/>
        <s v="Ralph Ziman"/>
        <s v="Orson Welles"/>
        <s v="Paul Bunnell"/>
        <s v="Tim Hunter"/>
        <s v="Rodrigo CortÃ©s"/>
        <s v="Pascal Arnold"/>
        <s v="Jamal Hill"/>
        <s v="Daniel Stamm"/>
        <s v="Carlos Carrera"/>
        <s v="Benh Zeitlin"/>
        <s v="Maggie Greenwald"/>
        <s v="Khyentse Norbu"/>
        <s v="Lucky McKee"/>
        <s v="Steven R. Monroe"/>
        <s v="Mark Illsley"/>
        <s v="Pawel Pawlikowski"/>
        <s v="Ritesh Batra"/>
        <s v="Sally Potter"/>
        <s v="Dave Meyers"/>
        <s v="Nadine Labaki"/>
        <s v="Eytan Fox"/>
        <s v="FranÃ§ois Truffaut"/>
        <s v="Adam Goldberg"/>
        <s v="Adrienne Shelly"/>
        <s v="Newt Arnold"/>
        <s v="Larry Clark"/>
        <s v="FabiÃ¡n Bielinsky"/>
        <s v="Rebecca Miller"/>
        <s v="Maggie Carey"/>
        <s v="Henry Bean"/>
        <s v="Jeff Garlin"/>
        <s v="Charles Chaplin"/>
        <s v="Pete Jones"/>
        <s v="Bruce Campbell"/>
        <s v="Adam Carolla"/>
        <s v="Bruce McDonald"/>
        <s v="James Mottern"/>
        <s v="William Cottrell"/>
        <s v="Lucrecia Martel"/>
        <s v="Zak Penn"/>
        <s v="Steve Buscemi"/>
        <s v="Ham Tran"/>
        <s v="Rich Cowan"/>
        <s v="Boris Rodriguez"/>
        <s v="Jonathan Kesselman"/>
        <s v="Arjun Sablok"/>
        <s v="Youssef Delara"/>
        <s v="Claudia Sainte-Luce"/>
        <s v="Jamie Babbit"/>
        <s v="David Boyd"/>
        <s v="Anna Muylaert"/>
        <s v="Steve Taylor"/>
        <s v="Kurt Voss"/>
        <s v="LÃ©a Pool"/>
        <s v="James David Pasternak"/>
        <s v="Tom Sanchez"/>
        <s v="Rob McKittrick"/>
        <s v="Jeff Burr"/>
        <s v="Guy Maddin"/>
        <s v="Panos Cosmatos"/>
        <s v="Gareth Evans"/>
        <s v="Levan Gabriadze"/>
        <s v="Bradley Parker"/>
        <s v="Clive Barker"/>
        <s v="Harold Cronk"/>
        <s v="Takao Okawara"/>
        <s v="Duncan Tucker"/>
        <s v="Russ Meyer"/>
        <s v="Ben Lewin"/>
        <s v="Courtney Hunt"/>
        <s v="Morgan Neville"/>
        <s v="Chris Paine"/>
        <s v="Greg Berlanti"/>
        <s v="Marc Levin"/>
        <s v="Richard Dutcher"/>
        <s v="Khalid Mohamed"/>
        <s v="Finn Taylor"/>
        <s v="Karen Moncrieff"/>
        <s v="JosÃ© Luis Valenzuela"/>
        <s v="Goran Dukic"/>
        <s v="Efram Potelle"/>
        <s v="Joshua Oppenheimer"/>
        <s v="Alex Gibney"/>
        <s v="Paul Crowder"/>
        <s v="Anthony Powell"/>
        <s v="Kief Davidson"/>
        <s v="Johnny Remo"/>
        <s v="Vivek Agnihotri"/>
        <s v="Ti West"/>
        <s v="Nick Tomnay"/>
        <s v="Eric Nicholas"/>
        <s v="Benjamin Dickinson"/>
        <s v="Hal Haberman"/>
        <s v="Frank Whaley"/>
        <s v="Elia Kazan"/>
        <s v="Kat Coiro"/>
        <s v="Cristian Mungiu"/>
        <s v="Ramaa Mosley"/>
        <s v="C. Jay Cox"/>
        <s v="Jamie Travis"/>
        <s v="Rich Christiano"/>
        <s v="Asghar Farhadi"/>
        <s v="Shane Dawson"/>
        <s v="Ryan Little"/>
        <s v="Matt Maiellaro"/>
        <s v="Ben Wheatley"/>
        <s v="Oliver Blackburn"/>
        <s v="Ryan Fleck"/>
        <s v="Jennifer Wynne Farmer"/>
        <s v="Christopher Scott Cherot"/>
        <s v="Mark Sandrich"/>
        <s v="Daniel Myrick"/>
        <s v="Michael Wadleigh"/>
        <s v="Gene Teigland"/>
        <s v="Scott Ziehl"/>
        <s v="U. Roberto Romano"/>
        <s v="Joe Camp"/>
        <s v="John 'Bud' Cardos"/>
        <s v="Brian Baugh"/>
        <s v="Barry W. Blaustein"/>
        <s v="Kurt Hale"/>
        <s v="Siddiq Barmak"/>
        <s v="Joseph Dorman"/>
        <s v="Greg Harrison"/>
        <s v="Jacob Aaron Estes"/>
        <s v="Eric Schaeffer"/>
        <s v="Neema Barnette"/>
        <s v="Molly Bernstein"/>
        <s v="Marius A. Markevicius"/>
        <s v="Quentin Dupieux"/>
        <s v="Alex Smith"/>
        <s v="Gareth Edwards"/>
        <s v="Sol Tryon"/>
        <s v="Alex Craig Mann"/>
        <s v="Catherine Gund"/>
        <s v="Matty Rich"/>
        <s v="Hans Canosa"/>
        <s v="Lloyd Kaufman"/>
        <s v="Lloyd Bacon"/>
        <s v="Whit Stillman"/>
        <s v="Kay Pollak"/>
        <s v="Oren Peli"/>
        <s v="Sue Corcoran"/>
        <s v="Jonathan Caouette"/>
        <s v="Ray Griggs"/>
        <s v="Lucio Fulci"/>
        <s v="Roger Nygard"/>
        <s v="Harry Beaumont"/>
        <s v="Franck Khalfoun"/>
        <s v="Mor Loushy"/>
        <s v="Henry Alex Rubin"/>
        <s v="Sam Firstenberg"/>
        <s v="Gregory Widen"/>
        <s v="Kelly Reichardt"/>
        <s v="Pan Nalin"/>
        <s v="Michael Roemer"/>
        <s v="Eddie O'Flaherty"/>
        <s v="Bruce Dellis"/>
        <s v="Craig Zobel"/>
        <s v="Maria Maggenti"/>
        <s v="Piyush Dinker Pandya"/>
        <s v="Emma-Kate Croghan"/>
        <s v="Bill Plympton"/>
        <s v="Drake Doremus"/>
        <s v="Hilary Brougher"/>
        <s v="Tom Putnam"/>
        <s v="Jon Shear"/>
        <s v="EugÃ¨ne LouriÃ©"/>
        <s v="Maurizio Benazzo"/>
        <s v="David G. Evans"/>
        <s v="Sherman Alexie"/>
        <s v="Justin Dillon"/>
        <s v="Ricki Stern"/>
        <s v="Majid Majidi"/>
        <s v="Andrew Haigh"/>
        <s v="Mike Cahill"/>
        <s v="Melvin Van Peebles"/>
        <s v="Robinson Devor"/>
        <s v="Michel Orion Scott"/>
        <s v="Dena Seidel"/>
        <s v="Sara Newens"/>
        <s v="Lynn Shelton"/>
        <s v="Travis Cluff"/>
        <s v="Robert Townsend"/>
        <s v="Larry Blamire"/>
        <s v="E.L. Katz"/>
        <s v="Myles Berkowitz"/>
        <s v="Brandon Trost"/>
        <s v="Joe Swanberg"/>
        <s v="Lena Dunham"/>
        <s v="Kevin Jordan"/>
        <s v="Mike Bruce"/>
        <s v="James Bidgood"/>
        <s v="Daryl Wein"/>
        <s v="Jafar Panahi"/>
        <s v="Kiyoshi Kurosawa"/>
        <s v="Shane Carruth"/>
        <s v="Neill Dela Llana"/>
      </sharedItems>
    </cacheField>
    <cacheField name="duration" numFmtId="0">
      <sharedItems containsSemiMixedTypes="0" containsString="0" containsNumber="1" containsInteger="1" minValue="34" maxValue="330"/>
    </cacheField>
    <cacheField name="gross" numFmtId="0">
      <sharedItems containsSemiMixedTypes="0" containsString="0" containsNumber="1" containsInteger="1" minValue="162" maxValue="760505847"/>
    </cacheField>
    <cacheField name="genres" numFmtId="0">
      <sharedItems/>
    </cacheField>
    <cacheField name="language" numFmtId="0">
      <sharedItems/>
    </cacheField>
    <cacheField name="budget" numFmtId="0">
      <sharedItems containsSemiMixedTypes="0" containsString="0" containsNumber="1" containsInteger="1" minValue="218" maxValue="4200000000"/>
    </cacheField>
    <cacheField name="imdb_score" numFmtId="0">
      <sharedItems containsSemiMixedTypes="0" containsString="0" containsNumber="1" minValue="1.6" maxValue="9.3000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5">
  <r>
    <s v="AvatarÂ "/>
    <x v="0"/>
    <n v="178"/>
    <n v="760505847"/>
    <s v="Action|Adventure|Fantasy|Sci-Fi"/>
    <s v="English"/>
    <n v="237000000"/>
    <n v="7.9"/>
  </r>
  <r>
    <s v="Pirates of the Caribbean: At World's EndÂ "/>
    <x v="1"/>
    <n v="169"/>
    <n v="309404152"/>
    <s v="Action|Adventure|Fantasy"/>
    <s v="English"/>
    <n v="300000000"/>
    <n v="7.1"/>
  </r>
  <r>
    <s v="SpectreÂ "/>
    <x v="2"/>
    <n v="148"/>
    <n v="200074175"/>
    <s v="Action|Adventure|Thriller"/>
    <s v="English"/>
    <n v="245000000"/>
    <n v="6.8"/>
  </r>
  <r>
    <s v="The Dark Knight RisesÂ "/>
    <x v="3"/>
    <n v="164"/>
    <n v="448130642"/>
    <s v="Action|Thriller"/>
    <s v="English"/>
    <n v="250000000"/>
    <n v="8.5"/>
  </r>
  <r>
    <s v="John CarterÂ "/>
    <x v="4"/>
    <n v="132"/>
    <n v="73058679"/>
    <s v="Action|Adventure|Sci-Fi"/>
    <s v="English"/>
    <n v="263700000"/>
    <n v="6.6"/>
  </r>
  <r>
    <s v="Spider-Man 3Â "/>
    <x v="5"/>
    <n v="156"/>
    <n v="336530303"/>
    <s v="Action|Adventure|Romance"/>
    <s v="English"/>
    <n v="258000000"/>
    <n v="6.2"/>
  </r>
  <r>
    <s v="TangledÂ "/>
    <x v="6"/>
    <n v="100"/>
    <n v="200807262"/>
    <s v="Adventure|Animation|Comedy|Family|Fantasy|Musical|Romance"/>
    <s v="English"/>
    <n v="260000000"/>
    <n v="7.8"/>
  </r>
  <r>
    <s v="Avengers: Age of UltronÂ "/>
    <x v="7"/>
    <n v="141"/>
    <n v="458991599"/>
    <s v="Action|Adventure|Sci-Fi"/>
    <s v="English"/>
    <n v="250000000"/>
    <n v="7.5"/>
  </r>
  <r>
    <s v="Harry Potter and the Half-Blood PrinceÂ "/>
    <x v="8"/>
    <n v="153"/>
    <n v="301956980"/>
    <s v="Adventure|Family|Fantasy|Mystery"/>
    <s v="English"/>
    <n v="250000000"/>
    <n v="7.5"/>
  </r>
  <r>
    <s v="Batman v Superman: Dawn of JusticeÂ "/>
    <x v="9"/>
    <n v="183"/>
    <n v="330249062"/>
    <s v="Action|Adventure|Sci-Fi"/>
    <s v="English"/>
    <n v="250000000"/>
    <n v="6.9"/>
  </r>
  <r>
    <s v="Superman ReturnsÂ "/>
    <x v="10"/>
    <n v="169"/>
    <n v="200069408"/>
    <s v="Action|Adventure|Sci-Fi"/>
    <s v="English"/>
    <n v="209000000"/>
    <n v="6.1"/>
  </r>
  <r>
    <s v="Quantum of SolaceÂ "/>
    <x v="11"/>
    <n v="106"/>
    <n v="168368427"/>
    <s v="Action|Adventure"/>
    <s v="English"/>
    <n v="200000000"/>
    <n v="6.7"/>
  </r>
  <r>
    <s v="Pirates of the Caribbean: Dead Man's ChestÂ "/>
    <x v="1"/>
    <n v="151"/>
    <n v="423032628"/>
    <s v="Action|Adventure|Fantasy"/>
    <s v="English"/>
    <n v="225000000"/>
    <n v="7.3"/>
  </r>
  <r>
    <s v="The Lone RangerÂ "/>
    <x v="1"/>
    <n v="150"/>
    <n v="89289910"/>
    <s v="Action|Adventure|Western"/>
    <s v="English"/>
    <n v="215000000"/>
    <n v="6.5"/>
  </r>
  <r>
    <s v="Man of SteelÂ "/>
    <x v="9"/>
    <n v="143"/>
    <n v="291021565"/>
    <s v="Action|Adventure|Fantasy|Sci-Fi"/>
    <s v="English"/>
    <n v="225000000"/>
    <n v="7.2"/>
  </r>
  <r>
    <s v="The Chronicles of Narnia: Prince CaspianÂ "/>
    <x v="12"/>
    <n v="150"/>
    <n v="141614023"/>
    <s v="Action|Adventure|Family|Fantasy"/>
    <s v="English"/>
    <n v="225000000"/>
    <n v="6.6"/>
  </r>
  <r>
    <s v="The AvengersÂ "/>
    <x v="7"/>
    <n v="173"/>
    <n v="623279547"/>
    <s v="Action|Adventure|Sci-Fi"/>
    <s v="English"/>
    <n v="220000000"/>
    <n v="8.1"/>
  </r>
  <r>
    <s v="Pirates of the Caribbean: On Stranger TidesÂ "/>
    <x v="13"/>
    <n v="136"/>
    <n v="241063875"/>
    <s v="Action|Adventure|Fantasy"/>
    <s v="English"/>
    <n v="250000000"/>
    <n v="6.7"/>
  </r>
  <r>
    <s v="Men in Black 3Â "/>
    <x v="14"/>
    <n v="106"/>
    <n v="179020854"/>
    <s v="Action|Adventure|Comedy|Family|Fantasy|Sci-Fi"/>
    <s v="English"/>
    <n v="225000000"/>
    <n v="6.8"/>
  </r>
  <r>
    <s v="The Hobbit: The Battle of the Five ArmiesÂ "/>
    <x v="15"/>
    <n v="164"/>
    <n v="255108370"/>
    <s v="Adventure|Fantasy"/>
    <s v="English"/>
    <n v="250000000"/>
    <n v="7.5"/>
  </r>
  <r>
    <s v="The Amazing Spider-ManÂ "/>
    <x v="16"/>
    <n v="153"/>
    <n v="262030663"/>
    <s v="Action|Adventure|Fantasy"/>
    <s v="English"/>
    <n v="230000000"/>
    <n v="7"/>
  </r>
  <r>
    <s v="Robin HoodÂ "/>
    <x v="17"/>
    <n v="156"/>
    <n v="105219735"/>
    <s v="Action|Adventure|Drama|History"/>
    <s v="English"/>
    <n v="200000000"/>
    <n v="6.7"/>
  </r>
  <r>
    <s v="The Hobbit: The Desolation of SmaugÂ "/>
    <x v="15"/>
    <n v="186"/>
    <n v="258355354"/>
    <s v="Adventure|Fantasy"/>
    <s v="English"/>
    <n v="225000000"/>
    <n v="7.9"/>
  </r>
  <r>
    <s v="The Golden CompassÂ "/>
    <x v="18"/>
    <n v="113"/>
    <n v="70083519"/>
    <s v="Adventure|Family|Fantasy"/>
    <s v="English"/>
    <n v="180000000"/>
    <n v="6.1"/>
  </r>
  <r>
    <s v="King KongÂ "/>
    <x v="15"/>
    <n v="201"/>
    <n v="218051260"/>
    <s v="Action|Adventure|Drama|Romance"/>
    <s v="English"/>
    <n v="207000000"/>
    <n v="7.2"/>
  </r>
  <r>
    <s v="TitanicÂ "/>
    <x v="0"/>
    <n v="194"/>
    <n v="658672302"/>
    <s v="Drama|Romance"/>
    <s v="English"/>
    <n v="200000000"/>
    <n v="7.7"/>
  </r>
  <r>
    <s v="Captain America: Civil WarÂ "/>
    <x v="19"/>
    <n v="147"/>
    <n v="407197282"/>
    <s v="Action|Adventure|Sci-Fi"/>
    <s v="English"/>
    <n v="250000000"/>
    <n v="8.1999999999999993"/>
  </r>
  <r>
    <s v="BattleshipÂ "/>
    <x v="20"/>
    <n v="131"/>
    <n v="65173160"/>
    <s v="Action|Adventure|Sci-Fi|Thriller"/>
    <s v="English"/>
    <n v="209000000"/>
    <n v="5.9"/>
  </r>
  <r>
    <s v="Jurassic WorldÂ "/>
    <x v="21"/>
    <n v="124"/>
    <n v="652177271"/>
    <s v="Action|Adventure|Sci-Fi|Thriller"/>
    <s v="English"/>
    <n v="150000000"/>
    <n v="7"/>
  </r>
  <r>
    <s v="SkyfallÂ "/>
    <x v="2"/>
    <n v="143"/>
    <n v="304360277"/>
    <s v="Action|Adventure|Thriller"/>
    <s v="English"/>
    <n v="200000000"/>
    <n v="7.8"/>
  </r>
  <r>
    <s v="Spider-Man 2Â "/>
    <x v="5"/>
    <n v="135"/>
    <n v="373377893"/>
    <s v="Action|Adventure|Fantasy|Romance"/>
    <s v="English"/>
    <n v="200000000"/>
    <n v="7.3"/>
  </r>
  <r>
    <s v="Iron Man 3Â "/>
    <x v="22"/>
    <n v="195"/>
    <n v="408992272"/>
    <s v="Action|Adventure|Sci-Fi"/>
    <s v="English"/>
    <n v="200000000"/>
    <n v="7.2"/>
  </r>
  <r>
    <s v="Alice in WonderlandÂ "/>
    <x v="23"/>
    <n v="108"/>
    <n v="334185206"/>
    <s v="Adventure|Family|Fantasy"/>
    <s v="English"/>
    <n v="200000000"/>
    <n v="6.5"/>
  </r>
  <r>
    <s v="X-Men: The Last StandÂ "/>
    <x v="24"/>
    <n v="104"/>
    <n v="234360014"/>
    <s v="Action|Adventure|Fantasy|Sci-Fi|Thriller"/>
    <s v="English"/>
    <n v="210000000"/>
    <n v="6.8"/>
  </r>
  <r>
    <s v="Monsters UniversityÂ "/>
    <x v="25"/>
    <n v="104"/>
    <n v="268488329"/>
    <s v="Adventure|Animation|Comedy|Family|Fantasy"/>
    <s v="English"/>
    <n v="200000000"/>
    <n v="7.3"/>
  </r>
  <r>
    <s v="Transformers: Revenge of the FallenÂ "/>
    <x v="26"/>
    <n v="150"/>
    <n v="402076689"/>
    <s v="Action|Adventure|Sci-Fi"/>
    <s v="English"/>
    <n v="200000000"/>
    <n v="6"/>
  </r>
  <r>
    <s v="Transformers: Age of ExtinctionÂ "/>
    <x v="26"/>
    <n v="165"/>
    <n v="245428137"/>
    <s v="Action|Adventure|Sci-Fi"/>
    <s v="English"/>
    <n v="210000000"/>
    <n v="5.7"/>
  </r>
  <r>
    <s v="Oz the Great and PowerfulÂ "/>
    <x v="5"/>
    <n v="130"/>
    <n v="234903076"/>
    <s v="Adventure|Family|Fantasy"/>
    <s v="English"/>
    <n v="215000000"/>
    <n v="6.4"/>
  </r>
  <r>
    <s v="The Amazing Spider-Man 2Â "/>
    <x v="16"/>
    <n v="142"/>
    <n v="202853933"/>
    <s v="Action|Adventure|Fantasy|Sci-Fi"/>
    <s v="English"/>
    <n v="200000000"/>
    <n v="6.7"/>
  </r>
  <r>
    <s v="TRON: LegacyÂ "/>
    <x v="27"/>
    <n v="125"/>
    <n v="172051787"/>
    <s v="Action|Adventure|Sci-Fi"/>
    <s v="English"/>
    <n v="170000000"/>
    <n v="6.8"/>
  </r>
  <r>
    <s v="Cars 2Â "/>
    <x v="28"/>
    <n v="106"/>
    <n v="191450875"/>
    <s v="Adventure|Animation|Comedy|Family|Sport"/>
    <s v="English"/>
    <n v="200000000"/>
    <n v="6.3"/>
  </r>
  <r>
    <s v="Green LanternÂ "/>
    <x v="29"/>
    <n v="123"/>
    <n v="116593191"/>
    <s v="Action|Adventure|Sci-Fi"/>
    <s v="English"/>
    <n v="200000000"/>
    <n v="5.6"/>
  </r>
  <r>
    <s v="Toy Story 3Â "/>
    <x v="30"/>
    <n v="103"/>
    <n v="414984497"/>
    <s v="Adventure|Animation|Comedy|Family|Fantasy"/>
    <s v="English"/>
    <n v="200000000"/>
    <n v="8.3000000000000007"/>
  </r>
  <r>
    <s v="Terminator SalvationÂ "/>
    <x v="31"/>
    <n v="118"/>
    <n v="125320003"/>
    <s v="Action|Adventure|Sci-Fi"/>
    <s v="English"/>
    <n v="200000000"/>
    <n v="6.6"/>
  </r>
  <r>
    <s v="Furious 7Â "/>
    <x v="32"/>
    <n v="140"/>
    <n v="350034110"/>
    <s v="Action|Crime|Thriller"/>
    <s v="English"/>
    <n v="190000000"/>
    <n v="7.2"/>
  </r>
  <r>
    <s v="World War ZÂ "/>
    <x v="11"/>
    <n v="123"/>
    <n v="202351611"/>
    <s v="Action|Adventure|Horror|Sci-Fi|Thriller"/>
    <s v="English"/>
    <n v="190000000"/>
    <n v="7"/>
  </r>
  <r>
    <s v="X-Men: Days of Future PastÂ "/>
    <x v="10"/>
    <n v="149"/>
    <n v="233914986"/>
    <s v="Action|Adventure|Fantasy|Sci-Fi|Thriller"/>
    <s v="English"/>
    <n v="200000000"/>
    <n v="8"/>
  </r>
  <r>
    <s v="Star Trek Into DarknessÂ "/>
    <x v="33"/>
    <n v="132"/>
    <n v="228756232"/>
    <s v="Action|Adventure|Sci-Fi"/>
    <s v="English"/>
    <n v="190000000"/>
    <n v="7.8"/>
  </r>
  <r>
    <s v="Jack the Giant SlayerÂ "/>
    <x v="10"/>
    <n v="114"/>
    <n v="65171860"/>
    <s v="Adventure|Fantasy"/>
    <s v="English"/>
    <n v="195000000"/>
    <n v="6.3"/>
  </r>
  <r>
    <s v="The Great GatsbyÂ "/>
    <x v="34"/>
    <n v="143"/>
    <n v="144812796"/>
    <s v="Drama|Romance"/>
    <s v="English"/>
    <n v="105000000"/>
    <n v="7.3"/>
  </r>
  <r>
    <s v="Prince of Persia: The Sands of TimeÂ "/>
    <x v="35"/>
    <n v="116"/>
    <n v="90755643"/>
    <s v="Action|Adventure|Fantasy|Romance"/>
    <s v="English"/>
    <n v="200000000"/>
    <n v="6.6"/>
  </r>
  <r>
    <s v="Pacific RimÂ "/>
    <x v="36"/>
    <n v="131"/>
    <n v="101785482"/>
    <s v="Action|Adventure|Sci-Fi"/>
    <s v="English"/>
    <n v="190000000"/>
    <n v="7"/>
  </r>
  <r>
    <s v="Transformers: Dark of the MoonÂ "/>
    <x v="26"/>
    <n v="154"/>
    <n v="352358779"/>
    <s v="Action|Adventure|Sci-Fi"/>
    <s v="English"/>
    <n v="195000000"/>
    <n v="6.3"/>
  </r>
  <r>
    <s v="Indiana Jones and the Kingdom of the Crystal SkullÂ "/>
    <x v="37"/>
    <n v="122"/>
    <n v="317011114"/>
    <s v="Action|Adventure|Fantasy"/>
    <s v="English"/>
    <n v="185000000"/>
    <n v="6.2"/>
  </r>
  <r>
    <s v="BraveÂ "/>
    <x v="38"/>
    <n v="93"/>
    <n v="237282182"/>
    <s v="Adventure|Animation|Comedy|Family|Fantasy"/>
    <s v="English"/>
    <n v="185000000"/>
    <n v="7.2"/>
  </r>
  <r>
    <s v="Star Trek BeyondÂ "/>
    <x v="39"/>
    <n v="122"/>
    <n v="130468626"/>
    <s v="Action|Adventure|Sci-Fi|Thriller"/>
    <s v="English"/>
    <n v="185000000"/>
    <n v="7.5"/>
  </r>
  <r>
    <s v="WALLÂ·EÂ "/>
    <x v="4"/>
    <n v="98"/>
    <n v="223806889"/>
    <s v="Adventure|Animation|Family|Sci-Fi"/>
    <s v="English"/>
    <n v="180000000"/>
    <n v="8.4"/>
  </r>
  <r>
    <s v="Rush Hour 3Â "/>
    <x v="24"/>
    <n v="91"/>
    <n v="140080850"/>
    <s v="Action|Comedy|Crime|Thriller"/>
    <s v="English"/>
    <n v="140000000"/>
    <n v="6.2"/>
  </r>
  <r>
    <s v="2012Â "/>
    <x v="40"/>
    <n v="158"/>
    <n v="166112167"/>
    <s v="Action|Adventure|Sci-Fi"/>
    <s v="English"/>
    <n v="200000000"/>
    <n v="5.8"/>
  </r>
  <r>
    <s v="A Christmas CarolÂ "/>
    <x v="41"/>
    <n v="96"/>
    <n v="137850096"/>
    <s v="Animation|Drama|Family|Fantasy"/>
    <s v="English"/>
    <n v="200000000"/>
    <n v="6.8"/>
  </r>
  <r>
    <s v="Jupiter AscendingÂ "/>
    <x v="42"/>
    <n v="127"/>
    <n v="47375327"/>
    <s v="Action|Adventure|Sci-Fi"/>
    <s v="English"/>
    <n v="176000000"/>
    <n v="5.4"/>
  </r>
  <r>
    <s v="The Legend of TarzanÂ "/>
    <x v="8"/>
    <n v="110"/>
    <n v="124051759"/>
    <s v="Action|Adventure|Drama|Romance"/>
    <s v="English"/>
    <n v="180000000"/>
    <n v="6.6"/>
  </r>
  <r>
    <s v="The Chronicles of Narnia: The Lion, the Witch and the WardrobeÂ "/>
    <x v="12"/>
    <n v="150"/>
    <n v="291709845"/>
    <s v="Adventure|Family|Fantasy"/>
    <s v="English"/>
    <n v="180000000"/>
    <n v="6.9"/>
  </r>
  <r>
    <s v="X-Men: ApocalypseÂ "/>
    <x v="10"/>
    <n v="144"/>
    <n v="154985087"/>
    <s v="Action|Adventure|Sci-Fi"/>
    <s v="English"/>
    <n v="178000000"/>
    <n v="7.3"/>
  </r>
  <r>
    <s v="The Dark KnightÂ "/>
    <x v="3"/>
    <n v="152"/>
    <n v="533316061"/>
    <s v="Action|Crime|Drama|Thriller"/>
    <s v="English"/>
    <n v="185000000"/>
    <n v="9"/>
  </r>
  <r>
    <s v="UpÂ "/>
    <x v="43"/>
    <n v="96"/>
    <n v="292979556"/>
    <s v="Adventure|Animation|Comedy|Family"/>
    <s v="English"/>
    <n v="175000000"/>
    <n v="8.3000000000000007"/>
  </r>
  <r>
    <s v="Monsters vs. AliensÂ "/>
    <x v="44"/>
    <n v="94"/>
    <n v="198332128"/>
    <s v="Action|Adventure|Animation|Comedy|Family|Sci-Fi"/>
    <s v="English"/>
    <n v="175000000"/>
    <n v="6.5"/>
  </r>
  <r>
    <s v="Iron ManÂ "/>
    <x v="45"/>
    <n v="126"/>
    <n v="318298180"/>
    <s v="Action|Adventure|Sci-Fi"/>
    <s v="English"/>
    <n v="140000000"/>
    <n v="7.9"/>
  </r>
  <r>
    <s v="HugoÂ "/>
    <x v="46"/>
    <n v="126"/>
    <n v="73820094"/>
    <s v="Adventure|Drama|Family|Mystery"/>
    <s v="English"/>
    <n v="170000000"/>
    <n v="7.5"/>
  </r>
  <r>
    <s v="Wild Wild WestÂ "/>
    <x v="14"/>
    <n v="106"/>
    <n v="113745408"/>
    <s v="Action|Comedy|Sci-Fi|Western"/>
    <s v="English"/>
    <n v="170000000"/>
    <n v="4.8"/>
  </r>
  <r>
    <s v="The Mummy: Tomb of the Dragon EmperorÂ "/>
    <x v="47"/>
    <n v="112"/>
    <n v="102176165"/>
    <s v="Action|Adventure|Fantasy|Horror|Thriller"/>
    <s v="English"/>
    <n v="145000000"/>
    <n v="5.2"/>
  </r>
  <r>
    <s v="Suicide SquadÂ "/>
    <x v="48"/>
    <n v="123"/>
    <n v="161087183"/>
    <s v="Action|Adventure|Comedy|Sci-Fi"/>
    <s v="English"/>
    <n v="175000000"/>
    <n v="6.9"/>
  </r>
  <r>
    <s v="Evan AlmightyÂ "/>
    <x v="49"/>
    <n v="96"/>
    <n v="100289690"/>
    <s v="Comedy|Family|Fantasy"/>
    <s v="English"/>
    <n v="175000000"/>
    <n v="5.4"/>
  </r>
  <r>
    <s v="Edge of TomorrowÂ "/>
    <x v="50"/>
    <n v="113"/>
    <n v="100189501"/>
    <s v="Action|Adventure|Sci-Fi"/>
    <s v="English"/>
    <n v="178000000"/>
    <n v="7.9"/>
  </r>
  <r>
    <s v="WaterworldÂ "/>
    <x v="51"/>
    <n v="176"/>
    <n v="88246220"/>
    <s v="Action|Adventure|Sci-Fi|Thriller"/>
    <s v="English"/>
    <n v="175000000"/>
    <n v="6.1"/>
  </r>
  <r>
    <s v="G.I. Joe: The Rise of CobraÂ "/>
    <x v="52"/>
    <n v="118"/>
    <n v="150167630"/>
    <s v="Action|Adventure|Sci-Fi|Thriller"/>
    <s v="English"/>
    <n v="175000000"/>
    <n v="5.8"/>
  </r>
  <r>
    <s v="Inside OutÂ "/>
    <x v="43"/>
    <n v="95"/>
    <n v="356454367"/>
    <s v="Adventure|Animation|Comedy|Drama|Family|Fantasy"/>
    <s v="English"/>
    <n v="175000000"/>
    <n v="8.3000000000000007"/>
  </r>
  <r>
    <s v="The Jungle BookÂ "/>
    <x v="45"/>
    <n v="106"/>
    <n v="362645141"/>
    <s v="Adventure|Drama|Family|Fantasy"/>
    <s v="English"/>
    <n v="175000000"/>
    <n v="7.8"/>
  </r>
  <r>
    <s v="Iron Man 2Â "/>
    <x v="45"/>
    <n v="124"/>
    <n v="312057433"/>
    <s v="Action|Adventure|Sci-Fi"/>
    <s v="English"/>
    <n v="200000000"/>
    <n v="7"/>
  </r>
  <r>
    <s v="Snow White and the HuntsmanÂ "/>
    <x v="53"/>
    <n v="132"/>
    <n v="155111815"/>
    <s v="Action|Adventure|Drama|Fantasy"/>
    <s v="English"/>
    <n v="170000000"/>
    <n v="6.1"/>
  </r>
  <r>
    <s v="MaleficentÂ "/>
    <x v="54"/>
    <n v="97"/>
    <n v="241407328"/>
    <s v="Action|Adventure|Family|Fantasy|Romance"/>
    <s v="English"/>
    <n v="180000000"/>
    <n v="7"/>
  </r>
  <r>
    <s v="Dawn of the Planet of the ApesÂ "/>
    <x v="55"/>
    <n v="130"/>
    <n v="208543795"/>
    <s v="Action|Adventure|Drama|Sci-Fi"/>
    <s v="English"/>
    <n v="170000000"/>
    <n v="7.6"/>
  </r>
  <r>
    <s v="47 RoninÂ "/>
    <x v="56"/>
    <n v="128"/>
    <n v="38297305"/>
    <s v="Action|Adventure|Drama|Fantasy"/>
    <s v="English"/>
    <n v="175000000"/>
    <n v="6.3"/>
  </r>
  <r>
    <s v="Captain America: The Winter SoldierÂ "/>
    <x v="19"/>
    <n v="136"/>
    <n v="259746958"/>
    <s v="Action|Adventure|Sci-Fi"/>
    <s v="English"/>
    <n v="170000000"/>
    <n v="7.8"/>
  </r>
  <r>
    <s v="Shrek Forever AfterÂ "/>
    <x v="57"/>
    <n v="93"/>
    <n v="238371987"/>
    <s v="Adventure|Animation|Comedy|Family|Fantasy"/>
    <s v="English"/>
    <n v="165000000"/>
    <n v="6.4"/>
  </r>
  <r>
    <s v="TomorrowlandÂ "/>
    <x v="58"/>
    <n v="130"/>
    <n v="93417865"/>
    <s v="Action|Adventure|Family|Mystery|Sci-Fi"/>
    <s v="English"/>
    <n v="190000000"/>
    <n v="6.5"/>
  </r>
  <r>
    <s v="Big Hero 6Â "/>
    <x v="59"/>
    <n v="102"/>
    <n v="222487711"/>
    <s v="Action|Adventure|Animation|Comedy|Drama|Family|Sci-Fi"/>
    <s v="English"/>
    <n v="165000000"/>
    <n v="7.9"/>
  </r>
  <r>
    <s v="Wreck-It RalphÂ "/>
    <x v="60"/>
    <n v="101"/>
    <n v="189412677"/>
    <s v="Adventure|Animation|Comedy|Family|Sci-Fi"/>
    <s v="English"/>
    <n v="165000000"/>
    <n v="7.8"/>
  </r>
  <r>
    <s v="The Polar ExpressÂ "/>
    <x v="41"/>
    <n v="100"/>
    <n v="665426"/>
    <s v="Adventure|Animation|Family|Fantasy"/>
    <s v="English"/>
    <n v="165000000"/>
    <n v="6.6"/>
  </r>
  <r>
    <s v="Independence Day: ResurgenceÂ "/>
    <x v="40"/>
    <n v="120"/>
    <n v="102315545"/>
    <s v="Action|Adventure|Sci-Fi"/>
    <s v="English"/>
    <n v="165000000"/>
    <n v="5.5"/>
  </r>
  <r>
    <s v="How to Train Your DragonÂ "/>
    <x v="61"/>
    <n v="98"/>
    <n v="217387997"/>
    <s v="Adventure|Animation|Family|Fantasy"/>
    <s v="English"/>
    <n v="165000000"/>
    <n v="8.1999999999999993"/>
  </r>
  <r>
    <s v="Terminator 3: Rise of the MachinesÂ "/>
    <x v="62"/>
    <n v="109"/>
    <n v="150350192"/>
    <s v="Action|Sci-Fi"/>
    <s v="English"/>
    <n v="200000000"/>
    <n v="6.4"/>
  </r>
  <r>
    <s v="Guardians of the GalaxyÂ "/>
    <x v="63"/>
    <n v="121"/>
    <n v="333130696"/>
    <s v="Action|Adventure|Sci-Fi"/>
    <s v="English"/>
    <n v="170000000"/>
    <n v="8.1"/>
  </r>
  <r>
    <s v="InterstellarÂ "/>
    <x v="3"/>
    <n v="169"/>
    <n v="187991439"/>
    <s v="Adventure|Drama|Sci-Fi"/>
    <s v="English"/>
    <n v="165000000"/>
    <n v="8.6"/>
  </r>
  <r>
    <s v="InceptionÂ "/>
    <x v="3"/>
    <n v="148"/>
    <n v="292568851"/>
    <s v="Action|Adventure|Sci-Fi|Thriller"/>
    <s v="English"/>
    <n v="160000000"/>
    <n v="8.8000000000000007"/>
  </r>
  <r>
    <s v="The Hobbit: An Unexpected JourneyÂ "/>
    <x v="15"/>
    <n v="182"/>
    <n v="303001229"/>
    <s v="Adventure|Fantasy"/>
    <s v="English"/>
    <n v="180000000"/>
    <n v="7.9"/>
  </r>
  <r>
    <s v="The Fast and the FuriousÂ "/>
    <x v="47"/>
    <n v="106"/>
    <n v="144512310"/>
    <s v="Action|Crime|Thriller"/>
    <s v="English"/>
    <n v="38000000"/>
    <n v="6.7"/>
  </r>
  <r>
    <s v="The Curious Case of Benjamin ButtonÂ "/>
    <x v="64"/>
    <n v="166"/>
    <n v="127490802"/>
    <s v="Drama|Fantasy|Romance"/>
    <s v="English"/>
    <n v="150000000"/>
    <n v="7.8"/>
  </r>
  <r>
    <s v="X-Men: First ClassÂ "/>
    <x v="65"/>
    <n v="132"/>
    <n v="146405371"/>
    <s v="Action|Adventure|Sci-Fi"/>
    <s v="English"/>
    <n v="160000000"/>
    <n v="7.8"/>
  </r>
  <r>
    <s v="The Hunger Games: Mockingjay - Part 2Â "/>
    <x v="66"/>
    <n v="137"/>
    <n v="281666058"/>
    <s v="Adventure|Sci-Fi"/>
    <s v="English"/>
    <n v="160000000"/>
    <n v="6.6"/>
  </r>
  <r>
    <s v="The Sorcerer's ApprenticeÂ "/>
    <x v="67"/>
    <n v="109"/>
    <n v="63143812"/>
    <s v="Action|Adventure|Family|Fantasy"/>
    <s v="English"/>
    <n v="150000000"/>
    <n v="6.1"/>
  </r>
  <r>
    <s v="PoseidonÂ "/>
    <x v="68"/>
    <n v="98"/>
    <n v="60655503"/>
    <s v="Action|Adventure|Drama|Thriller"/>
    <s v="English"/>
    <n v="160000000"/>
    <n v="5.6"/>
  </r>
  <r>
    <s v="Alice Through the Looking GlassÂ "/>
    <x v="69"/>
    <n v="113"/>
    <n v="76846624"/>
    <s v="Adventure|Family|Fantasy"/>
    <s v="English"/>
    <n v="170000000"/>
    <n v="6.4"/>
  </r>
  <r>
    <s v="Shrek the ThirdÂ "/>
    <x v="70"/>
    <n v="93"/>
    <n v="320706665"/>
    <s v="Adventure|Animation|Comedy|Family|Fantasy"/>
    <s v="English"/>
    <n v="160000000"/>
    <n v="6.1"/>
  </r>
  <r>
    <s v="WarcraftÂ "/>
    <x v="71"/>
    <n v="123"/>
    <n v="46978995"/>
    <s v="Action|Adventure|Fantasy"/>
    <s v="English"/>
    <n v="160000000"/>
    <n v="7.3"/>
  </r>
  <r>
    <s v="Terminator GenisysÂ "/>
    <x v="72"/>
    <n v="126"/>
    <n v="89732035"/>
    <s v="Action|Adventure|Sci-Fi"/>
    <s v="English"/>
    <n v="155000000"/>
    <n v="6.6"/>
  </r>
  <r>
    <s v="The Chronicles of Narnia: The Voyage of the Dawn TreaderÂ "/>
    <x v="73"/>
    <n v="113"/>
    <n v="104383624"/>
    <s v="Adventure|Family|Fantasy"/>
    <s v="English"/>
    <n v="155000000"/>
    <n v="6.3"/>
  </r>
  <r>
    <s v="Pearl HarborÂ "/>
    <x v="26"/>
    <n v="184"/>
    <n v="198539855"/>
    <s v="Action|Drama|History|Romance|War"/>
    <s v="English"/>
    <n v="140000000"/>
    <n v="6.1"/>
  </r>
  <r>
    <s v="TransformersÂ "/>
    <x v="26"/>
    <n v="144"/>
    <n v="318759914"/>
    <s v="Action|Adventure|Sci-Fi"/>
    <s v="English"/>
    <n v="150000000"/>
    <n v="7.1"/>
  </r>
  <r>
    <s v="AlexanderÂ "/>
    <x v="74"/>
    <n v="206"/>
    <n v="34293771"/>
    <s v="Action|Adventure|Biography|Drama|History|Romance|War"/>
    <s v="English"/>
    <n v="155000000"/>
    <n v="5.5"/>
  </r>
  <r>
    <s v="Harry Potter and the Order of the PhoenixÂ "/>
    <x v="8"/>
    <n v="138"/>
    <n v="292000866"/>
    <s v="Adventure|Family|Fantasy|Mystery"/>
    <s v="English"/>
    <n v="150000000"/>
    <n v="7.5"/>
  </r>
  <r>
    <s v="Harry Potter and the Goblet of FireÂ "/>
    <x v="35"/>
    <n v="157"/>
    <n v="289994397"/>
    <s v="Adventure|Family|Fantasy|Mystery"/>
    <s v="English"/>
    <n v="150000000"/>
    <n v="7.6"/>
  </r>
  <r>
    <s v="HancockÂ "/>
    <x v="20"/>
    <n v="102"/>
    <n v="227946274"/>
    <s v="Action|Drama"/>
    <s v="English"/>
    <n v="150000000"/>
    <n v="6.4"/>
  </r>
  <r>
    <s v="I Am LegendÂ "/>
    <x v="66"/>
    <n v="104"/>
    <n v="256386216"/>
    <s v="Drama|Horror|Sci-Fi"/>
    <s v="English"/>
    <n v="150000000"/>
    <n v="7.2"/>
  </r>
  <r>
    <s v="Charlie and the Chocolate FactoryÂ "/>
    <x v="23"/>
    <n v="115"/>
    <n v="206456431"/>
    <s v="Adventure|Comedy|Family|Fantasy"/>
    <s v="English"/>
    <n v="150000000"/>
    <n v="6.7"/>
  </r>
  <r>
    <s v="RatatouilleÂ "/>
    <x v="58"/>
    <n v="111"/>
    <n v="206435493"/>
    <s v="Animation|Comedy|Family|Fantasy"/>
    <s v="English"/>
    <n v="150000000"/>
    <n v="8"/>
  </r>
  <r>
    <s v="Batman BeginsÂ "/>
    <x v="3"/>
    <n v="128"/>
    <n v="205343774"/>
    <s v="Action|Adventure"/>
    <s v="English"/>
    <n v="150000000"/>
    <n v="8.3000000000000007"/>
  </r>
  <r>
    <s v="Madagascar: Escape 2 AfricaÂ "/>
    <x v="75"/>
    <n v="89"/>
    <n v="179982968"/>
    <s v="Action|Adventure|Animation|Comedy|Family"/>
    <s v="English"/>
    <n v="150000000"/>
    <n v="6.7"/>
  </r>
  <r>
    <s v="Night at the Museum: Battle of the SmithsonianÂ "/>
    <x v="76"/>
    <n v="105"/>
    <n v="177243721"/>
    <s v="Adventure|Comedy|Family|Fantasy"/>
    <s v="English"/>
    <n v="150000000"/>
    <n v="5.9"/>
  </r>
  <r>
    <s v="X-Men Origins: WolverineÂ "/>
    <x v="77"/>
    <n v="119"/>
    <n v="179883016"/>
    <s v="Action|Adventure|Fantasy|Sci-Fi|Thriller"/>
    <s v="English"/>
    <n v="150000000"/>
    <n v="6.7"/>
  </r>
  <r>
    <s v="The Matrix RevolutionsÂ "/>
    <x v="42"/>
    <n v="129"/>
    <n v="139259759"/>
    <s v="Action|Sci-Fi"/>
    <s v="English"/>
    <n v="150000000"/>
    <n v="6.7"/>
  </r>
  <r>
    <s v="FrozenÂ "/>
    <x v="78"/>
    <n v="102"/>
    <n v="400736600"/>
    <s v="Adventure|Animation|Comedy|Family|Fantasy|Musical"/>
    <s v="English"/>
    <n v="150000000"/>
    <n v="7.6"/>
  </r>
  <r>
    <s v="The Matrix ReloadedÂ "/>
    <x v="42"/>
    <n v="138"/>
    <n v="281492479"/>
    <s v="Action|Sci-Fi"/>
    <s v="English"/>
    <n v="150000000"/>
    <n v="7.2"/>
  </r>
  <r>
    <s v="Thor: The Dark WorldÂ "/>
    <x v="72"/>
    <n v="112"/>
    <n v="206360018"/>
    <s v="Action|Adventure|Fantasy"/>
    <s v="English"/>
    <n v="170000000"/>
    <n v="7.1"/>
  </r>
  <r>
    <s v="Mad Max: Fury RoadÂ "/>
    <x v="79"/>
    <n v="120"/>
    <n v="153629485"/>
    <s v="Action|Adventure|Sci-Fi|Thriller"/>
    <s v="English"/>
    <n v="150000000"/>
    <n v="8.1"/>
  </r>
  <r>
    <s v="Angels &amp; DemonsÂ "/>
    <x v="80"/>
    <n v="146"/>
    <n v="133375846"/>
    <s v="Mystery|Thriller"/>
    <s v="English"/>
    <n v="150000000"/>
    <n v="6.7"/>
  </r>
  <r>
    <s v="ThorÂ "/>
    <x v="81"/>
    <n v="115"/>
    <n v="181015141"/>
    <s v="Action|Adventure|Fantasy"/>
    <s v="English"/>
    <n v="150000000"/>
    <n v="7"/>
  </r>
  <r>
    <s v="BoltÂ "/>
    <x v="82"/>
    <n v="96"/>
    <n v="114053579"/>
    <s v="Adventure|Animation|Comedy|Drama|Family"/>
    <s v="English"/>
    <n v="150000000"/>
    <n v="6.9"/>
  </r>
  <r>
    <s v="G-ForceÂ "/>
    <x v="83"/>
    <n v="88"/>
    <n v="119420252"/>
    <s v="Action|Adventure|Animation|Comedy|Family|Fantasy|Sci-Fi"/>
    <s v="English"/>
    <n v="150000000"/>
    <n v="5.0999999999999996"/>
  </r>
  <r>
    <s v="Wrath of the TitansÂ "/>
    <x v="84"/>
    <n v="99"/>
    <n v="83640426"/>
    <s v="Action|Adventure|Fantasy"/>
    <s v="English"/>
    <n v="150000000"/>
    <n v="5.8"/>
  </r>
  <r>
    <s v="Dark ShadowsÂ "/>
    <x v="23"/>
    <n v="113"/>
    <n v="79711678"/>
    <s v="Comedy|Fantasy|Horror"/>
    <s v="English"/>
    <n v="100000000"/>
    <n v="6.2"/>
  </r>
  <r>
    <s v="Mission: Impossible - Rogue NationÂ "/>
    <x v="85"/>
    <n v="131"/>
    <n v="195000874"/>
    <s v="Action|Adventure|Thriller"/>
    <s v="English"/>
    <n v="150000000"/>
    <n v="7.4"/>
  </r>
  <r>
    <s v="The WolfmanÂ "/>
    <x v="86"/>
    <n v="119"/>
    <n v="61937495"/>
    <s v="Drama|Fantasy|Horror|Thriller"/>
    <s v="English"/>
    <n v="150000000"/>
    <n v="5.8"/>
  </r>
  <r>
    <s v="Bee MovieÂ "/>
    <x v="87"/>
    <n v="91"/>
    <n v="126597121"/>
    <s v="Adventure|Animation|Comedy|Family"/>
    <s v="English"/>
    <n v="150000000"/>
    <n v="6.2"/>
  </r>
  <r>
    <s v="Kung Fu Panda 2Â "/>
    <x v="88"/>
    <n v="90"/>
    <n v="165230261"/>
    <s v="Action|Adventure|Animation|Comedy|Family"/>
    <s v="English"/>
    <n v="150000000"/>
    <n v="7.3"/>
  </r>
  <r>
    <s v="The Last AirbenderÂ "/>
    <x v="89"/>
    <n v="103"/>
    <n v="131564731"/>
    <s v="Action|Adventure|Family|Fantasy"/>
    <s v="English"/>
    <n v="150000000"/>
    <n v="4.2"/>
  </r>
  <r>
    <s v="Mission: Impossible IIIÂ "/>
    <x v="33"/>
    <n v="124"/>
    <n v="133382309"/>
    <s v="Action|Adventure|Thriller"/>
    <s v="English"/>
    <n v="150000000"/>
    <n v="6.9"/>
  </r>
  <r>
    <s v="White House DownÂ "/>
    <x v="40"/>
    <n v="131"/>
    <n v="73103784"/>
    <s v="Action|Drama|Thriller"/>
    <s v="English"/>
    <n v="150000000"/>
    <n v="6.4"/>
  </r>
  <r>
    <s v="Mars Needs MomsÂ "/>
    <x v="90"/>
    <n v="88"/>
    <n v="21379315"/>
    <s v="Action|Adventure|Animation|Comedy|Family|Sci-Fi"/>
    <s v="English"/>
    <n v="150000000"/>
    <n v="5.4"/>
  </r>
  <r>
    <s v="Flushed AwayÂ "/>
    <x v="91"/>
    <n v="85"/>
    <n v="64459316"/>
    <s v="Adventure|Animation|Comedy|Family"/>
    <s v="English"/>
    <n v="149000000"/>
    <n v="6.7"/>
  </r>
  <r>
    <s v="PanÂ "/>
    <x v="92"/>
    <n v="111"/>
    <n v="34964818"/>
    <s v="Adventure|Family|Fantasy"/>
    <s v="English"/>
    <n v="150000000"/>
    <n v="5.8"/>
  </r>
  <r>
    <s v="Mr. Peabody &amp; ShermanÂ "/>
    <x v="93"/>
    <n v="92"/>
    <n v="111505642"/>
    <s v="Adventure|Animation|Comedy|Family|Sci-Fi"/>
    <s v="English"/>
    <n v="145000000"/>
    <n v="6.9"/>
  </r>
  <r>
    <s v="TroyÂ "/>
    <x v="68"/>
    <n v="196"/>
    <n v="133228348"/>
    <s v="Adventure"/>
    <s v="English"/>
    <n v="175000000"/>
    <n v="7.2"/>
  </r>
  <r>
    <s v="Madagascar 3: Europe's Most WantedÂ "/>
    <x v="75"/>
    <n v="93"/>
    <n v="216366733"/>
    <s v="Adventure|Animation|Comedy|Family"/>
    <s v="English"/>
    <n v="145000000"/>
    <n v="6.9"/>
  </r>
  <r>
    <s v="Die Another DayÂ "/>
    <x v="94"/>
    <n v="133"/>
    <n v="160201106"/>
    <s v="Action|Adventure|Thriller"/>
    <s v="English"/>
    <n v="142000000"/>
    <n v="6.1"/>
  </r>
  <r>
    <s v="GhostbustersÂ "/>
    <x v="95"/>
    <n v="116"/>
    <n v="118099659"/>
    <s v="Action|Comedy|Fantasy|Sci-Fi"/>
    <s v="English"/>
    <n v="144000000"/>
    <n v="5.5"/>
  </r>
  <r>
    <s v="ArmageddonÂ "/>
    <x v="26"/>
    <n v="153"/>
    <n v="201573391"/>
    <s v="Action|Adventure|Sci-Fi|Thriller"/>
    <s v="English"/>
    <n v="140000000"/>
    <n v="6.6"/>
  </r>
  <r>
    <s v="Men in Black IIÂ "/>
    <x v="14"/>
    <n v="88"/>
    <n v="190418803"/>
    <s v="Action|Adventure|Comedy|Family|Fantasy|Mystery|Sci-Fi"/>
    <s v="English"/>
    <n v="140000000"/>
    <n v="6.1"/>
  </r>
  <r>
    <s v="BeowulfÂ "/>
    <x v="41"/>
    <n v="115"/>
    <n v="82161969"/>
    <s v="Action|Adventure|Animation|Fantasy"/>
    <s v="English"/>
    <n v="150000000"/>
    <n v="6.3"/>
  </r>
  <r>
    <s v="Kung Fu Panda 3Â "/>
    <x v="96"/>
    <n v="95"/>
    <n v="143523463"/>
    <s v="Action|Adventure|Animation|Comedy|Family"/>
    <s v="English"/>
    <n v="145000000"/>
    <n v="7.2"/>
  </r>
  <r>
    <s v="Mission: Impossible - Ghost ProtocolÂ "/>
    <x v="58"/>
    <n v="133"/>
    <n v="209364921"/>
    <s v="Action|Adventure|Thriller"/>
    <s v="English"/>
    <n v="145000000"/>
    <n v="7.4"/>
  </r>
  <r>
    <s v="Rise of the GuardiansÂ "/>
    <x v="97"/>
    <n v="97"/>
    <n v="103400692"/>
    <s v="Adventure|Animation|Family|Fantasy"/>
    <s v="English"/>
    <n v="145000000"/>
    <n v="7.3"/>
  </r>
  <r>
    <s v="Fun with Dick and JaneÂ "/>
    <x v="98"/>
    <n v="90"/>
    <n v="110332737"/>
    <s v="Comedy|Crime"/>
    <s v="English"/>
    <n v="100000000"/>
    <n v="6.1"/>
  </r>
  <r>
    <s v="The Last SamuraiÂ "/>
    <x v="99"/>
    <n v="154"/>
    <n v="111110575"/>
    <s v="Action|Drama|History|War"/>
    <s v="English"/>
    <n v="140000000"/>
    <n v="7.7"/>
  </r>
  <r>
    <s v="Exodus: Gods and KingsÂ "/>
    <x v="17"/>
    <n v="150"/>
    <n v="65007045"/>
    <s v="Action|Adventure|Drama"/>
    <s v="English"/>
    <n v="140000000"/>
    <n v="6.1"/>
  </r>
  <r>
    <s v="Star TrekÂ "/>
    <x v="33"/>
    <n v="127"/>
    <n v="257704099"/>
    <s v="Action|Adventure|Sci-Fi"/>
    <s v="English"/>
    <n v="150000000"/>
    <n v="8"/>
  </r>
  <r>
    <s v="Spider-ManÂ "/>
    <x v="5"/>
    <n v="121"/>
    <n v="403706375"/>
    <s v="Action|Adventure|Fantasy|Romance"/>
    <s v="English"/>
    <n v="139000000"/>
    <n v="7.3"/>
  </r>
  <r>
    <s v="How to Train Your Dragon 2Â "/>
    <x v="61"/>
    <n v="102"/>
    <n v="176997107"/>
    <s v="Action|Adventure|Animation|Comedy|Family|Fantasy"/>
    <s v="English"/>
    <n v="145000000"/>
    <n v="7.9"/>
  </r>
  <r>
    <s v="Gods of EgyptÂ "/>
    <x v="100"/>
    <n v="126"/>
    <n v="31141074"/>
    <s v="Action|Adventure|Fantasy"/>
    <s v="English"/>
    <n v="140000000"/>
    <n v="5.5"/>
  </r>
  <r>
    <s v="StealthÂ "/>
    <x v="47"/>
    <n v="121"/>
    <n v="31704416"/>
    <s v="Action|Adventure|Sci-Fi|Thriller"/>
    <s v="English"/>
    <n v="135000000"/>
    <n v="5"/>
  </r>
  <r>
    <s v="WatchmenÂ "/>
    <x v="9"/>
    <n v="215"/>
    <n v="107503316"/>
    <s v="Action|Drama|Mystery|Sci-Fi"/>
    <s v="English"/>
    <n v="130000000"/>
    <n v="7.7"/>
  </r>
  <r>
    <s v="Lethal Weapon 4Â "/>
    <x v="101"/>
    <n v="127"/>
    <n v="129734803"/>
    <s v="Action|Crime|Thriller"/>
    <s v="English"/>
    <n v="140000000"/>
    <n v="6.6"/>
  </r>
  <r>
    <s v="HulkÂ "/>
    <x v="102"/>
    <n v="138"/>
    <n v="132122995"/>
    <s v="Action|Sci-Fi"/>
    <s v="English"/>
    <n v="137000000"/>
    <n v="5.7"/>
  </r>
  <r>
    <s v="G.I. Joe: RetaliationÂ "/>
    <x v="103"/>
    <n v="122"/>
    <n v="122512052"/>
    <s v="Action|Adventure|Sci-Fi|Thriller"/>
    <s v="English"/>
    <n v="130000000"/>
    <n v="5.8"/>
  </r>
  <r>
    <s v="SaharaÂ "/>
    <x v="104"/>
    <n v="124"/>
    <n v="68642452"/>
    <s v="Action|Adventure|Comedy|Thriller"/>
    <s v="English"/>
    <n v="130000000"/>
    <n v="6"/>
  </r>
  <r>
    <s v="Final Fantasy: The Spirits WithinÂ "/>
    <x v="105"/>
    <n v="106"/>
    <n v="32131830"/>
    <s v="Action|Adventure|Animation|Fantasy|Romance|Sci-Fi"/>
    <s v="English"/>
    <n v="137000000"/>
    <n v="6.4"/>
  </r>
  <r>
    <s v="Captain America: The First AvengerÂ "/>
    <x v="86"/>
    <n v="124"/>
    <n v="176636816"/>
    <s v="Action|Adventure|Sci-Fi"/>
    <s v="English"/>
    <n v="140000000"/>
    <n v="6.9"/>
  </r>
  <r>
    <s v="The World Is Not EnoughÂ "/>
    <x v="73"/>
    <n v="128"/>
    <n v="126930660"/>
    <s v="Action|Adventure|Thriller"/>
    <s v="English"/>
    <n v="135000000"/>
    <n v="6.4"/>
  </r>
  <r>
    <s v="Master and Commander: The Far Side of the WorldÂ "/>
    <x v="106"/>
    <n v="138"/>
    <n v="93926386"/>
    <s v="Action|Adventure|Drama|History|War"/>
    <s v="English"/>
    <n v="150000000"/>
    <n v="7.4"/>
  </r>
  <r>
    <s v="The Twilight Saga: Breaking Dawn - Part 2Â "/>
    <x v="107"/>
    <n v="115"/>
    <n v="292298923"/>
    <s v="Adventure|Drama|Fantasy|Romance"/>
    <s v="English"/>
    <n v="120000000"/>
    <n v="5.5"/>
  </r>
  <r>
    <s v="Happy Feet 2Â "/>
    <x v="79"/>
    <n v="100"/>
    <n v="63992328"/>
    <s v="Animation|Comedy|Family|Musical"/>
    <s v="English"/>
    <n v="135000000"/>
    <n v="5.9"/>
  </r>
  <r>
    <s v="The Incredible HulkÂ "/>
    <x v="108"/>
    <n v="135"/>
    <n v="134518390"/>
    <s v="Action|Adventure|Sci-Fi"/>
    <s v="English"/>
    <n v="150000000"/>
    <n v="6.8"/>
  </r>
  <r>
    <s v="The BFGÂ "/>
    <x v="37"/>
    <n v="117"/>
    <n v="52792307"/>
    <s v="Adventure|Family|Fantasy"/>
    <s v="English"/>
    <n v="140000000"/>
    <n v="6.8"/>
  </r>
  <r>
    <s v="The RevenantÂ "/>
    <x v="109"/>
    <n v="156"/>
    <n v="183635922"/>
    <s v="Adventure|Drama|Thriller|Western"/>
    <s v="English"/>
    <n v="135000000"/>
    <n v="8.1"/>
  </r>
  <r>
    <s v="TurboÂ "/>
    <x v="110"/>
    <n v="96"/>
    <n v="83024900"/>
    <s v="Adventure|Animation|Comedy|Family|Sport"/>
    <s v="English"/>
    <n v="135000000"/>
    <n v="6.5"/>
  </r>
  <r>
    <s v="RangoÂ "/>
    <x v="1"/>
    <n v="107"/>
    <n v="123207194"/>
    <s v="Adventure|Animation|Comedy|Family|Western"/>
    <s v="English"/>
    <n v="135000000"/>
    <n v="7.2"/>
  </r>
  <r>
    <s v="Penguins of MadagascarÂ "/>
    <x v="75"/>
    <n v="92"/>
    <n v="83348920"/>
    <s v="Adventure|Animation|Comedy|Family"/>
    <s v="English"/>
    <n v="132000000"/>
    <n v="6.7"/>
  </r>
  <r>
    <s v="The Bourne UltimatumÂ "/>
    <x v="111"/>
    <n v="115"/>
    <n v="227137090"/>
    <s v="Action|Mystery|Thriller"/>
    <s v="English"/>
    <n v="110000000"/>
    <n v="8.1"/>
  </r>
  <r>
    <s v="Kung Fu PandaÂ "/>
    <x v="112"/>
    <n v="92"/>
    <n v="215395021"/>
    <s v="Action|Adventure|Animation|Comedy|Family"/>
    <s v="English"/>
    <n v="130000000"/>
    <n v="7.6"/>
  </r>
  <r>
    <s v="Ant-ManÂ "/>
    <x v="113"/>
    <n v="117"/>
    <n v="180191634"/>
    <s v="Action|Adventure|Comedy|Sci-Fi"/>
    <s v="English"/>
    <n v="130000000"/>
    <n v="7.4"/>
  </r>
  <r>
    <s v="The Hunger Games: Catching FireÂ "/>
    <x v="66"/>
    <n v="146"/>
    <n v="424645577"/>
    <s v="Adventure|Sci-Fi|Thriller"/>
    <s v="English"/>
    <n v="130000000"/>
    <n v="7.6"/>
  </r>
  <r>
    <s v="HomeÂ "/>
    <x v="114"/>
    <n v="94"/>
    <n v="177343675"/>
    <s v="Adventure|Animation|Comedy|Family|Fantasy|Sci-Fi"/>
    <s v="English"/>
    <n v="135000000"/>
    <n v="6.7"/>
  </r>
  <r>
    <s v="War of the WorldsÂ "/>
    <x v="37"/>
    <n v="116"/>
    <n v="234277056"/>
    <s v="Adventure|Sci-Fi|Thriller"/>
    <s v="English"/>
    <n v="132000000"/>
    <n v="6.5"/>
  </r>
  <r>
    <s v="Bad Boys IIÂ "/>
    <x v="26"/>
    <n v="147"/>
    <n v="138396624"/>
    <s v="Action|Comedy|Crime|Thriller"/>
    <s v="English"/>
    <n v="130000000"/>
    <n v="6.6"/>
  </r>
  <r>
    <s v="Puss in BootsÂ "/>
    <x v="70"/>
    <n v="90"/>
    <n v="149234747"/>
    <s v="Action|Adventure|Animation|Comedy|Family|Fantasy"/>
    <s v="English"/>
    <n v="130000000"/>
    <n v="6.7"/>
  </r>
  <r>
    <s v="SaltÂ "/>
    <x v="115"/>
    <n v="101"/>
    <n v="118311368"/>
    <s v="Action|Crime|Mystery|Thriller"/>
    <s v="English"/>
    <n v="110000000"/>
    <n v="6.4"/>
  </r>
  <r>
    <s v="NoahÂ "/>
    <x v="116"/>
    <n v="138"/>
    <n v="101160529"/>
    <s v="Action|Adventure|Drama"/>
    <s v="English"/>
    <n v="125000000"/>
    <n v="5.8"/>
  </r>
  <r>
    <s v="The Adventures of TintinÂ "/>
    <x v="37"/>
    <n v="107"/>
    <n v="77564037"/>
    <s v="Action|Adventure|Family|Mystery"/>
    <s v="English"/>
    <n v="135000000"/>
    <n v="7.4"/>
  </r>
  <r>
    <s v="Harry Potter and the Prisoner of AzkabanÂ "/>
    <x v="117"/>
    <n v="142"/>
    <n v="249358727"/>
    <s v="Adventure|Family|Fantasy|Mystery"/>
    <s v="English"/>
    <n v="130000000"/>
    <n v="7.8"/>
  </r>
  <r>
    <s v="AustraliaÂ "/>
    <x v="34"/>
    <n v="165"/>
    <n v="49551662"/>
    <s v="Adventure|Drama|Romance|War"/>
    <s v="English"/>
    <n v="130000000"/>
    <n v="6.6"/>
  </r>
  <r>
    <s v="After EarthÂ "/>
    <x v="89"/>
    <n v="100"/>
    <n v="60522097"/>
    <s v="Action|Adventure|Sci-Fi"/>
    <s v="English"/>
    <n v="130000000"/>
    <n v="4.9000000000000004"/>
  </r>
  <r>
    <s v="DinosaurÂ "/>
    <x v="118"/>
    <n v="82"/>
    <n v="137748063"/>
    <s v="Adventure|Animation|Family|Thriller"/>
    <s v="English"/>
    <n v="127500000"/>
    <n v="6.5"/>
  </r>
  <r>
    <s v="Night at the Museum: Secret of the TombÂ "/>
    <x v="76"/>
    <n v="98"/>
    <n v="113733726"/>
    <s v="Adventure|Comedy|Family|Fantasy"/>
    <s v="English"/>
    <n v="127000000"/>
    <n v="6.2"/>
  </r>
  <r>
    <s v="MegamindÂ "/>
    <x v="119"/>
    <n v="95"/>
    <n v="148337537"/>
    <s v="Action|Animation|Comedy|Family|Sci-Fi"/>
    <s v="English"/>
    <n v="130000000"/>
    <n v="7.3"/>
  </r>
  <r>
    <s v="Harry Potter and the Sorcerer's StoneÂ "/>
    <x v="120"/>
    <n v="159"/>
    <n v="317557891"/>
    <s v="Adventure|Family|Fantasy"/>
    <s v="English"/>
    <n v="125000000"/>
    <n v="7.5"/>
  </r>
  <r>
    <s v="R.I.P.D.Â "/>
    <x v="121"/>
    <n v="96"/>
    <n v="33592415"/>
    <s v="Action|Comedy|Fantasy"/>
    <s v="English"/>
    <n v="130000000"/>
    <n v="5.6"/>
  </r>
  <r>
    <s v="Pirates of the Caribbean: The Curse of the Black PearlÂ "/>
    <x v="1"/>
    <n v="143"/>
    <n v="305388685"/>
    <s v="Action|Adventure|Fantasy"/>
    <s v="English"/>
    <n v="140000000"/>
    <n v="8.1"/>
  </r>
  <r>
    <s v="The Hunger Games: Mockingjay - Part 1Â "/>
    <x v="66"/>
    <n v="123"/>
    <n v="337103873"/>
    <s v="Adventure|Sci-Fi|Thriller"/>
    <s v="English"/>
    <n v="125000000"/>
    <n v="6.7"/>
  </r>
  <r>
    <s v="The Da Vinci CodeÂ "/>
    <x v="80"/>
    <n v="174"/>
    <n v="217536138"/>
    <s v="Mystery|Thriller"/>
    <s v="English"/>
    <n v="125000000"/>
    <n v="6.6"/>
  </r>
  <r>
    <s v="Rio 2Â "/>
    <x v="122"/>
    <n v="101"/>
    <n v="131536019"/>
    <s v="Adventure|Animation|Comedy|Family|Musical"/>
    <s v="English"/>
    <n v="103000000"/>
    <n v="6.4"/>
  </r>
  <r>
    <s v="X-Men 2Â "/>
    <x v="10"/>
    <n v="134"/>
    <n v="214948780"/>
    <s v="Action|Adventure|Fantasy|Sci-Fi|Thriller"/>
    <s v="English"/>
    <n v="110000000"/>
    <n v="7.5"/>
  </r>
  <r>
    <s v="Fast FiveÂ "/>
    <x v="39"/>
    <n v="132"/>
    <n v="209805005"/>
    <s v="Action|Crime|Thriller"/>
    <s v="English"/>
    <n v="125000000"/>
    <n v="7.3"/>
  </r>
  <r>
    <s v="Sherlock Holmes: A Game of ShadowsÂ "/>
    <x v="123"/>
    <n v="129"/>
    <n v="186830669"/>
    <s v="Action|Adventure|Crime|Mystery|Thriller"/>
    <s v="English"/>
    <n v="125000000"/>
    <n v="7.5"/>
  </r>
  <r>
    <s v="Clash of the TitansÂ "/>
    <x v="108"/>
    <n v="106"/>
    <n v="163192114"/>
    <s v="Action|Adventure|Fantasy"/>
    <s v="English"/>
    <n v="125000000"/>
    <n v="5.8"/>
  </r>
  <r>
    <s v="Total RecallÂ "/>
    <x v="124"/>
    <n v="113"/>
    <n v="119412921"/>
    <s v="Action|Sci-Fi"/>
    <s v="English"/>
    <n v="65000000"/>
    <n v="7.5"/>
  </r>
  <r>
    <s v="The 13th WarriorÂ "/>
    <x v="125"/>
    <n v="102"/>
    <n v="32694788"/>
    <s v="Action|Adventure|History"/>
    <s v="English"/>
    <n v="85000000"/>
    <n v="6.6"/>
  </r>
  <r>
    <s v="The Bourne LegacyÂ "/>
    <x v="126"/>
    <n v="135"/>
    <n v="113165635"/>
    <s v="Action|Adventure|Thriller"/>
    <s v="English"/>
    <n v="125000000"/>
    <n v="6.7"/>
  </r>
  <r>
    <s v="Batman &amp; RobinÂ "/>
    <x v="127"/>
    <n v="125"/>
    <n v="107285004"/>
    <s v="Action"/>
    <s v="English"/>
    <n v="125000000"/>
    <n v="3.7"/>
  </r>
  <r>
    <s v="How the Grinch Stole ChristmasÂ "/>
    <x v="80"/>
    <n v="110"/>
    <n v="260031035"/>
    <s v="Comedy|Family|Fantasy"/>
    <s v="English"/>
    <n v="123000000"/>
    <n v="6"/>
  </r>
  <r>
    <s v="The Day After TomorrowÂ "/>
    <x v="40"/>
    <n v="124"/>
    <n v="186739919"/>
    <s v="Action|Adventure|Sci-Fi|Thriller"/>
    <s v="English"/>
    <n v="125000000"/>
    <n v="6.4"/>
  </r>
  <r>
    <s v="Mission: Impossible IIÂ "/>
    <x v="128"/>
    <n v="123"/>
    <n v="215397307"/>
    <s v="Action|Adventure|Thriller"/>
    <s v="English"/>
    <n v="125000000"/>
    <n v="6.1"/>
  </r>
  <r>
    <s v="The Perfect StormÂ "/>
    <x v="68"/>
    <n v="130"/>
    <n v="182618434"/>
    <s v="Action|Adventure|Drama|Thriller"/>
    <s v="English"/>
    <n v="140000000"/>
    <n v="6.4"/>
  </r>
  <r>
    <s v="Fantastic 4: Rise of the Silver SurferÂ "/>
    <x v="129"/>
    <n v="92"/>
    <n v="131920333"/>
    <s v="Action|Adventure|Sci-Fi|Thriller"/>
    <s v="English"/>
    <n v="130000000"/>
    <n v="5.6"/>
  </r>
  <r>
    <s v="Life of PiÂ "/>
    <x v="102"/>
    <n v="127"/>
    <n v="124976634"/>
    <s v="Adventure|Drama|Fantasy"/>
    <s v="English"/>
    <n v="120000000"/>
    <n v="8"/>
  </r>
  <r>
    <s v="Ghost RiderÂ "/>
    <x v="130"/>
    <n v="123"/>
    <n v="115802596"/>
    <s v="Action|Fantasy|Thriller"/>
    <s v="English"/>
    <n v="110000000"/>
    <n v="5.2"/>
  </r>
  <r>
    <s v="Jason BourneÂ "/>
    <x v="111"/>
    <n v="123"/>
    <n v="108521835"/>
    <s v="Action|Thriller"/>
    <s v="English"/>
    <n v="120000000"/>
    <n v="7.1"/>
  </r>
  <r>
    <s v="Charlie's Angels: Full ThrottleÂ "/>
    <x v="31"/>
    <n v="107"/>
    <n v="100685880"/>
    <s v="Action|Adventure|Comedy|Crime"/>
    <s v="English"/>
    <n v="120000000"/>
    <n v="4.8"/>
  </r>
  <r>
    <s v="PrometheusÂ "/>
    <x v="17"/>
    <n v="124"/>
    <n v="126464904"/>
    <s v="Adventure|Mystery|Sci-Fi"/>
    <s v="English"/>
    <n v="130000000"/>
    <n v="7"/>
  </r>
  <r>
    <s v="Stuart Little 2Â "/>
    <x v="93"/>
    <n v="77"/>
    <n v="64736114"/>
    <s v="Adventure|Animation|Comedy|Family|Fantasy"/>
    <s v="English"/>
    <n v="120000000"/>
    <n v="5.4"/>
  </r>
  <r>
    <s v="ElysiumÂ "/>
    <x v="131"/>
    <n v="109"/>
    <n v="93050117"/>
    <s v="Action|Drama|Sci-Fi|Thriller"/>
    <s v="English"/>
    <n v="115000000"/>
    <n v="6.6"/>
  </r>
  <r>
    <s v="The Chronicles of RiddickÂ "/>
    <x v="132"/>
    <n v="134"/>
    <n v="57637485"/>
    <s v="Action|Adventure|Sci-Fi|Thriller"/>
    <s v="English"/>
    <n v="105000000"/>
    <n v="6.7"/>
  </r>
  <r>
    <s v="RoboCopÂ "/>
    <x v="133"/>
    <n v="117"/>
    <n v="58607007"/>
    <s v="Action|Crime|Sci-Fi|Thriller"/>
    <s v="English"/>
    <n v="100000000"/>
    <n v="6.2"/>
  </r>
  <r>
    <s v="Speed RacerÂ "/>
    <x v="42"/>
    <n v="135"/>
    <n v="43929341"/>
    <s v="Action|Family|Sport"/>
    <s v="English"/>
    <n v="120000000"/>
    <n v="6.1"/>
  </r>
  <r>
    <s v="How Do You KnowÂ "/>
    <x v="134"/>
    <n v="121"/>
    <n v="30212620"/>
    <s v="Comedy|Drama|Romance"/>
    <s v="English"/>
    <n v="120000000"/>
    <n v="5.3"/>
  </r>
  <r>
    <s v="Knight and DayÂ "/>
    <x v="135"/>
    <n v="117"/>
    <n v="76418654"/>
    <s v="Action|Comedy|Romance"/>
    <s v="English"/>
    <n v="117000000"/>
    <n v="6.3"/>
  </r>
  <r>
    <s v="OblivionÂ "/>
    <x v="27"/>
    <n v="124"/>
    <n v="89021735"/>
    <s v="Action|Adventure|Mystery|Sci-Fi"/>
    <s v="English"/>
    <n v="120000000"/>
    <n v="7"/>
  </r>
  <r>
    <s v="Star Wars: Episode III - Revenge of the SithÂ "/>
    <x v="136"/>
    <n v="140"/>
    <n v="380262555"/>
    <s v="Action|Adventure|Fantasy|Sci-Fi"/>
    <s v="English"/>
    <n v="113000000"/>
    <n v="7.6"/>
  </r>
  <r>
    <s v="Star Wars: Episode II - Attack of the ClonesÂ "/>
    <x v="136"/>
    <n v="142"/>
    <n v="310675583"/>
    <s v="Action|Adventure|Fantasy|Sci-Fi"/>
    <s v="English"/>
    <n v="115000000"/>
    <n v="6.7"/>
  </r>
  <r>
    <s v="Monsters, Inc.Â "/>
    <x v="43"/>
    <n v="92"/>
    <n v="289907418"/>
    <s v="Adventure|Animation|Comedy|Family|Fantasy"/>
    <s v="English"/>
    <n v="115000000"/>
    <n v="8.1"/>
  </r>
  <r>
    <s v="The WolverineÂ "/>
    <x v="135"/>
    <n v="138"/>
    <n v="132550960"/>
    <s v="Action|Adventure|Sci-Fi|Thriller"/>
    <s v="English"/>
    <n v="120000000"/>
    <n v="6.7"/>
  </r>
  <r>
    <s v="Star Wars: Episode I - The Phantom MenaceÂ "/>
    <x v="136"/>
    <n v="136"/>
    <n v="474544677"/>
    <s v="Action|Adventure|Fantasy|Sci-Fi"/>
    <s v="English"/>
    <n v="115000000"/>
    <n v="6.5"/>
  </r>
  <r>
    <s v="The CroodsÂ "/>
    <x v="137"/>
    <n v="98"/>
    <n v="187165546"/>
    <s v="Adventure|Animation|Comedy|Family|Fantasy"/>
    <s v="English"/>
    <n v="135000000"/>
    <n v="7.3"/>
  </r>
  <r>
    <s v="WindtalkersÂ "/>
    <x v="128"/>
    <n v="153"/>
    <n v="40911830"/>
    <s v="Action|Drama|War"/>
    <s v="English"/>
    <n v="115000000"/>
    <n v="6"/>
  </r>
  <r>
    <s v="The Huntsman: Winter's WarÂ "/>
    <x v="138"/>
    <n v="120"/>
    <n v="47952020"/>
    <s v="Action|Adventure|Drama|Fantasy"/>
    <s v="English"/>
    <n v="115000000"/>
    <n v="6.1"/>
  </r>
  <r>
    <s v="Teenage Mutant Ninja TurtlesÂ "/>
    <x v="84"/>
    <n v="101"/>
    <n v="190871240"/>
    <s v="Action|Adventure|Comedy|Sci-Fi"/>
    <s v="English"/>
    <n v="125000000"/>
    <n v="5.9"/>
  </r>
  <r>
    <s v="GravityÂ "/>
    <x v="117"/>
    <n v="91"/>
    <n v="274084951"/>
    <s v="Adventure|Drama|Sci-Fi|Thriller"/>
    <s v="English"/>
    <n v="100000000"/>
    <n v="7.8"/>
  </r>
  <r>
    <s v="Dante's PeakÂ "/>
    <x v="139"/>
    <n v="108"/>
    <n v="67155742"/>
    <s v="Action|Adventure|Thriller"/>
    <s v="English"/>
    <n v="116000000"/>
    <n v="5.8"/>
  </r>
  <r>
    <s v="Teenage Mutant Ninja Turtles: Out of the ShadowsÂ "/>
    <x v="140"/>
    <n v="112"/>
    <n v="81638674"/>
    <s v="Action|Adventure|Comedy|Sci-Fi"/>
    <s v="English"/>
    <n v="135000000"/>
    <n v="6.3"/>
  </r>
  <r>
    <s v="Fantastic FourÂ "/>
    <x v="141"/>
    <n v="100"/>
    <n v="56114221"/>
    <s v="Action|Adventure|Sci-Fi"/>
    <s v="English"/>
    <n v="120000000"/>
    <n v="4.3"/>
  </r>
  <r>
    <s v="Night at the MuseumÂ "/>
    <x v="76"/>
    <n v="108"/>
    <n v="250863268"/>
    <s v="Action|Adventure|Comedy|Family|Fantasy"/>
    <s v="English"/>
    <n v="110000000"/>
    <n v="6.4"/>
  </r>
  <r>
    <s v="San AndreasÂ "/>
    <x v="142"/>
    <n v="114"/>
    <n v="155181732"/>
    <s v="Action|Adventure|Drama|Thriller"/>
    <s v="English"/>
    <n v="110000000"/>
    <n v="6.1"/>
  </r>
  <r>
    <s v="Tomorrow Never DiesÂ "/>
    <x v="143"/>
    <n v="119"/>
    <n v="125332007"/>
    <s v="Action|Adventure|Thriller"/>
    <s v="English"/>
    <n v="110000000"/>
    <n v="6.5"/>
  </r>
  <r>
    <s v="The PatriotÂ "/>
    <x v="40"/>
    <n v="142"/>
    <n v="113330342"/>
    <s v="Action|Drama|History|War"/>
    <s v="English"/>
    <n v="110000000"/>
    <n v="7.1"/>
  </r>
  <r>
    <s v="Ocean's TwelveÂ "/>
    <x v="144"/>
    <n v="125"/>
    <n v="125531634"/>
    <s v="Crime|Thriller"/>
    <s v="English"/>
    <n v="110000000"/>
    <n v="6.4"/>
  </r>
  <r>
    <s v="Mr. &amp; Mrs. SmithÂ "/>
    <x v="50"/>
    <n v="126"/>
    <n v="186336103"/>
    <s v="Action|Comedy|Crime|Romance|Thriller"/>
    <s v="English"/>
    <n v="120000000"/>
    <n v="6.5"/>
  </r>
  <r>
    <s v="InsurgentÂ "/>
    <x v="121"/>
    <n v="119"/>
    <n v="129995817"/>
    <s v="Adventure|Sci-Fi|Thriller"/>
    <s v="English"/>
    <n v="110000000"/>
    <n v="6.3"/>
  </r>
  <r>
    <s v="The AviatorÂ "/>
    <x v="46"/>
    <n v="170"/>
    <n v="102608827"/>
    <s v="Biography|Drama"/>
    <s v="English"/>
    <n v="110000000"/>
    <n v="7.5"/>
  </r>
  <r>
    <s v="Gulliver's TravelsÂ "/>
    <x v="44"/>
    <n v="85"/>
    <n v="42776259"/>
    <s v="Adventure|Comedy|Family|Fantasy"/>
    <s v="English"/>
    <n v="112000000"/>
    <n v="4.9000000000000004"/>
  </r>
  <r>
    <s v="The Green HornetÂ "/>
    <x v="145"/>
    <n v="119"/>
    <n v="98780042"/>
    <s v="Action|Comedy|Crime|Sci-Fi|Thriller"/>
    <s v="English"/>
    <n v="120000000"/>
    <n v="5.8"/>
  </r>
  <r>
    <s v="300: Rise of an EmpireÂ "/>
    <x v="146"/>
    <n v="102"/>
    <n v="106369117"/>
    <s v="Action|Drama|Fantasy|War"/>
    <s v="English"/>
    <n v="110000000"/>
    <n v="6.2"/>
  </r>
  <r>
    <s v="The SmurfsÂ "/>
    <x v="147"/>
    <n v="103"/>
    <n v="142614158"/>
    <s v="Adventure|Animation|Comedy|Family|Fantasy"/>
    <s v="English"/>
    <n v="110000000"/>
    <n v="5.5"/>
  </r>
  <r>
    <s v="Home on the RangeÂ "/>
    <x v="148"/>
    <n v="76"/>
    <n v="50026353"/>
    <s v="Animation|Comedy|Family|Music|Western"/>
    <s v="English"/>
    <n v="110000000"/>
    <n v="5.4"/>
  </r>
  <r>
    <s v="AllegiantÂ "/>
    <x v="121"/>
    <n v="120"/>
    <n v="66002193"/>
    <s v="Action|Adventure|Mystery|Sci-Fi|Thriller"/>
    <s v="English"/>
    <n v="110000000"/>
    <n v="5.8"/>
  </r>
  <r>
    <s v="Real SteelÂ "/>
    <x v="76"/>
    <n v="127"/>
    <n v="85463309"/>
    <s v="Action|Drama|Sci-Fi|Sport"/>
    <s v="English"/>
    <n v="110000000"/>
    <n v="7.1"/>
  </r>
  <r>
    <s v="The Smurfs 2Â "/>
    <x v="147"/>
    <n v="105"/>
    <n v="71017784"/>
    <s v="Adventure|Animation|Comedy|Family|Fantasy"/>
    <s v="English"/>
    <n v="105000000"/>
    <n v="5.4"/>
  </r>
  <r>
    <s v="Speed 2: Cruise ControlÂ "/>
    <x v="149"/>
    <n v="121"/>
    <n v="48068396"/>
    <s v="Action|Crime|Romance|Thriller"/>
    <s v="English"/>
    <n v="160000000"/>
    <n v="3.7"/>
  </r>
  <r>
    <s v="Ender's GameÂ "/>
    <x v="77"/>
    <n v="114"/>
    <n v="61656849"/>
    <s v="Action|Sci-Fi"/>
    <s v="English"/>
    <n v="110000000"/>
    <n v="6.7"/>
  </r>
  <r>
    <s v="Live Free or Die HardÂ "/>
    <x v="150"/>
    <n v="129"/>
    <n v="134520804"/>
    <s v="Action|Adventure|Thriller"/>
    <s v="English"/>
    <n v="110000000"/>
    <n v="7.2"/>
  </r>
  <r>
    <s v="The Lord of the Rings: The Fellowship of the RingÂ "/>
    <x v="15"/>
    <n v="171"/>
    <n v="313837577"/>
    <s v="Action|Adventure|Drama|Fantasy"/>
    <s v="English"/>
    <n v="93000000"/>
    <n v="8.8000000000000007"/>
  </r>
  <r>
    <s v="Around the World in 80 DaysÂ "/>
    <x v="151"/>
    <n v="120"/>
    <n v="24004159"/>
    <s v="Action|Adventure|Comedy"/>
    <s v="English"/>
    <n v="110000000"/>
    <n v="5.8"/>
  </r>
  <r>
    <s v="AliÂ "/>
    <x v="152"/>
    <n v="165"/>
    <n v="58183966"/>
    <s v="Biography|Drama|Sport"/>
    <s v="English"/>
    <n v="107000000"/>
    <n v="6.8"/>
  </r>
  <r>
    <s v="The Cat in the HatÂ "/>
    <x v="153"/>
    <n v="82"/>
    <n v="100446895"/>
    <s v="Adventure|Comedy|Family|Fantasy"/>
    <s v="English"/>
    <n v="109000000"/>
    <n v="3.8"/>
  </r>
  <r>
    <s v="I, RobotÂ "/>
    <x v="100"/>
    <n v="115"/>
    <n v="144795350"/>
    <s v="Action|Mystery|Sci-Fi|Thriller"/>
    <s v="English"/>
    <n v="120000000"/>
    <n v="7.1"/>
  </r>
  <r>
    <s v="Kingdom of HeavenÂ "/>
    <x v="17"/>
    <n v="194"/>
    <n v="47396698"/>
    <s v="Action|Adventure|Drama|History|War"/>
    <s v="English"/>
    <n v="130000000"/>
    <n v="7.2"/>
  </r>
  <r>
    <s v="Stuart LittleÂ "/>
    <x v="93"/>
    <n v="84"/>
    <n v="140015224"/>
    <s v="Adventure|Comedy|Family|Fantasy"/>
    <s v="English"/>
    <n v="133000000"/>
    <n v="5.9"/>
  </r>
  <r>
    <s v="The Princess and the FrogÂ "/>
    <x v="154"/>
    <n v="97"/>
    <n v="104374107"/>
    <s v="Animation|Family|Fantasy|Musical|Romance"/>
    <s v="English"/>
    <n v="105000000"/>
    <n v="7.1"/>
  </r>
  <r>
    <s v="The MartianÂ "/>
    <x v="17"/>
    <n v="151"/>
    <n v="228430993"/>
    <s v="Adventure|Drama|Sci-Fi"/>
    <s v="English"/>
    <n v="108000000"/>
    <n v="8.1"/>
  </r>
  <r>
    <s v="The IslandÂ "/>
    <x v="26"/>
    <n v="136"/>
    <n v="35799026"/>
    <s v="Action|Adventure|Romance|Sci-Fi|Thriller"/>
    <s v="English"/>
    <n v="126000000"/>
    <n v="6.9"/>
  </r>
  <r>
    <s v="Town &amp; CountryÂ "/>
    <x v="155"/>
    <n v="104"/>
    <n v="6712451"/>
    <s v="Comedy|Romance"/>
    <s v="English"/>
    <n v="90000000"/>
    <n v="4.4000000000000004"/>
  </r>
  <r>
    <s v="Gone in Sixty SecondsÂ "/>
    <x v="156"/>
    <n v="127"/>
    <n v="101643008"/>
    <s v="Action|Crime|Thriller"/>
    <s v="English"/>
    <n v="90000000"/>
    <n v="6.5"/>
  </r>
  <r>
    <s v="GladiatorÂ "/>
    <x v="17"/>
    <n v="171"/>
    <n v="187670866"/>
    <s v="Action|Drama|Romance"/>
    <s v="English"/>
    <n v="103000000"/>
    <n v="8.5"/>
  </r>
  <r>
    <s v="Minority ReportÂ "/>
    <x v="37"/>
    <n v="145"/>
    <n v="132014112"/>
    <s v="Action|Mystery|Sci-Fi|Thriller"/>
    <s v="English"/>
    <n v="102000000"/>
    <n v="7.7"/>
  </r>
  <r>
    <s v="Harry Potter and the Chamber of SecretsÂ "/>
    <x v="120"/>
    <n v="174"/>
    <n v="261970615"/>
    <s v="Adventure|Family|Fantasy|Mystery"/>
    <s v="English"/>
    <n v="100000000"/>
    <n v="7.4"/>
  </r>
  <r>
    <s v="Casino RoyaleÂ "/>
    <x v="29"/>
    <n v="144"/>
    <n v="167007184"/>
    <s v="Action|Adventure|Thriller"/>
    <s v="English"/>
    <n v="150000000"/>
    <n v="8"/>
  </r>
  <r>
    <s v="Planet of the ApesÂ "/>
    <x v="23"/>
    <n v="119"/>
    <n v="180011740"/>
    <s v="Action|Adventure|Sci-Fi|Thriller"/>
    <s v="English"/>
    <n v="100000000"/>
    <n v="5.7"/>
  </r>
  <r>
    <s v="Terminator 2: Judgment DayÂ "/>
    <x v="0"/>
    <n v="153"/>
    <n v="204843350"/>
    <s v="Action|Sci-Fi"/>
    <s v="English"/>
    <n v="102000000"/>
    <n v="8.5"/>
  </r>
  <r>
    <s v="Public EnemiesÂ "/>
    <x v="152"/>
    <n v="140"/>
    <n v="97030725"/>
    <s v="Biography|Crime|Drama|History|Romance"/>
    <s v="English"/>
    <n v="100000000"/>
    <n v="7"/>
  </r>
  <r>
    <s v="American GangsterÂ "/>
    <x v="17"/>
    <n v="176"/>
    <n v="130127620"/>
    <s v="Biography|Crime|Drama"/>
    <s v="English"/>
    <n v="100000000"/>
    <n v="7.8"/>
  </r>
  <r>
    <s v="True LiesÂ "/>
    <x v="0"/>
    <n v="141"/>
    <n v="146282411"/>
    <s v="Action|Comedy|Thriller"/>
    <s v="English"/>
    <n v="115000000"/>
    <n v="7.2"/>
  </r>
  <r>
    <s v="The Taking of Pelham 1 2 3Â "/>
    <x v="157"/>
    <n v="106"/>
    <n v="65452312"/>
    <s v="Action|Crime|Thriller"/>
    <s v="English"/>
    <n v="100000000"/>
    <n v="6.4"/>
  </r>
  <r>
    <s v="Little FockersÂ "/>
    <x v="158"/>
    <n v="98"/>
    <n v="148383780"/>
    <s v="Comedy|Romance"/>
    <s v="English"/>
    <n v="100000000"/>
    <n v="5.5"/>
  </r>
  <r>
    <s v="The Other GuysÂ "/>
    <x v="159"/>
    <n v="116"/>
    <n v="119219978"/>
    <s v="Action|Comedy|Crime"/>
    <s v="English"/>
    <n v="100000000"/>
    <n v="6.7"/>
  </r>
  <r>
    <s v="EraserÂ "/>
    <x v="160"/>
    <n v="115"/>
    <n v="101228120"/>
    <s v="Action|Drama|Mystery|Thriller"/>
    <s v="English"/>
    <n v="100000000"/>
    <n v="6.1"/>
  </r>
  <r>
    <s v="Django UnchainedÂ "/>
    <x v="161"/>
    <n v="165"/>
    <n v="162804648"/>
    <s v="Drama|Western"/>
    <s v="English"/>
    <n v="100000000"/>
    <n v="8.5"/>
  </r>
  <r>
    <s v="The Hunchback of Notre DameÂ "/>
    <x v="162"/>
    <n v="91"/>
    <n v="100117603"/>
    <s v="Animation|Drama|Family|Musical|Romance"/>
    <s v="English"/>
    <n v="100000000"/>
    <n v="6.9"/>
  </r>
  <r>
    <s v="The Emperor's New GrooveÂ "/>
    <x v="163"/>
    <n v="78"/>
    <n v="89296573"/>
    <s v="Adventure|Animation|Comedy|Family|Fantasy"/>
    <s v="English"/>
    <n v="100000000"/>
    <n v="7.3"/>
  </r>
  <r>
    <s v="The Expendables 2Â "/>
    <x v="164"/>
    <n v="103"/>
    <n v="85017401"/>
    <s v="Action|Adventure|Thriller"/>
    <s v="English"/>
    <n v="92000000"/>
    <n v="6.7"/>
  </r>
  <r>
    <s v="National TreasureÂ "/>
    <x v="67"/>
    <n v="131"/>
    <n v="173005002"/>
    <s v="Action|Adventure|Comedy|Family|Mystery"/>
    <s v="English"/>
    <n v="100000000"/>
    <n v="6.9"/>
  </r>
  <r>
    <s v="EragonÂ "/>
    <x v="165"/>
    <n v="104"/>
    <n v="75030163"/>
    <s v="Action|Adventure|Family|Fantasy"/>
    <s v="English"/>
    <n v="100000000"/>
    <n v="5.0999999999999996"/>
  </r>
  <r>
    <s v="Where the Wild Things AreÂ "/>
    <x v="166"/>
    <n v="101"/>
    <n v="77222184"/>
    <s v="Adventure|Drama|Family|Fantasy"/>
    <s v="English"/>
    <n v="100000000"/>
    <n v="6.8"/>
  </r>
  <r>
    <s v="EpicÂ "/>
    <x v="167"/>
    <n v="102"/>
    <n v="107515297"/>
    <s v="Adventure|Animation|Family|Fantasy"/>
    <s v="English"/>
    <n v="100000000"/>
    <n v="6.7"/>
  </r>
  <r>
    <s v="The TouristÂ "/>
    <x v="168"/>
    <n v="103"/>
    <n v="67631157"/>
    <s v="Action|Romance|Thriller"/>
    <s v="English"/>
    <n v="100000000"/>
    <n v="6"/>
  </r>
  <r>
    <s v="End of DaysÂ "/>
    <x v="169"/>
    <n v="121"/>
    <n v="66862068"/>
    <s v="Action|Fantasy|Horror|Mystery"/>
    <s v="English"/>
    <n v="83000000"/>
    <n v="5.7"/>
  </r>
  <r>
    <s v="Blood DiamondÂ "/>
    <x v="99"/>
    <n v="143"/>
    <n v="57366262"/>
    <s v="Adventure|Drama|Thriller"/>
    <s v="English"/>
    <n v="100000000"/>
    <n v="8"/>
  </r>
  <r>
    <s v="The Wolf of Wall StreetÂ "/>
    <x v="46"/>
    <n v="240"/>
    <n v="116866727"/>
    <s v="Biography|Comedy|Crime|Drama"/>
    <s v="English"/>
    <n v="100000000"/>
    <n v="8.1999999999999993"/>
  </r>
  <r>
    <s v="Batman ForeverÂ "/>
    <x v="127"/>
    <n v="121"/>
    <n v="184031112"/>
    <s v="Action|Adventure|Fantasy"/>
    <s v="English"/>
    <n v="100000000"/>
    <n v="5.4"/>
  </r>
  <r>
    <s v="Starship TroopersÂ "/>
    <x v="124"/>
    <n v="129"/>
    <n v="54700065"/>
    <s v="Action|Sci-Fi|War"/>
    <s v="English"/>
    <n v="105000000"/>
    <n v="7.2"/>
  </r>
  <r>
    <s v="Cloud AtlasÂ "/>
    <x v="170"/>
    <n v="172"/>
    <n v="27098580"/>
    <s v="Drama|Sci-Fi"/>
    <s v="English"/>
    <n v="102000000"/>
    <n v="7.5"/>
  </r>
  <r>
    <s v="Legend of the Guardians: The Owls of Ga'HooleÂ "/>
    <x v="9"/>
    <n v="101"/>
    <n v="55673333"/>
    <s v="Action|Adventure|Animation|Family|Fantasy"/>
    <s v="English"/>
    <n v="80000000"/>
    <n v="7"/>
  </r>
  <r>
    <s v="CatwomanÂ "/>
    <x v="171"/>
    <n v="87"/>
    <n v="40198710"/>
    <s v="Action|Crime|Fantasy|Romance|Thriller"/>
    <s v="English"/>
    <n v="100000000"/>
    <n v="3.3"/>
  </r>
  <r>
    <s v="HerculesÂ "/>
    <x v="24"/>
    <n v="101"/>
    <n v="72660029"/>
    <s v="Action|Adventure"/>
    <s v="English"/>
    <n v="100000000"/>
    <n v="6"/>
  </r>
  <r>
    <s v="Treasure PlanetÂ "/>
    <x v="154"/>
    <n v="95"/>
    <n v="38120554"/>
    <s v="Adventure|Animation|Family|Sci-Fi"/>
    <s v="English"/>
    <n v="140000000"/>
    <n v="7.1"/>
  </r>
  <r>
    <s v="Land of the LostÂ "/>
    <x v="172"/>
    <n v="102"/>
    <n v="49392095"/>
    <s v="Adventure|Comedy|Sci-Fi"/>
    <s v="English"/>
    <n v="100000000"/>
    <n v="5.4"/>
  </r>
  <r>
    <s v="The Expendables 3Â "/>
    <x v="173"/>
    <n v="131"/>
    <n v="39292022"/>
    <s v="Action|Adventure|Thriller"/>
    <s v="English"/>
    <n v="90000000"/>
    <n v="6.1"/>
  </r>
  <r>
    <s v="Point BreakÂ "/>
    <x v="174"/>
    <n v="114"/>
    <n v="28772222"/>
    <s v="Action|Crime|Sport|Thriller"/>
    <s v="English"/>
    <n v="105000000"/>
    <n v="5.3"/>
  </r>
  <r>
    <s v="Son of the MaskÂ "/>
    <x v="175"/>
    <n v="94"/>
    <n v="17010646"/>
    <s v="Comedy|Family|Fantasy"/>
    <s v="English"/>
    <n v="84000000"/>
    <n v="2.2000000000000002"/>
  </r>
  <r>
    <s v="In the Heart of the SeaÂ "/>
    <x v="80"/>
    <n v="122"/>
    <n v="24985612"/>
    <s v="Action|Adventure|Biography|Drama|History|Thriller"/>
    <s v="English"/>
    <n v="100000000"/>
    <n v="7"/>
  </r>
  <r>
    <s v="The Adventures of Pluto NashÂ "/>
    <x v="176"/>
    <n v="95"/>
    <n v="4411102"/>
    <s v="Action|Comedy|Sci-Fi"/>
    <s v="English"/>
    <n v="100000000"/>
    <n v="3.8"/>
  </r>
  <r>
    <s v="Green ZoneÂ "/>
    <x v="111"/>
    <n v="115"/>
    <n v="35024475"/>
    <s v="Action|Drama|Thriller|War"/>
    <s v="English"/>
    <n v="100000000"/>
    <n v="6.9"/>
  </r>
  <r>
    <s v="The Peanuts MovieÂ "/>
    <x v="177"/>
    <n v="88"/>
    <n v="130174897"/>
    <s v="Adventure|Animation|Comedy|Family"/>
    <s v="English"/>
    <n v="99000000"/>
    <n v="7.2"/>
  </r>
  <r>
    <s v="The Spanish PrisonerÂ "/>
    <x v="178"/>
    <n v="110"/>
    <n v="10200000"/>
    <s v="Drama|Mystery|Thriller"/>
    <s v="English"/>
    <n v="10000000"/>
    <n v="7.3"/>
  </r>
  <r>
    <s v="The Mummy ReturnsÂ "/>
    <x v="52"/>
    <n v="130"/>
    <n v="202007640"/>
    <s v="Action|Adventure|Fantasy|Thriller"/>
    <s v="English"/>
    <n v="98000000"/>
    <n v="6.3"/>
  </r>
  <r>
    <s v="Gangs of New YorkÂ "/>
    <x v="46"/>
    <n v="216"/>
    <n v="77679638"/>
    <s v="Crime|Drama"/>
    <s v="English"/>
    <n v="100000000"/>
    <n v="7.5"/>
  </r>
  <r>
    <s v="The Flowers of WarÂ "/>
    <x v="179"/>
    <n v="146"/>
    <n v="9213"/>
    <s v="Drama|History|Romance|War"/>
    <s v="Mandarin"/>
    <n v="94000000"/>
    <n v="7.6"/>
  </r>
  <r>
    <s v="Surf's UpÂ "/>
    <x v="180"/>
    <n v="85"/>
    <n v="58867694"/>
    <s v="Animation|Comedy|Family|Sport"/>
    <s v="English"/>
    <n v="100000000"/>
    <n v="6.8"/>
  </r>
  <r>
    <s v="The Stepford WivesÂ "/>
    <x v="181"/>
    <n v="93"/>
    <n v="59475623"/>
    <s v="Comedy|Sci-Fi|Thriller"/>
    <s v="English"/>
    <n v="90000000"/>
    <n v="5.2"/>
  </r>
  <r>
    <s v="Black Hawk DownÂ "/>
    <x v="17"/>
    <n v="152"/>
    <n v="108638745"/>
    <s v="Drama|History|War"/>
    <s v="English"/>
    <n v="92000000"/>
    <n v="7.7"/>
  </r>
  <r>
    <s v="The CampaignÂ "/>
    <x v="182"/>
    <n v="85"/>
    <n v="86897182"/>
    <s v="Comedy"/>
    <s v="English"/>
    <n v="95000000"/>
    <n v="6.2"/>
  </r>
  <r>
    <s v="The Fifth ElementÂ "/>
    <x v="183"/>
    <n v="126"/>
    <n v="63540020"/>
    <s v="Action|Adventure|Sci-Fi"/>
    <s v="English"/>
    <n v="93000000"/>
    <n v="7.7"/>
  </r>
  <r>
    <s v="Sex and the City 2Â "/>
    <x v="184"/>
    <n v="146"/>
    <n v="95328937"/>
    <s v="Comedy|Drama|Romance"/>
    <s v="English"/>
    <n v="100000000"/>
    <n v="4.3"/>
  </r>
  <r>
    <s v="The Road to El DoradoÂ "/>
    <x v="185"/>
    <n v="89"/>
    <n v="50802661"/>
    <s v="Adventure|Animation|Comedy|Family|Romance"/>
    <s v="English"/>
    <n v="95000000"/>
    <n v="6.9"/>
  </r>
  <r>
    <s v="Ice Age: Continental DriftÂ "/>
    <x v="177"/>
    <n v="88"/>
    <n v="161317423"/>
    <s v="Adventure|Animation|Comedy|Family"/>
    <s v="English"/>
    <n v="95000000"/>
    <n v="6.6"/>
  </r>
  <r>
    <s v="CinderellaÂ "/>
    <x v="81"/>
    <n v="105"/>
    <n v="201148159"/>
    <s v="Drama|Family|Fantasy|Romance"/>
    <s v="English"/>
    <n v="95000000"/>
    <n v="7"/>
  </r>
  <r>
    <s v="The Lovely BonesÂ "/>
    <x v="15"/>
    <n v="135"/>
    <n v="43982842"/>
    <s v="Drama|Fantasy|Thriller"/>
    <s v="English"/>
    <n v="65000000"/>
    <n v="6.7"/>
  </r>
  <r>
    <s v="Finding NemoÂ "/>
    <x v="4"/>
    <n v="100"/>
    <n v="380838870"/>
    <s v="Adventure|Animation|Comedy|Family"/>
    <s v="English"/>
    <n v="94000000"/>
    <n v="8.1999999999999993"/>
  </r>
  <r>
    <s v="The Lord of the Rings: The Return of the KingÂ "/>
    <x v="15"/>
    <n v="192"/>
    <n v="377019252"/>
    <s v="Action|Adventure|Drama|Fantasy"/>
    <s v="English"/>
    <n v="94000000"/>
    <n v="8.9"/>
  </r>
  <r>
    <s v="The Lord of the Rings: The Two TowersÂ "/>
    <x v="15"/>
    <n v="172"/>
    <n v="340478898"/>
    <s v="Action|Adventure|Drama|Fantasy"/>
    <s v="English"/>
    <n v="94000000"/>
    <n v="8.6999999999999993"/>
  </r>
  <r>
    <s v="Seventh SonÂ "/>
    <x v="186"/>
    <n v="102"/>
    <n v="17176900"/>
    <s v="Action|Adventure|Fantasy"/>
    <s v="English"/>
    <n v="95000000"/>
    <n v="5.5"/>
  </r>
  <r>
    <s v="Lara Croft: Tomb RaiderÂ "/>
    <x v="164"/>
    <n v="100"/>
    <n v="131144183"/>
    <s v="Action|Adventure|Fantasy|Thriller"/>
    <s v="English"/>
    <n v="115000000"/>
    <n v="5.7"/>
  </r>
  <r>
    <s v="TranscendenceÂ "/>
    <x v="187"/>
    <n v="119"/>
    <n v="23014504"/>
    <s v="Drama|Mystery|Romance|Sci-Fi|Thriller"/>
    <s v="English"/>
    <n v="100000000"/>
    <n v="6.3"/>
  </r>
  <r>
    <s v="Jurassic Park IIIÂ "/>
    <x v="86"/>
    <n v="92"/>
    <n v="181166115"/>
    <s v="Action|Adventure|Sci-Fi|Thriller"/>
    <s v="English"/>
    <n v="93000000"/>
    <n v="5.9"/>
  </r>
  <r>
    <s v="Rise of the Planet of the ApesÂ "/>
    <x v="188"/>
    <n v="105"/>
    <n v="176740650"/>
    <s v="Action|Drama|Sci-Fi|Thriller"/>
    <s v="English"/>
    <n v="93000000"/>
    <n v="7.6"/>
  </r>
  <r>
    <s v="The Spiderwick ChroniclesÂ "/>
    <x v="189"/>
    <n v="107"/>
    <n v="71148699"/>
    <s v="Adventure|Family|Fantasy"/>
    <s v="English"/>
    <n v="90000000"/>
    <n v="6.6"/>
  </r>
  <r>
    <s v="A Good Day to Die HardÂ "/>
    <x v="190"/>
    <n v="101"/>
    <n v="67344392"/>
    <s v="Action|Thriller"/>
    <s v="English"/>
    <n v="92000000"/>
    <n v="5.3"/>
  </r>
  <r>
    <s v="The AlamoÂ "/>
    <x v="191"/>
    <n v="137"/>
    <n v="22406362"/>
    <s v="Drama|History|War|Western"/>
    <s v="English"/>
    <n v="107000000"/>
    <n v="6"/>
  </r>
  <r>
    <s v="The IncrediblesÂ "/>
    <x v="58"/>
    <n v="115"/>
    <n v="261437578"/>
    <s v="Action|Adventure|Animation|Family"/>
    <s v="English"/>
    <n v="92000000"/>
    <n v="8"/>
  </r>
  <r>
    <s v="Cutthroat IslandÂ "/>
    <x v="192"/>
    <n v="124"/>
    <n v="11000000"/>
    <s v="Action|Adventure|Comedy"/>
    <s v="English"/>
    <n v="98000000"/>
    <n v="5.6"/>
  </r>
  <r>
    <s v="Percy Jackson &amp; the Olympians: The Lightning ThiefÂ "/>
    <x v="120"/>
    <n v="118"/>
    <n v="88761720"/>
    <s v="Adventure|Family|Fantasy"/>
    <s v="English"/>
    <n v="95000000"/>
    <n v="5.9"/>
  </r>
  <r>
    <s v="Men in BlackÂ "/>
    <x v="14"/>
    <n v="98"/>
    <n v="250147615"/>
    <s v="Adventure|Comedy|Family|Mystery|Sci-Fi"/>
    <s v="English"/>
    <n v="90000000"/>
    <n v="7.3"/>
  </r>
  <r>
    <s v="Toy Story 2Â "/>
    <x v="28"/>
    <n v="82"/>
    <n v="245823397"/>
    <s v="Adventure|Animation|Comedy|Family|Fantasy"/>
    <s v="English"/>
    <n v="90000000"/>
    <n v="7.9"/>
  </r>
  <r>
    <s v="UnstoppableÂ "/>
    <x v="157"/>
    <n v="98"/>
    <n v="81557479"/>
    <s v="Action|Thriller"/>
    <s v="English"/>
    <n v="100000000"/>
    <n v="6.8"/>
  </r>
  <r>
    <s v="Rush Hour 2Â "/>
    <x v="24"/>
    <n v="90"/>
    <n v="226138454"/>
    <s v="Action|Comedy|Crime|Thriller"/>
    <s v="English"/>
    <n v="90000000"/>
    <n v="6.6"/>
  </r>
  <r>
    <s v="What Lies BeneathÂ "/>
    <x v="41"/>
    <n v="130"/>
    <n v="155370362"/>
    <s v="Drama|Fantasy|Horror|Mystery|Thriller"/>
    <s v="English"/>
    <n v="100000000"/>
    <n v="6.6"/>
  </r>
  <r>
    <s v="Cloudy with a Chance of MeatballsÂ "/>
    <x v="193"/>
    <n v="90"/>
    <n v="124870275"/>
    <s v="Animation|Comedy|Family|Sci-Fi"/>
    <s v="English"/>
    <n v="100000000"/>
    <n v="7"/>
  </r>
  <r>
    <s v="Ice Age: Dawn of the DinosaursÂ "/>
    <x v="122"/>
    <n v="94"/>
    <n v="196573705"/>
    <s v="Action|Adventure|Animation|Comedy|Family"/>
    <s v="English"/>
    <n v="90000000"/>
    <n v="7"/>
  </r>
  <r>
    <s v="The Secret Life of Walter MittyÂ "/>
    <x v="194"/>
    <n v="114"/>
    <n v="58229120"/>
    <s v="Adventure|Comedy|Drama|Fantasy|Romance"/>
    <s v="English"/>
    <n v="90000000"/>
    <n v="7.3"/>
  </r>
  <r>
    <s v="Charlie's AngelsÂ "/>
    <x v="31"/>
    <n v="94"/>
    <n v="125305545"/>
    <s v="Action|Adventure|Comedy|Crime|Thriller"/>
    <s v="English"/>
    <n v="92000000"/>
    <n v="5.5"/>
  </r>
  <r>
    <s v="The DepartedÂ "/>
    <x v="46"/>
    <n v="151"/>
    <n v="132373442"/>
    <s v="Crime|Drama|Thriller"/>
    <s v="English"/>
    <n v="90000000"/>
    <n v="8.5"/>
  </r>
  <r>
    <s v="MulanÂ "/>
    <x v="195"/>
    <n v="88"/>
    <n v="120618403"/>
    <s v="Adventure|Animation|Family|Fantasy|Musical|War"/>
    <s v="English"/>
    <n v="90000000"/>
    <n v="7.5"/>
  </r>
  <r>
    <s v="Tropic ThunderÂ "/>
    <x v="194"/>
    <n v="121"/>
    <n v="110416702"/>
    <s v="Action|Comedy"/>
    <s v="English"/>
    <n v="92000000"/>
    <n v="7"/>
  </r>
  <r>
    <s v="The Girl with the Dragon TattooÂ "/>
    <x v="64"/>
    <n v="158"/>
    <n v="102515793"/>
    <s v="Crime|Drama|Mystery|Thriller"/>
    <s v="English"/>
    <n v="90000000"/>
    <n v="7.8"/>
  </r>
  <r>
    <s v="Die Hard with a VengeanceÂ "/>
    <x v="125"/>
    <n v="128"/>
    <n v="100012500"/>
    <s v="Action|Adventure|Thriller"/>
    <s v="English"/>
    <n v="90000000"/>
    <n v="7.6"/>
  </r>
  <r>
    <s v="Sherlock HolmesÂ "/>
    <x v="123"/>
    <n v="128"/>
    <n v="209019489"/>
    <s v="Action|Adventure|Crime|Mystery|Thriller"/>
    <s v="English"/>
    <n v="90000000"/>
    <n v="7.6"/>
  </r>
  <r>
    <s v="Atlantis: The Lost EmpireÂ "/>
    <x v="162"/>
    <n v="95"/>
    <n v="84037039"/>
    <s v="Action|Adventure|Animation|Family|Fantasy|Sci-Fi"/>
    <s v="English"/>
    <n v="120000000"/>
    <n v="6.8"/>
  </r>
  <r>
    <s v="Alvin and the Chipmunks: The Road ChipÂ "/>
    <x v="196"/>
    <n v="92"/>
    <n v="85884815"/>
    <s v="Adventure|Animation|Comedy|Family|Fantasy|Music"/>
    <s v="English"/>
    <n v="90000000"/>
    <n v="5"/>
  </r>
  <r>
    <s v="ValkyrieÂ "/>
    <x v="10"/>
    <n v="121"/>
    <n v="83077470"/>
    <s v="Drama|History|Thriller|War"/>
    <s v="English"/>
    <n v="75000000"/>
    <n v="7.1"/>
  </r>
  <r>
    <s v="You Don't Mess with the ZohanÂ "/>
    <x v="197"/>
    <n v="113"/>
    <n v="100018837"/>
    <s v="Action|Comedy"/>
    <s v="English"/>
    <n v="90000000"/>
    <n v="5.5"/>
  </r>
  <r>
    <s v="PixelsÂ "/>
    <x v="120"/>
    <n v="106"/>
    <n v="78747585"/>
    <s v="Action|Animation|Comedy|Sci-Fi"/>
    <s v="English"/>
    <n v="88000000"/>
    <n v="5.6"/>
  </r>
  <r>
    <s v="A.I. Artificial IntelligenceÂ "/>
    <x v="37"/>
    <n v="146"/>
    <n v="78616689"/>
    <s v="Adventure|Drama|Sci-Fi"/>
    <s v="English"/>
    <n v="100000000"/>
    <n v="7.1"/>
  </r>
  <r>
    <s v="The Haunted MansionÂ "/>
    <x v="93"/>
    <n v="88"/>
    <n v="75817994"/>
    <s v="Comedy|Family|Fantasy|Horror|Mystery"/>
    <s v="English"/>
    <n v="90000000"/>
    <n v="4.9000000000000004"/>
  </r>
  <r>
    <s v="ContactÂ "/>
    <x v="41"/>
    <n v="150"/>
    <n v="100853835"/>
    <s v="Drama|Mystery|Sci-Fi|Thriller"/>
    <s v="English"/>
    <n v="90000000"/>
    <n v="7.4"/>
  </r>
  <r>
    <s v="Hollow ManÂ "/>
    <x v="124"/>
    <n v="119"/>
    <n v="73209340"/>
    <s v="Action|Horror|Sci-Fi|Thriller"/>
    <s v="English"/>
    <n v="95000000"/>
    <n v="5.7"/>
  </r>
  <r>
    <s v="The InterpreterÂ "/>
    <x v="198"/>
    <n v="128"/>
    <n v="72515360"/>
    <s v="Crime|Mystery|Thriller"/>
    <s v="Aboriginal"/>
    <n v="80000000"/>
    <n v="6.4"/>
  </r>
  <r>
    <s v="Percy Jackson: Sea of MonstersÂ "/>
    <x v="199"/>
    <n v="106"/>
    <n v="68558662"/>
    <s v="Adventure|Family|Fantasy"/>
    <s v="English"/>
    <n v="90000000"/>
    <n v="5.9"/>
  </r>
  <r>
    <s v="Lara Croft Tomb Raider: The Cradle of LifeÂ "/>
    <x v="149"/>
    <n v="117"/>
    <n v="65653758"/>
    <s v="Action|Adventure|Fantasy"/>
    <s v="English"/>
    <n v="95000000"/>
    <n v="5.5"/>
  </r>
  <r>
    <s v="Now You See Me 2Â "/>
    <x v="103"/>
    <n v="129"/>
    <n v="64685359"/>
    <s v="Action|Adventure|Comedy|Crime|Mystery|Thriller"/>
    <s v="English"/>
    <n v="90000000"/>
    <n v="6.9"/>
  </r>
  <r>
    <s v="The SaintÂ "/>
    <x v="115"/>
    <n v="116"/>
    <n v="61355436"/>
    <s v="Action|Adventure|Romance|Sci-Fi|Thriller"/>
    <s v="English"/>
    <n v="68000000"/>
    <n v="6.2"/>
  </r>
  <r>
    <s v="Spy GameÂ "/>
    <x v="157"/>
    <n v="114"/>
    <n v="26871"/>
    <s v="Action|Crime|Thriller"/>
    <s v="English"/>
    <n v="92000000"/>
    <n v="7"/>
  </r>
  <r>
    <s v="Mission to MarsÂ "/>
    <x v="200"/>
    <n v="114"/>
    <n v="60874615"/>
    <s v="Adventure|Sci-Fi|Thriller"/>
    <s v="English"/>
    <n v="90000000"/>
    <n v="5.6"/>
  </r>
  <r>
    <s v="RioÂ "/>
    <x v="122"/>
    <n v="96"/>
    <n v="143618384"/>
    <s v="Adventure|Animation|Comedy|Family|Musical"/>
    <s v="English"/>
    <n v="90000000"/>
    <n v="7"/>
  </r>
  <r>
    <s v="Bicentennial ManÂ "/>
    <x v="120"/>
    <n v="132"/>
    <n v="58220776"/>
    <s v="Comedy|Drama|Sci-Fi"/>
    <s v="English"/>
    <n v="100000000"/>
    <n v="6.8"/>
  </r>
  <r>
    <s v="VolcanoÂ "/>
    <x v="201"/>
    <n v="104"/>
    <n v="47474112"/>
    <s v="Action|Drama|Sci-Fi|Thriller"/>
    <s v="English"/>
    <n v="90000000"/>
    <n v="5.4"/>
  </r>
  <r>
    <s v="The Devil's OwnÂ "/>
    <x v="202"/>
    <n v="111"/>
    <n v="42877165"/>
    <s v="Action|Crime|Drama|Thriller"/>
    <s v="English"/>
    <n v="86000000"/>
    <n v="6.1"/>
  </r>
  <r>
    <s v="K-19: The WidowmakerÂ "/>
    <x v="203"/>
    <n v="138"/>
    <n v="35168677"/>
    <s v="Drama|History|Thriller|War"/>
    <s v="English"/>
    <n v="100000000"/>
    <n v="6.7"/>
  </r>
  <r>
    <s v="Conan the BarbarianÂ "/>
    <x v="204"/>
    <n v="129"/>
    <n v="37567440"/>
    <s v="Adventure|Fantasy"/>
    <s v="English"/>
    <n v="20000000"/>
    <n v="6.9"/>
  </r>
  <r>
    <s v="Cinderella ManÂ "/>
    <x v="80"/>
    <n v="144"/>
    <n v="61644321"/>
    <s v="Biography|Drama|Sport"/>
    <s v="English"/>
    <n v="88000000"/>
    <n v="8"/>
  </r>
  <r>
    <s v="The Nutcracker in 3DÂ "/>
    <x v="205"/>
    <n v="110"/>
    <n v="190562"/>
    <s v="Action|Family|Fantasy|Musical"/>
    <s v="English"/>
    <n v="90000000"/>
    <n v="4.4000000000000004"/>
  </r>
  <r>
    <s v="SeabiscuitÂ "/>
    <x v="206"/>
    <n v="140"/>
    <n v="120147445"/>
    <s v="Drama|History|Sport"/>
    <s v="English"/>
    <n v="87000000"/>
    <n v="7.3"/>
  </r>
  <r>
    <s v="TwisterÂ "/>
    <x v="149"/>
    <n v="113"/>
    <n v="241688385"/>
    <s v="Action|Adventure|Drama|Thriller"/>
    <s v="English"/>
    <n v="92000000"/>
    <n v="6.3"/>
  </r>
  <r>
    <s v="Cast AwayÂ "/>
    <x v="41"/>
    <n v="143"/>
    <n v="233630478"/>
    <s v="Adventure|Drama|Romance"/>
    <s v="English"/>
    <n v="90000000"/>
    <n v="7.7"/>
  </r>
  <r>
    <s v="Happy FeetÂ "/>
    <x v="79"/>
    <n v="108"/>
    <n v="197992827"/>
    <s v="Animation|Comedy|Family|Music|Romance"/>
    <s v="English"/>
    <n v="100000000"/>
    <n v="6.5"/>
  </r>
  <r>
    <s v="The Bourne SupremacyÂ "/>
    <x v="111"/>
    <n v="108"/>
    <n v="176049130"/>
    <s v="Action|Mystery|Thriller"/>
    <s v="English"/>
    <n v="75000000"/>
    <n v="7.8"/>
  </r>
  <r>
    <s v="Air Force OneÂ "/>
    <x v="68"/>
    <n v="124"/>
    <n v="172620724"/>
    <s v="Action|Adventure|Drama|Thriller"/>
    <s v="English"/>
    <n v="85000000"/>
    <n v="6.4"/>
  </r>
  <r>
    <s v="Ocean's ElevenÂ "/>
    <x v="144"/>
    <n v="116"/>
    <n v="183405771"/>
    <s v="Crime|Thriller"/>
    <s v="English"/>
    <n v="85000000"/>
    <n v="7.8"/>
  </r>
  <r>
    <s v="The Three MusketeersÂ "/>
    <x v="207"/>
    <n v="110"/>
    <n v="20315324"/>
    <s v="Action|Adventure|Romance"/>
    <s v="English"/>
    <n v="75000000"/>
    <n v="5.8"/>
  </r>
  <r>
    <s v="Hotel TransylvaniaÂ "/>
    <x v="208"/>
    <n v="91"/>
    <n v="148313048"/>
    <s v="Animation|Comedy|Family|Fantasy"/>
    <s v="English"/>
    <n v="85000000"/>
    <n v="7.1"/>
  </r>
  <r>
    <s v="EnchantedÂ "/>
    <x v="209"/>
    <n v="107"/>
    <n v="127706877"/>
    <s v="Animation|Comedy|Family|Fantasy|Musical|Romance"/>
    <s v="English"/>
    <n v="85000000"/>
    <n v="7.1"/>
  </r>
  <r>
    <s v="Safe HouseÂ "/>
    <x v="210"/>
    <n v="115"/>
    <n v="126149655"/>
    <s v="Action|Crime|Mystery|Thriller"/>
    <s v="English"/>
    <n v="85000000"/>
    <n v="6.8"/>
  </r>
  <r>
    <s v="102 DalmatiansÂ "/>
    <x v="209"/>
    <n v="100"/>
    <n v="66941559"/>
    <s v="Adventure|Comedy|Family"/>
    <s v="English"/>
    <n v="85000000"/>
    <n v="4.8"/>
  </r>
  <r>
    <s v="Tower HeistÂ "/>
    <x v="24"/>
    <n v="104"/>
    <n v="78009155"/>
    <s v="Action|Comedy|Crime"/>
    <s v="English"/>
    <n v="75000000"/>
    <n v="6.2"/>
  </r>
  <r>
    <s v="The HolidayÂ "/>
    <x v="211"/>
    <n v="138"/>
    <n v="63224849"/>
    <s v="Comedy|Romance"/>
    <s v="English"/>
    <n v="85000000"/>
    <n v="6.9"/>
  </r>
  <r>
    <s v="Enemy of the StateÂ "/>
    <x v="157"/>
    <n v="140"/>
    <n v="111544445"/>
    <s v="Action|Crime|Drama|Mystery|Thriller"/>
    <s v="English"/>
    <n v="90000000"/>
    <n v="7.3"/>
  </r>
  <r>
    <s v="It's ComplicatedÂ "/>
    <x v="211"/>
    <n v="120"/>
    <n v="112703470"/>
    <s v="Comedy|Drama|Romance"/>
    <s v="English"/>
    <n v="85000000"/>
    <n v="6.6"/>
  </r>
  <r>
    <s v="Ocean's ThirteenÂ "/>
    <x v="144"/>
    <n v="122"/>
    <n v="117144465"/>
    <s v="Crime|Thriller"/>
    <s v="English"/>
    <n v="85000000"/>
    <n v="6.9"/>
  </r>
  <r>
    <s v="Open SeasonÂ "/>
    <x v="212"/>
    <n v="83"/>
    <n v="84303558"/>
    <s v="Adventure|Animation|Comedy|Family"/>
    <s v="English"/>
    <n v="85000000"/>
    <n v="6.2"/>
  </r>
  <r>
    <s v="DivergentÂ "/>
    <x v="213"/>
    <n v="139"/>
    <n v="150832203"/>
    <s v="Adventure|Mystery|Sci-Fi"/>
    <s v="English"/>
    <n v="85000000"/>
    <n v="6.7"/>
  </r>
  <r>
    <s v="Enemy at the GatesÂ "/>
    <x v="214"/>
    <n v="131"/>
    <n v="51396781"/>
    <s v="Drama|History|War"/>
    <s v="English"/>
    <n v="68000000"/>
    <n v="7.6"/>
  </r>
  <r>
    <s v="The RundownÂ "/>
    <x v="20"/>
    <n v="104"/>
    <n v="47592825"/>
    <s v="Action|Adventure|Comedy|Thriller"/>
    <s v="English"/>
    <n v="85000000"/>
    <n v="6.7"/>
  </r>
  <r>
    <s v="Last Action HeroÂ "/>
    <x v="125"/>
    <n v="130"/>
    <n v="50016394"/>
    <s v="Action|Adventure|Comedy|Fantasy"/>
    <s v="English"/>
    <n v="70000000"/>
    <n v="6.2"/>
  </r>
  <r>
    <s v="Memoirs of a GeishaÂ "/>
    <x v="13"/>
    <n v="145"/>
    <n v="57010853"/>
    <s v="Drama|Romance"/>
    <s v="English"/>
    <n v="85000000"/>
    <n v="7.3"/>
  </r>
  <r>
    <s v="The Fast and the Furious: Tokyo DriftÂ "/>
    <x v="39"/>
    <n v="104"/>
    <n v="62494975"/>
    <s v="Action|Crime|Thriller"/>
    <s v="English"/>
    <n v="85000000"/>
    <n v="6"/>
  </r>
  <r>
    <s v="Arthur ChristmasÂ "/>
    <x v="215"/>
    <n v="97"/>
    <n v="46440491"/>
    <s v="Adventure|Animation|Comedy|Family|Fantasy"/>
    <s v="English"/>
    <n v="100000000"/>
    <n v="7.1"/>
  </r>
  <r>
    <s v="Meet Joe BlackÂ "/>
    <x v="216"/>
    <n v="178"/>
    <n v="44606335"/>
    <s v="Drama|Fantasy|Romance"/>
    <s v="English"/>
    <n v="90000000"/>
    <n v="7.1"/>
  </r>
  <r>
    <s v="Collateral DamageÂ "/>
    <x v="217"/>
    <n v="108"/>
    <n v="40048332"/>
    <s v="Action|Drama|Thriller"/>
    <s v="English"/>
    <n v="85000000"/>
    <n v="5.5"/>
  </r>
  <r>
    <s v="Mirror MirrorÂ "/>
    <x v="218"/>
    <n v="106"/>
    <n v="64933670"/>
    <s v="Adventure|Comedy|Drama|Family|Fantasy"/>
    <s v="English"/>
    <n v="85000000"/>
    <n v="5.6"/>
  </r>
  <r>
    <s v="Scott Pilgrim vs. the WorldÂ "/>
    <x v="219"/>
    <n v="112"/>
    <n v="31494270"/>
    <s v="Action|Comedy|Fantasy|Romance"/>
    <s v="English"/>
    <n v="60000000"/>
    <n v="7.5"/>
  </r>
  <r>
    <s v="The CoreÂ "/>
    <x v="220"/>
    <n v="135"/>
    <n v="31111260"/>
    <s v="Action|Adventure|Sci-Fi|Thriller"/>
    <s v="English"/>
    <n v="60000000"/>
    <n v="5.4"/>
  </r>
  <r>
    <s v="Nutty Professor II: The KlumpsÂ "/>
    <x v="221"/>
    <n v="109"/>
    <n v="123307945"/>
    <s v="Comedy|Romance|Sci-Fi"/>
    <s v="English"/>
    <n v="65000000"/>
    <n v="4.3"/>
  </r>
  <r>
    <s v="Scooby-DooÂ "/>
    <x v="147"/>
    <n v="86"/>
    <n v="153288182"/>
    <s v="Adventure|Comedy|Mystery"/>
    <s v="English"/>
    <n v="84000000"/>
    <n v="4.9000000000000004"/>
  </r>
  <r>
    <s v="DreddÂ "/>
    <x v="222"/>
    <n v="95"/>
    <n v="13401683"/>
    <s v="Action|Sci-Fi"/>
    <s v="English"/>
    <n v="35000000"/>
    <n v="7.1"/>
  </r>
  <r>
    <s v="ClickÂ "/>
    <x v="151"/>
    <n v="107"/>
    <n v="137340146"/>
    <s v="Comedy|Drama|Fantasy|Romance"/>
    <s v="English"/>
    <n v="70000000"/>
    <n v="6.4"/>
  </r>
  <r>
    <s v="Cats &amp; Dogs: The Revenge of Kitty GaloreÂ "/>
    <x v="142"/>
    <n v="82"/>
    <n v="43575716"/>
    <s v="Action|Comedy|Family|Fantasy"/>
    <s v="English"/>
    <n v="85000000"/>
    <n v="4.3"/>
  </r>
  <r>
    <s v="JumperÂ "/>
    <x v="50"/>
    <n v="88"/>
    <n v="80170146"/>
    <s v="Action|Adventure|Sci-Fi|Thriller"/>
    <s v="English"/>
    <n v="85000000"/>
    <n v="6.1"/>
  </r>
  <r>
    <s v="Hellboy II: The Golden ArmyÂ "/>
    <x v="36"/>
    <n v="120"/>
    <n v="75754670"/>
    <s v="Action|Adventure|Fantasy|Horror|Sci-Fi"/>
    <s v="English"/>
    <n v="85000000"/>
    <n v="7"/>
  </r>
  <r>
    <s v="ZodiacÂ "/>
    <x v="64"/>
    <n v="162"/>
    <n v="33048353"/>
    <s v="Crime|Drama|History|Mystery|Thriller"/>
    <s v="English"/>
    <n v="65000000"/>
    <n v="7.7"/>
  </r>
  <r>
    <s v="The 6th DayÂ "/>
    <x v="143"/>
    <n v="123"/>
    <n v="34543701"/>
    <s v="Action|Mystery|Sci-Fi|Thriller"/>
    <s v="English"/>
    <n v="82000000"/>
    <n v="5.9"/>
  </r>
  <r>
    <s v="Bruce AlmightyÂ "/>
    <x v="49"/>
    <n v="101"/>
    <n v="242589580"/>
    <s v="Comedy|Drama"/>
    <s v="English"/>
    <n v="81000000"/>
    <n v="6.7"/>
  </r>
  <r>
    <s v="The ExpendablesÂ "/>
    <x v="223"/>
    <n v="113"/>
    <n v="102981571"/>
    <s v="Action|Adventure|Thriller"/>
    <s v="English"/>
    <n v="80000000"/>
    <n v="6.5"/>
  </r>
  <r>
    <s v="Mission: ImpossibleÂ "/>
    <x v="200"/>
    <n v="110"/>
    <n v="180965237"/>
    <s v="Action|Adventure|Thriller"/>
    <s v="English"/>
    <n v="80000000"/>
    <n v="7.1"/>
  </r>
  <r>
    <s v="The Hunger GamesÂ "/>
    <x v="206"/>
    <n v="142"/>
    <n v="407999255"/>
    <s v="Adventure|Drama|Sci-Fi|Thriller"/>
    <s v="English"/>
    <n v="78000000"/>
    <n v="7.3"/>
  </r>
  <r>
    <s v="The Hangover Part IIÂ "/>
    <x v="224"/>
    <n v="102"/>
    <n v="254455986"/>
    <s v="Comedy"/>
    <s v="English"/>
    <n v="80000000"/>
    <n v="6.5"/>
  </r>
  <r>
    <s v="Batman ReturnsÂ "/>
    <x v="23"/>
    <n v="126"/>
    <n v="162831698"/>
    <s v="Action"/>
    <s v="English"/>
    <n v="80000000"/>
    <n v="7"/>
  </r>
  <r>
    <s v="Over the HedgeÂ "/>
    <x v="114"/>
    <n v="83"/>
    <n v="155019340"/>
    <s v="Adventure|Animation|Comedy|Family"/>
    <s v="English"/>
    <n v="80000000"/>
    <n v="6.8"/>
  </r>
  <r>
    <s v="Lilo &amp; StitchÂ "/>
    <x v="61"/>
    <n v="85"/>
    <n v="145771527"/>
    <s v="Adventure|Animation|Comedy|Drama|Family|Fantasy|Sci-Fi"/>
    <s v="English"/>
    <n v="80000000"/>
    <n v="7.2"/>
  </r>
  <r>
    <s v="Deep ImpactÂ "/>
    <x v="225"/>
    <n v="120"/>
    <n v="140459099"/>
    <s v="Action|Drama|Romance|Sci-Fi|Thriller"/>
    <s v="English"/>
    <n v="75000000"/>
    <n v="6.1"/>
  </r>
  <r>
    <s v="RED 2Â "/>
    <x v="98"/>
    <n v="116"/>
    <n v="53215979"/>
    <s v="Action|Comedy|Crime|Thriller"/>
    <s v="English"/>
    <n v="84000000"/>
    <n v="6.7"/>
  </r>
  <r>
    <s v="The Longest YardÂ "/>
    <x v="221"/>
    <n v="113"/>
    <n v="158115031"/>
    <s v="Comedy|Crime|Sport"/>
    <s v="English"/>
    <n v="82000000"/>
    <n v="6.4"/>
  </r>
  <r>
    <s v="Alvin and the Chipmunks: ChipwreckedÂ "/>
    <x v="57"/>
    <n v="87"/>
    <n v="133103929"/>
    <s v="Adventure|Animation|Comedy|Family|Fantasy|Music"/>
    <s v="English"/>
    <n v="75000000"/>
    <n v="4.4000000000000004"/>
  </r>
  <r>
    <s v="Grown Ups 2Â "/>
    <x v="197"/>
    <n v="101"/>
    <n v="133668525"/>
    <s v="Comedy"/>
    <s v="English"/>
    <n v="80000000"/>
    <n v="5.4"/>
  </r>
  <r>
    <s v="Get SmartÂ "/>
    <x v="221"/>
    <n v="110"/>
    <n v="130313314"/>
    <s v="Action|Adventure|Comedy"/>
    <s v="English"/>
    <n v="80000000"/>
    <n v="6.5"/>
  </r>
  <r>
    <s v="Something's Gotta GiveÂ "/>
    <x v="211"/>
    <n v="128"/>
    <n v="124590960"/>
    <s v="Comedy|Drama|Romance"/>
    <s v="English"/>
    <n v="80000000"/>
    <n v="6.7"/>
  </r>
  <r>
    <s v="Shutter IslandÂ "/>
    <x v="46"/>
    <n v="138"/>
    <n v="127968405"/>
    <s v="Mystery|Thriller"/>
    <s v="English"/>
    <n v="80000000"/>
    <n v="8.1"/>
  </r>
  <r>
    <s v="Four ChristmasesÂ "/>
    <x v="226"/>
    <n v="88"/>
    <n v="120136047"/>
    <s v="Comedy|Drama|Romance"/>
    <s v="English"/>
    <n v="80000000"/>
    <n v="5.6"/>
  </r>
  <r>
    <s v="RobotsÂ "/>
    <x v="167"/>
    <n v="91"/>
    <n v="128200012"/>
    <s v="Adventure|Animation|Comedy|Family|Sci-Fi"/>
    <s v="English"/>
    <n v="75000000"/>
    <n v="6.3"/>
  </r>
  <r>
    <s v="Face/OffÂ "/>
    <x v="128"/>
    <n v="138"/>
    <n v="112225777"/>
    <s v="Action|Crime|Sci-Fi|Thriller"/>
    <s v="English"/>
    <n v="80000000"/>
    <n v="7.3"/>
  </r>
  <r>
    <s v="Bedtime StoriesÂ "/>
    <x v="227"/>
    <n v="99"/>
    <n v="109993847"/>
    <s v="Comedy|Family|Fantasy|Romance"/>
    <s v="English"/>
    <n v="80000000"/>
    <n v="6.1"/>
  </r>
  <r>
    <s v="Road to PerditionÂ "/>
    <x v="2"/>
    <n v="117"/>
    <n v="104054514"/>
    <s v="Crime|Drama|Thriller"/>
    <s v="English"/>
    <n v="80000000"/>
    <n v="7.7"/>
  </r>
  <r>
    <s v="Just Go with ItÂ "/>
    <x v="197"/>
    <n v="117"/>
    <n v="103028109"/>
    <s v="Comedy|Romance"/>
    <s v="English"/>
    <n v="80000000"/>
    <n v="6.4"/>
  </r>
  <r>
    <s v="Con AirÂ "/>
    <x v="164"/>
    <n v="123"/>
    <n v="101087161"/>
    <s v="Action|Crime|Thriller"/>
    <s v="English"/>
    <n v="75000000"/>
    <n v="6.8"/>
  </r>
  <r>
    <s v="Eagle EyeÂ "/>
    <x v="228"/>
    <n v="118"/>
    <n v="101111837"/>
    <s v="Action|Mystery|Thriller"/>
    <s v="English"/>
    <n v="80000000"/>
    <n v="6.6"/>
  </r>
  <r>
    <s v="Cold MountainÂ "/>
    <x v="229"/>
    <n v="154"/>
    <n v="95632614"/>
    <s v="Adventure|Drama|History|Romance|War"/>
    <s v="English"/>
    <n v="79000000"/>
    <n v="7.2"/>
  </r>
  <r>
    <s v="The Book of EliÂ "/>
    <x v="230"/>
    <n v="118"/>
    <n v="94822707"/>
    <s v="Action|Adventure|Drama|Thriller"/>
    <s v="English"/>
    <n v="80000000"/>
    <n v="6.9"/>
  </r>
  <r>
    <s v="FlubberÂ "/>
    <x v="231"/>
    <n v="90"/>
    <n v="92969824"/>
    <s v="Comedy|Family|Sci-Fi"/>
    <s v="English"/>
    <n v="80000000"/>
    <n v="5.2"/>
  </r>
  <r>
    <s v="The HauntingÂ "/>
    <x v="149"/>
    <n v="113"/>
    <n v="91188905"/>
    <s v="Fantasy|Horror|Mystery|Thriller"/>
    <s v="English"/>
    <n v="80000000"/>
    <n v="4.9000000000000004"/>
  </r>
  <r>
    <s v="Space JamÂ "/>
    <x v="232"/>
    <n v="88"/>
    <n v="90443603"/>
    <s v="Adventure|Animation|Comedy|Family|Fantasy|Sci-Fi|Sport"/>
    <s v="English"/>
    <n v="80000000"/>
    <n v="6.3"/>
  </r>
  <r>
    <s v="The Pink PantherÂ "/>
    <x v="76"/>
    <n v="93"/>
    <n v="82226474"/>
    <s v="Adventure|Comedy|Crime|Family|Mystery"/>
    <s v="English"/>
    <n v="65000000"/>
    <n v="5.6"/>
  </r>
  <r>
    <s v="The Day the Earth Stood StillÂ "/>
    <x v="233"/>
    <n v="104"/>
    <n v="79363785"/>
    <s v="Drama|Sci-Fi|Thriller"/>
    <s v="English"/>
    <n v="80000000"/>
    <n v="5.5"/>
  </r>
  <r>
    <s v="Conspiracy TheoryÂ "/>
    <x v="101"/>
    <n v="135"/>
    <n v="76081498"/>
    <s v="Action|Crime|Mystery|Romance|Thriller"/>
    <s v="English"/>
    <n v="75000000"/>
    <n v="6.7"/>
  </r>
  <r>
    <s v="FuryÂ "/>
    <x v="48"/>
    <n v="134"/>
    <n v="85707116"/>
    <s v="Action|Drama|War"/>
    <s v="English"/>
    <n v="68000000"/>
    <n v="7.6"/>
  </r>
  <r>
    <s v="Six Days Seven NightsÂ "/>
    <x v="234"/>
    <n v="98"/>
    <n v="74329966"/>
    <s v="Action|Adventure|Comedy|Romance"/>
    <s v="English"/>
    <n v="70000000"/>
    <n v="5.7"/>
  </r>
  <r>
    <s v="Yogi BearÂ "/>
    <x v="235"/>
    <n v="80"/>
    <n v="100169068"/>
    <s v="Adventure|Animation|Comedy|Family"/>
    <s v="English"/>
    <n v="80000000"/>
    <n v="4.5999999999999996"/>
  </r>
  <r>
    <s v="Spirit: Stallion of the CimarronÂ "/>
    <x v="236"/>
    <n v="83"/>
    <n v="73215310"/>
    <s v="Adventure|Animation|Family|Western"/>
    <s v="English"/>
    <n v="80000000"/>
    <n v="7"/>
  </r>
  <r>
    <s v="ZookeeperÂ "/>
    <x v="151"/>
    <n v="102"/>
    <n v="80360866"/>
    <s v="Comedy|Family|Romance"/>
    <s v="English"/>
    <n v="80000000"/>
    <n v="5.2"/>
  </r>
  <r>
    <s v="Lost in SpaceÂ "/>
    <x v="237"/>
    <n v="130"/>
    <n v="69102910"/>
    <s v="Action|Adventure|Family|Sci-Fi|Thriller"/>
    <s v="English"/>
    <n v="80000000"/>
    <n v="5.0999999999999996"/>
  </r>
  <r>
    <s v="The Manchurian CandidateÂ "/>
    <x v="238"/>
    <n v="129"/>
    <n v="65948711"/>
    <s v="Drama|Mystery|Sci-Fi|Thriller"/>
    <s v="English"/>
    <n v="80000000"/>
    <n v="6.6"/>
  </r>
  <r>
    <s v="Hotel Transylvania 2Â "/>
    <x v="208"/>
    <n v="89"/>
    <n v="169692572"/>
    <s v="Animation|Comedy|Family|Fantasy"/>
    <s v="English"/>
    <n v="80000000"/>
    <n v="6.7"/>
  </r>
  <r>
    <s v="Fantasia 2000Â "/>
    <x v="239"/>
    <n v="74"/>
    <n v="60507228"/>
    <s v="Animation|Family|Fantasy|Music"/>
    <s v="English"/>
    <n v="80000000"/>
    <n v="7.3"/>
  </r>
  <r>
    <s v="The Time MachineÂ "/>
    <x v="90"/>
    <n v="96"/>
    <n v="56684819"/>
    <s v="Action|Adventure|Sci-Fi"/>
    <s v="English"/>
    <n v="80000000"/>
    <n v="5.9"/>
  </r>
  <r>
    <s v="Mighty Joe YoungÂ "/>
    <x v="176"/>
    <n v="114"/>
    <n v="50628009"/>
    <s v="Action|Adventure|Family|Fantasy|Thriller"/>
    <s v="English"/>
    <n v="90000000"/>
    <n v="5.6"/>
  </r>
  <r>
    <s v="SwordfishÂ "/>
    <x v="156"/>
    <n v="99"/>
    <n v="69772969"/>
    <s v="Action|Crime|Thriller"/>
    <s v="English"/>
    <n v="80000000"/>
    <n v="6.5"/>
  </r>
  <r>
    <s v="The Legend of ZorroÂ "/>
    <x v="29"/>
    <n v="129"/>
    <n v="45356386"/>
    <s v="Action|Adventure|Western"/>
    <s v="Spanish"/>
    <n v="75000000"/>
    <n v="5.9"/>
  </r>
  <r>
    <s v="What Dreams May ComeÂ "/>
    <x v="240"/>
    <n v="113"/>
    <n v="55350897"/>
    <s v="Drama|Fantasy|Romance"/>
    <s v="English"/>
    <n v="85000000"/>
    <n v="7"/>
  </r>
  <r>
    <s v="Little NickyÂ "/>
    <x v="241"/>
    <n v="90"/>
    <n v="39442871"/>
    <s v="Comedy|Fantasy"/>
    <s v="English"/>
    <n v="80000000"/>
    <n v="5.3"/>
  </r>
  <r>
    <s v="The Brothers GrimmÂ "/>
    <x v="242"/>
    <n v="118"/>
    <n v="37899638"/>
    <s v="Action|Adventure|Comedy|Fantasy|Thriller"/>
    <s v="English"/>
    <n v="88000000"/>
    <n v="5.9"/>
  </r>
  <r>
    <s v="Mars Attacks!Â "/>
    <x v="23"/>
    <n v="106"/>
    <n v="37754208"/>
    <s v="Action|Comedy|Sci-Fi"/>
    <s v="English"/>
    <n v="70000000"/>
    <n v="6.3"/>
  </r>
  <r>
    <s v="SurrogatesÂ "/>
    <x v="62"/>
    <n v="89"/>
    <n v="38542418"/>
    <s v="Action|Sci-Fi|Thriller"/>
    <s v="English"/>
    <n v="80000000"/>
    <n v="6.3"/>
  </r>
  <r>
    <s v="Thirteen DaysÂ "/>
    <x v="139"/>
    <n v="145"/>
    <n v="34566746"/>
    <s v="Drama|History|Thriller"/>
    <s v="English"/>
    <n v="80000000"/>
    <n v="7.3"/>
  </r>
  <r>
    <s v="DaylightÂ "/>
    <x v="47"/>
    <n v="114"/>
    <n v="32885565"/>
    <s v="Action|Adventure|Drama|Thriller"/>
    <s v="English"/>
    <n v="80000000"/>
    <n v="5.8"/>
  </r>
  <r>
    <s v="Walking with Dinosaurs 3DÂ "/>
    <x v="243"/>
    <n v="87"/>
    <n v="36073232"/>
    <s v="Adventure|Animation|Family"/>
    <s v="English"/>
    <n v="80000000"/>
    <n v="5.2"/>
  </r>
  <r>
    <s v="Battlefield EarthÂ "/>
    <x v="244"/>
    <n v="119"/>
    <n v="21471685"/>
    <s v="Action|Adventure|Sci-Fi"/>
    <s v="English"/>
    <n v="44000000"/>
    <n v="2.4"/>
  </r>
  <r>
    <s v="Looney Tunes: Back in ActionÂ "/>
    <x v="245"/>
    <n v="91"/>
    <n v="20950820"/>
    <s v="Adventure|Animation|Comedy|Family|Fantasy|Sci-Fi"/>
    <s v="English"/>
    <n v="80000000"/>
    <n v="5.7"/>
  </r>
  <r>
    <s v="NineÂ "/>
    <x v="13"/>
    <n v="118"/>
    <n v="19673424"/>
    <s v="Drama|Musical|Romance"/>
    <s v="English"/>
    <n v="80000000"/>
    <n v="5.8"/>
  </r>
  <r>
    <s v="TimelineÂ "/>
    <x v="101"/>
    <n v="116"/>
    <n v="19480739"/>
    <s v="Action|Adventure|Sci-Fi"/>
    <s v="English"/>
    <n v="80000000"/>
    <n v="5.6"/>
  </r>
  <r>
    <s v="The PostmanÂ "/>
    <x v="246"/>
    <n v="177"/>
    <n v="17593391"/>
    <s v="Action|Adventure|Drama|Sci-Fi"/>
    <s v="English"/>
    <n v="80000000"/>
    <n v="6"/>
  </r>
  <r>
    <s v="Babe: Pig in the CityÂ "/>
    <x v="79"/>
    <n v="97"/>
    <n v="18318000"/>
    <s v="Adventure|Comedy|Drama|Family|Fantasy"/>
    <s v="English"/>
    <n v="80000000"/>
    <n v="5.8"/>
  </r>
  <r>
    <s v="The Last Witch HunterÂ "/>
    <x v="104"/>
    <n v="106"/>
    <n v="27356090"/>
    <s v="Action|Adventure|Fantasy"/>
    <s v="English"/>
    <n v="90000000"/>
    <n v="6"/>
  </r>
  <r>
    <s v="Red PlanetÂ "/>
    <x v="247"/>
    <n v="106"/>
    <n v="17473245"/>
    <s v="Action|Sci-Fi|Thriller"/>
    <s v="English"/>
    <n v="70000000"/>
    <n v="5.7"/>
  </r>
  <r>
    <s v="Arthur and the InvisiblesÂ "/>
    <x v="183"/>
    <n v="94"/>
    <n v="15131330"/>
    <s v="Adventure|Animation|Family|Fantasy"/>
    <s v="English"/>
    <n v="86000000"/>
    <n v="6"/>
  </r>
  <r>
    <s v="OceansÂ "/>
    <x v="248"/>
    <n v="104"/>
    <n v="19406406"/>
    <s v="Documentary|Drama"/>
    <s v="French"/>
    <n v="40000000"/>
    <n v="7.8"/>
  </r>
  <r>
    <s v="A Sound of ThunderÂ "/>
    <x v="169"/>
    <n v="102"/>
    <n v="1891821"/>
    <s v="Action|Adventure|Horror|Sci-Fi|Thriller"/>
    <s v="English"/>
    <n v="52000000"/>
    <n v="4.2"/>
  </r>
  <r>
    <s v="PompeiiÂ "/>
    <x v="207"/>
    <n v="105"/>
    <n v="23219748"/>
    <s v="Action|Adventure|Drama|History|Romance"/>
    <s v="English"/>
    <n v="80000000"/>
    <n v="5.6"/>
  </r>
  <r>
    <s v="A Beautiful MindÂ "/>
    <x v="80"/>
    <n v="135"/>
    <n v="170708996"/>
    <s v="Biography|Drama"/>
    <s v="English"/>
    <n v="58000000"/>
    <n v="8.1999999999999993"/>
  </r>
  <r>
    <s v="The Lion KingÂ "/>
    <x v="212"/>
    <n v="73"/>
    <n v="422783777"/>
    <s v="Adventure|Animation|Drama|Family|Musical"/>
    <s v="English"/>
    <n v="45000000"/>
    <n v="8.5"/>
  </r>
  <r>
    <s v="Journey 2: The Mysterious IslandÂ "/>
    <x v="142"/>
    <n v="94"/>
    <n v="103812241"/>
    <s v="Action|Adventure|Comedy|Family|Fantasy|Sci-Fi"/>
    <s v="English"/>
    <n v="79000000"/>
    <n v="5.8"/>
  </r>
  <r>
    <s v="Cloudy with a Chance of Meatballs 2Â "/>
    <x v="249"/>
    <n v="95"/>
    <n v="119793567"/>
    <s v="Animation|Comedy|Family|Fantasy|Sci-Fi"/>
    <s v="English"/>
    <n v="78000000"/>
    <n v="6.5"/>
  </r>
  <r>
    <s v="Red DragonÂ "/>
    <x v="24"/>
    <n v="124"/>
    <n v="92930005"/>
    <s v="Crime|Drama|Thriller"/>
    <s v="English"/>
    <n v="78000000"/>
    <n v="7.2"/>
  </r>
  <r>
    <s v="HidalgoÂ "/>
    <x v="86"/>
    <n v="136"/>
    <n v="67286731"/>
    <s v="Action|Adventure|Western"/>
    <s v="English"/>
    <n v="100000000"/>
    <n v="6.7"/>
  </r>
  <r>
    <s v="Jack and JillÂ "/>
    <x v="197"/>
    <n v="91"/>
    <n v="74158157"/>
    <s v="Comedy"/>
    <s v="English"/>
    <n v="79000000"/>
    <n v="3.4"/>
  </r>
  <r>
    <s v="2 Fast 2 FuriousÂ "/>
    <x v="250"/>
    <n v="107"/>
    <n v="127083765"/>
    <s v="Action|Crime|Thriller"/>
    <s v="English"/>
    <n v="76000000"/>
    <n v="5.9"/>
  </r>
  <r>
    <s v="The Little PrinceÂ "/>
    <x v="112"/>
    <n v="108"/>
    <n v="1339152"/>
    <s v="Adventure|Animation|Drama|Family|Fantasy"/>
    <s v="English"/>
    <n v="81200000"/>
    <n v="7.8"/>
  </r>
  <r>
    <s v="The InvasionÂ "/>
    <x v="251"/>
    <n v="99"/>
    <n v="15071514"/>
    <s v="Sci-Fi|Thriller"/>
    <s v="English"/>
    <n v="80000000"/>
    <n v="5.9"/>
  </r>
  <r>
    <s v="The Adventures of Rocky &amp; BullwinkleÂ "/>
    <x v="252"/>
    <n v="92"/>
    <n v="26000610"/>
    <s v="Adventure|Animation|Comedy|Family|Fantasy"/>
    <s v="English"/>
    <n v="76000000"/>
    <n v="4.0999999999999996"/>
  </r>
  <r>
    <s v="The Secret Life of PetsÂ "/>
    <x v="253"/>
    <n v="87"/>
    <n v="323505540"/>
    <s v="Animation|Comedy|Family"/>
    <s v="English"/>
    <n v="75000000"/>
    <n v="6.8"/>
  </r>
  <r>
    <s v="The League of Extraordinary GentlemenÂ "/>
    <x v="254"/>
    <n v="110"/>
    <n v="66462600"/>
    <s v="Action|Adventure|Fantasy|Sci-Fi"/>
    <s v="English"/>
    <n v="78000000"/>
    <n v="5.8"/>
  </r>
  <r>
    <s v="Despicable Me 2Â "/>
    <x v="255"/>
    <n v="98"/>
    <n v="368049635"/>
    <s v="Animation|Comedy|Family|Sci-Fi"/>
    <s v="English"/>
    <n v="76000000"/>
    <n v="7.5"/>
  </r>
  <r>
    <s v="Independence DayÂ "/>
    <x v="40"/>
    <n v="154"/>
    <n v="306124059"/>
    <s v="Action|Adventure|Sci-Fi"/>
    <s v="English"/>
    <n v="75000000"/>
    <n v="6.9"/>
  </r>
  <r>
    <s v="The Lost World: Jurassic ParkÂ "/>
    <x v="37"/>
    <n v="129"/>
    <n v="229074524"/>
    <s v="Action|Adventure|Sci-Fi"/>
    <s v="English"/>
    <n v="73000000"/>
    <n v="6.5"/>
  </r>
  <r>
    <s v="MadagascarÂ "/>
    <x v="75"/>
    <n v="86"/>
    <n v="193136719"/>
    <s v="Adventure|Animation|Comedy|Family"/>
    <s v="English"/>
    <n v="75000000"/>
    <n v="6.9"/>
  </r>
  <r>
    <s v="Children of MenÂ "/>
    <x v="117"/>
    <n v="109"/>
    <n v="35286428"/>
    <s v="Drama|Sci-Fi|Thriller"/>
    <s v="English"/>
    <n v="76000000"/>
    <n v="7.9"/>
  </r>
  <r>
    <s v="X-MenÂ "/>
    <x v="10"/>
    <n v="104"/>
    <n v="157299717"/>
    <s v="Action|Adventure|Sci-Fi"/>
    <s v="English"/>
    <n v="75000000"/>
    <n v="7.4"/>
  </r>
  <r>
    <s v="WantedÂ "/>
    <x v="256"/>
    <n v="110"/>
    <n v="134568845"/>
    <s v="Action|Crime|Fantasy|Thriller"/>
    <s v="English"/>
    <n v="75000000"/>
    <n v="6.7"/>
  </r>
  <r>
    <s v="The RockÂ "/>
    <x v="26"/>
    <n v="136"/>
    <n v="134006721"/>
    <s v="Action|Adventure|Thriller"/>
    <s v="English"/>
    <n v="75000000"/>
    <n v="7.4"/>
  </r>
  <r>
    <s v="Ice Age: The MeltdownÂ "/>
    <x v="122"/>
    <n v="115"/>
    <n v="195329763"/>
    <s v="Action|Adventure|Animation|Comedy|Family|Fantasy"/>
    <s v="English"/>
    <n v="80000000"/>
    <n v="6.9"/>
  </r>
  <r>
    <s v="50 First DatesÂ "/>
    <x v="221"/>
    <n v="99"/>
    <n v="120776832"/>
    <s v="Comedy|Romance"/>
    <s v="English"/>
    <n v="75000000"/>
    <n v="6.8"/>
  </r>
  <r>
    <s v="HairsprayÂ "/>
    <x v="227"/>
    <n v="117"/>
    <n v="118823091"/>
    <s v="Comedy|Drama|Family|Music|Musical|Romance"/>
    <s v="English"/>
    <n v="75000000"/>
    <n v="6.7"/>
  </r>
  <r>
    <s v="Exorcist: The BeginningÂ "/>
    <x v="192"/>
    <n v="125"/>
    <n v="41814863"/>
    <s v="Horror|Mystery|Thriller"/>
    <s v="English"/>
    <n v="50000000"/>
    <n v="5.0999999999999996"/>
  </r>
  <r>
    <s v="Inspector GadgetÂ "/>
    <x v="257"/>
    <n v="110"/>
    <n v="97360069"/>
    <s v="Action|Adventure|Comedy|Family|Sci-Fi"/>
    <s v="English"/>
    <n v="75000000"/>
    <n v="4.0999999999999996"/>
  </r>
  <r>
    <s v="Now You See MeÂ "/>
    <x v="108"/>
    <n v="125"/>
    <n v="117698894"/>
    <s v="Crime|Mystery|Thriller"/>
    <s v="English"/>
    <n v="75000000"/>
    <n v="7.3"/>
  </r>
  <r>
    <s v="Grown UpsÂ "/>
    <x v="197"/>
    <n v="102"/>
    <n v="162001186"/>
    <s v="Comedy"/>
    <s v="English"/>
    <n v="80000000"/>
    <n v="6"/>
  </r>
  <r>
    <s v="The TerminalÂ "/>
    <x v="37"/>
    <n v="128"/>
    <n v="77032279"/>
    <s v="Comedy|Drama"/>
    <s v="English"/>
    <n v="60000000"/>
    <n v="7.3"/>
  </r>
  <r>
    <s v="Hotel for DogsÂ "/>
    <x v="199"/>
    <n v="100"/>
    <n v="73023275"/>
    <s v="Comedy|Family"/>
    <s v="English"/>
    <n v="35000000"/>
    <n v="5.4"/>
  </r>
  <r>
    <s v="Vertical LimitÂ "/>
    <x v="29"/>
    <n v="124"/>
    <n v="68473360"/>
    <s v="Action|Adventure|Drama|Thriller"/>
    <s v="English"/>
    <n v="75000000"/>
    <n v="5.9"/>
  </r>
  <r>
    <s v="Charlie Wilson's WarÂ "/>
    <x v="258"/>
    <n v="102"/>
    <n v="66636385"/>
    <s v="Biography|Comedy|Drama|History"/>
    <s v="English"/>
    <n v="75000000"/>
    <n v="7.1"/>
  </r>
  <r>
    <s v="Shark TaleÂ "/>
    <x v="185"/>
    <n v="90"/>
    <n v="160762022"/>
    <s v="Adventure|Animation|Comedy|Family"/>
    <s v="English"/>
    <n v="75000000"/>
    <n v="6"/>
  </r>
  <r>
    <s v="DreamgirlsÂ "/>
    <x v="107"/>
    <n v="130"/>
    <n v="103338338"/>
    <s v="Drama|Music|Musical"/>
    <s v="English"/>
    <n v="70000000"/>
    <n v="6.5"/>
  </r>
  <r>
    <s v="Be CoolÂ "/>
    <x v="259"/>
    <n v="118"/>
    <n v="55808744"/>
    <s v="Comedy|Crime|Music"/>
    <s v="English"/>
    <n v="53000000"/>
    <n v="5.7"/>
  </r>
  <r>
    <s v="MunichÂ "/>
    <x v="37"/>
    <n v="163"/>
    <n v="47379090"/>
    <s v="Drama|History|Thriller"/>
    <s v="English"/>
    <n v="70000000"/>
    <n v="7.6"/>
  </r>
  <r>
    <s v="Tears of the SunÂ "/>
    <x v="260"/>
    <n v="142"/>
    <n v="43426961"/>
    <s v="Action|Drama|Thriller|War"/>
    <s v="English"/>
    <n v="70000000"/>
    <n v="6.6"/>
  </r>
  <r>
    <s v="KillersÂ "/>
    <x v="261"/>
    <n v="100"/>
    <n v="47000485"/>
    <s v="Action|Comedy|Romance|Thriller"/>
    <s v="English"/>
    <n v="75000000"/>
    <n v="5.4"/>
  </r>
  <r>
    <s v="The Man from U.N.C.L.E.Â "/>
    <x v="123"/>
    <n v="116"/>
    <n v="45434443"/>
    <s v="Action|Adventure|Comedy"/>
    <s v="English"/>
    <n v="75000000"/>
    <n v="7.3"/>
  </r>
  <r>
    <s v="SpanglishÂ "/>
    <x v="134"/>
    <n v="131"/>
    <n v="42044321"/>
    <s v="Comedy|Drama|Romance"/>
    <s v="English"/>
    <n v="80000000"/>
    <n v="6.5"/>
  </r>
  <r>
    <s v="Monster HouseÂ "/>
    <x v="262"/>
    <n v="91"/>
    <n v="73661010"/>
    <s v="Animation|Comedy|Family|Fantasy|Mystery"/>
    <s v="English"/>
    <n v="75000000"/>
    <n v="6.6"/>
  </r>
  <r>
    <s v="BanditsÂ "/>
    <x v="263"/>
    <n v="123"/>
    <n v="41523271"/>
    <s v="Comedy|Crime|Drama|Romance"/>
    <s v="English"/>
    <n v="80000000"/>
    <n v="6.6"/>
  </r>
  <r>
    <s v="First KnightÂ "/>
    <x v="264"/>
    <n v="134"/>
    <n v="37600435"/>
    <s v="Action|Adventure|Romance|Thriller"/>
    <s v="English"/>
    <n v="55000000"/>
    <n v="5.9"/>
  </r>
  <r>
    <s v="Anna and the KingÂ "/>
    <x v="265"/>
    <n v="148"/>
    <n v="39251128"/>
    <s v="Drama|History|Romance"/>
    <s v="English"/>
    <n v="75000000"/>
    <n v="6.7"/>
  </r>
  <r>
    <s v="ImmortalsÂ "/>
    <x v="218"/>
    <n v="110"/>
    <n v="83503161"/>
    <s v="Action|Drama|Fantasy|Romance"/>
    <s v="English"/>
    <n v="75000000"/>
    <n v="6.1"/>
  </r>
  <r>
    <s v="HostageÂ "/>
    <x v="266"/>
    <n v="113"/>
    <n v="34636443"/>
    <s v="Action|Crime|Drama|Mystery|Thriller"/>
    <s v="English"/>
    <n v="52000000"/>
    <n v="6.6"/>
  </r>
  <r>
    <s v="Titan A.E.Â "/>
    <x v="267"/>
    <n v="94"/>
    <n v="22751979"/>
    <s v="Action|Adventure|Animation|Family|Sci-Fi"/>
    <s v="English"/>
    <n v="75000000"/>
    <n v="6.6"/>
  </r>
  <r>
    <s v="Hollywood HomicideÂ "/>
    <x v="268"/>
    <n v="116"/>
    <n v="30013346"/>
    <s v="Action|Comedy|Crime|Thriller"/>
    <s v="English"/>
    <n v="75000000"/>
    <n v="5.3"/>
  </r>
  <r>
    <s v="SoldierÂ "/>
    <x v="207"/>
    <n v="99"/>
    <n v="14567883"/>
    <s v="Action|Drama|Sci-Fi"/>
    <s v="English"/>
    <n v="75000000"/>
    <n v="6"/>
  </r>
  <r>
    <s v="MonkeyboneÂ "/>
    <x v="269"/>
    <n v="93"/>
    <n v="5409517"/>
    <s v="Animation|Comedy|Fantasy"/>
    <s v="English"/>
    <n v="75000000"/>
    <n v="4.7"/>
  </r>
  <r>
    <s v="Flight of the PhoenixÂ "/>
    <x v="190"/>
    <n v="113"/>
    <n v="21009180"/>
    <s v="Action|Adventure|Drama|Thriller"/>
    <s v="English"/>
    <n v="45000000"/>
    <n v="6.1"/>
  </r>
  <r>
    <s v="UnbreakableÂ "/>
    <x v="89"/>
    <n v="106"/>
    <n v="94999143"/>
    <s v="Drama|Mystery|Sci-Fi|Thriller"/>
    <s v="English"/>
    <n v="75000000"/>
    <n v="7.2"/>
  </r>
  <r>
    <s v="MinionsÂ "/>
    <x v="270"/>
    <n v="91"/>
    <n v="336029560"/>
    <s v="Action|Animation|Comedy|Family|Sci-Fi"/>
    <s v="English"/>
    <n v="74000000"/>
    <n v="6.4"/>
  </r>
  <r>
    <s v="Sucker PunchÂ "/>
    <x v="9"/>
    <n v="128"/>
    <n v="36381716"/>
    <s v="Action|Fantasy"/>
    <s v="English"/>
    <n v="82000000"/>
    <n v="6.1"/>
  </r>
  <r>
    <s v="Snake EyesÂ "/>
    <x v="200"/>
    <n v="98"/>
    <n v="55585389"/>
    <s v="Crime|Mystery|Thriller"/>
    <s v="English"/>
    <n v="69000000"/>
    <n v="5.9"/>
  </r>
  <r>
    <s v="SphereÂ "/>
    <x v="263"/>
    <n v="134"/>
    <n v="36976367"/>
    <s v="Drama|Mystery|Sci-Fi|Thriller"/>
    <s v="English"/>
    <n v="75000000"/>
    <n v="6"/>
  </r>
  <r>
    <s v="The Angry Birds MovieÂ "/>
    <x v="271"/>
    <n v="97"/>
    <n v="107225164"/>
    <s v="Action|Animation|Comedy|Family"/>
    <s v="English"/>
    <n v="73000000"/>
    <n v="6.3"/>
  </r>
  <r>
    <s v="Fool's GoldÂ "/>
    <x v="265"/>
    <n v="112"/>
    <n v="70224196"/>
    <s v="Action|Adventure|Comedy|Romance|Thriller"/>
    <s v="English"/>
    <n v="70000000"/>
    <n v="5.6"/>
  </r>
  <r>
    <s v="Funny PeopleÂ "/>
    <x v="272"/>
    <n v="153"/>
    <n v="51814190"/>
    <s v="Comedy|Drama"/>
    <s v="English"/>
    <n v="75000000"/>
    <n v="6.4"/>
  </r>
  <r>
    <s v="The KingdomÂ "/>
    <x v="20"/>
    <n v="110"/>
    <n v="47456450"/>
    <s v="Action|Drama|Thriller"/>
    <s v="English"/>
    <n v="70000000"/>
    <n v="7.1"/>
  </r>
  <r>
    <s v="Talladega Nights: The Ballad of Ricky BobbyÂ "/>
    <x v="159"/>
    <n v="122"/>
    <n v="148213377"/>
    <s v="Action|Comedy|Sport"/>
    <s v="English"/>
    <n v="73000000"/>
    <n v="6.6"/>
  </r>
  <r>
    <s v="Dr. Dolittle 2Â "/>
    <x v="273"/>
    <n v="87"/>
    <n v="112950721"/>
    <s v="Comedy|Family|Fantasy"/>
    <s v="English"/>
    <n v="72000000"/>
    <n v="4.5999999999999996"/>
  </r>
  <r>
    <s v="BraveheartÂ "/>
    <x v="274"/>
    <n v="178"/>
    <n v="75600000"/>
    <s v="Biography|Drama|History|War"/>
    <s v="English"/>
    <n v="72000000"/>
    <n v="8.4"/>
  </r>
  <r>
    <s v="JarheadÂ "/>
    <x v="2"/>
    <n v="125"/>
    <n v="62647540"/>
    <s v="Action|Drama|War"/>
    <s v="English"/>
    <n v="70000000"/>
    <n v="7.1"/>
  </r>
  <r>
    <s v="The Simpsons MovieÂ "/>
    <x v="275"/>
    <n v="87"/>
    <n v="183132370"/>
    <s v="Adventure|Animation|Comedy"/>
    <s v="English"/>
    <n v="75000000"/>
    <n v="7.4"/>
  </r>
  <r>
    <s v="The MajesticÂ "/>
    <x v="276"/>
    <n v="152"/>
    <n v="27796042"/>
    <s v="Drama|Romance"/>
    <s v="English"/>
    <n v="72000000"/>
    <n v="6.9"/>
  </r>
  <r>
    <s v="DrivenÂ "/>
    <x v="192"/>
    <n v="116"/>
    <n v="32616869"/>
    <s v="Action|Drama|Sport"/>
    <s v="English"/>
    <n v="72000000"/>
    <n v="4.5"/>
  </r>
  <r>
    <s v="Two BrothersÂ "/>
    <x v="214"/>
    <n v="109"/>
    <n v="18947630"/>
    <s v="Adventure|Drama|Family"/>
    <s v="English"/>
    <n v="59660000"/>
    <n v="7.1"/>
  </r>
  <r>
    <s v="The VillageÂ "/>
    <x v="89"/>
    <n v="108"/>
    <n v="114195633"/>
    <s v="Drama|Mystery|Romance|Thriller"/>
    <s v="English"/>
    <n v="60000000"/>
    <n v="6.5"/>
  </r>
  <r>
    <s v="Doctor DolittleÂ "/>
    <x v="277"/>
    <n v="85"/>
    <n v="144156464"/>
    <s v="Comedy|Family|Fantasy"/>
    <s v="English"/>
    <n v="71500000"/>
    <n v="5.3"/>
  </r>
  <r>
    <s v="SignsÂ "/>
    <x v="89"/>
    <n v="106"/>
    <n v="227965690"/>
    <s v="Drama|Sci-Fi|Thriller"/>
    <s v="English"/>
    <n v="72000000"/>
    <n v="6.7"/>
  </r>
  <r>
    <s v="Shrek 2Â "/>
    <x v="12"/>
    <n v="93"/>
    <n v="436471036"/>
    <s v="Adventure|Animation|Comedy|Family|Fantasy|Romance"/>
    <s v="English"/>
    <n v="150000000"/>
    <n v="7.2"/>
  </r>
  <r>
    <s v="CarsÂ "/>
    <x v="28"/>
    <n v="117"/>
    <n v="244052771"/>
    <s v="Adventure|Animation|Comedy|Family|Sport"/>
    <s v="English"/>
    <n v="120000000"/>
    <n v="7.2"/>
  </r>
  <r>
    <s v="Runaway BrideÂ "/>
    <x v="278"/>
    <n v="116"/>
    <n v="152149590"/>
    <s v="Comedy|Romance"/>
    <s v="English"/>
    <n v="70000000"/>
    <n v="5.5"/>
  </r>
  <r>
    <s v="xXxÂ "/>
    <x v="47"/>
    <n v="132"/>
    <n v="141204016"/>
    <s v="Action|Adventure|Thriller"/>
    <s v="English"/>
    <n v="70000000"/>
    <n v="5.8"/>
  </r>
  <r>
    <s v="The SpongeBob Movie: Sponge Out of WaterÂ "/>
    <x v="279"/>
    <n v="92"/>
    <n v="162495848"/>
    <s v="Adventure|Animation|Comedy|Family|Fantasy"/>
    <s v="English"/>
    <n v="74000000"/>
    <n v="6"/>
  </r>
  <r>
    <s v="RansomÂ "/>
    <x v="80"/>
    <n v="139"/>
    <n v="136448821"/>
    <s v="Crime|Thriller"/>
    <s v="English"/>
    <n v="80000000"/>
    <n v="6.6"/>
  </r>
  <r>
    <s v="Inglourious BasterdsÂ "/>
    <x v="161"/>
    <n v="153"/>
    <n v="120523073"/>
    <s v="Adventure|Drama|War"/>
    <s v="English"/>
    <n v="75000000"/>
    <n v="8.3000000000000007"/>
  </r>
  <r>
    <s v="HookÂ "/>
    <x v="37"/>
    <n v="142"/>
    <n v="119654900"/>
    <s v="Adventure|Comedy|Family|Fantasy"/>
    <s v="English"/>
    <n v="70000000"/>
    <n v="6.7"/>
  </r>
  <r>
    <s v="Die Hard 2Â "/>
    <x v="192"/>
    <n v="124"/>
    <n v="117541000"/>
    <s v="Action|Thriller"/>
    <s v="English"/>
    <n v="70000000"/>
    <n v="7.1"/>
  </r>
  <r>
    <s v="S.W.A.T.Â "/>
    <x v="280"/>
    <n v="117"/>
    <n v="116643346"/>
    <s v="Action|Adventure|Crime|Thriller"/>
    <s v="English"/>
    <n v="80000000"/>
    <n v="6"/>
  </r>
  <r>
    <s v="Vanilla SkyÂ "/>
    <x v="281"/>
    <n v="141"/>
    <n v="100614858"/>
    <s v="Fantasy|Mystery|Romance|Sci-Fi|Thriller"/>
    <s v="English"/>
    <n v="68000000"/>
    <n v="6.9"/>
  </r>
  <r>
    <s v="Lady in the WaterÂ "/>
    <x v="89"/>
    <n v="110"/>
    <n v="42272747"/>
    <s v="Drama|Fantasy|Mystery|Thriller"/>
    <s v="English"/>
    <n v="70000000"/>
    <n v="5.6"/>
  </r>
  <r>
    <s v="AVP: Alien vs. PredatorÂ "/>
    <x v="207"/>
    <n v="109"/>
    <n v="80281096"/>
    <s v="Action|Horror|Sci-Fi|Thriller"/>
    <s v="English"/>
    <n v="60000000"/>
    <n v="5.6"/>
  </r>
  <r>
    <s v="Alvin and the Chipmunks: The SqueakquelÂ "/>
    <x v="277"/>
    <n v="88"/>
    <n v="219613391"/>
    <s v="Animation|Comedy|Family|Fantasy|Music"/>
    <s v="English"/>
    <n v="75000000"/>
    <n v="4.5"/>
  </r>
  <r>
    <s v="We Were SoldiersÂ "/>
    <x v="282"/>
    <n v="124"/>
    <n v="78120196"/>
    <s v="Action|Drama|History|War"/>
    <s v="English"/>
    <n v="75000000"/>
    <n v="7.1"/>
  </r>
  <r>
    <s v="Olympus Has FallenÂ "/>
    <x v="260"/>
    <n v="119"/>
    <n v="98895417"/>
    <s v="Action|Thriller"/>
    <s v="English"/>
    <n v="70000000"/>
    <n v="6.5"/>
  </r>
  <r>
    <s v="Star Trek: InsurrectionÂ "/>
    <x v="283"/>
    <n v="103"/>
    <n v="70117571"/>
    <s v="Action|Adventure|Sci-Fi|Thriller"/>
    <s v="English"/>
    <n v="58000000"/>
    <n v="6.4"/>
  </r>
  <r>
    <s v="Battle Los AngelesÂ "/>
    <x v="84"/>
    <n v="116"/>
    <n v="83552429"/>
    <s v="Action|Sci-Fi"/>
    <s v="English"/>
    <n v="70000000"/>
    <n v="5.8"/>
  </r>
  <r>
    <s v="Big FishÂ "/>
    <x v="23"/>
    <n v="125"/>
    <n v="66257002"/>
    <s v="Adventure|Drama|Fantasy"/>
    <s v="English"/>
    <n v="70000000"/>
    <n v="8"/>
  </r>
  <r>
    <s v="WolfÂ "/>
    <x v="258"/>
    <n v="125"/>
    <n v="65012000"/>
    <s v="Drama|Horror|Romance|Thriller"/>
    <s v="English"/>
    <n v="70000000"/>
    <n v="6.2"/>
  </r>
  <r>
    <s v="War HorseÂ "/>
    <x v="37"/>
    <n v="146"/>
    <n v="79883359"/>
    <s v="Drama|War"/>
    <s v="English"/>
    <n v="66000000"/>
    <n v="7.2"/>
  </r>
  <r>
    <s v="The Monuments MenÂ "/>
    <x v="284"/>
    <n v="118"/>
    <n v="78031620"/>
    <s v="Drama|War"/>
    <s v="English"/>
    <n v="70000000"/>
    <n v="6.1"/>
  </r>
  <r>
    <s v="The AbyssÂ "/>
    <x v="0"/>
    <n v="171"/>
    <n v="54222000"/>
    <s v="Adventure|Drama|Sci-Fi|Thriller"/>
    <s v="English"/>
    <n v="69500000"/>
    <n v="7.6"/>
  </r>
  <r>
    <s v="Wall Street: Money Never SleepsÂ "/>
    <x v="74"/>
    <n v="136"/>
    <n v="52474616"/>
    <s v="Drama"/>
    <s v="English"/>
    <n v="70000000"/>
    <n v="6.3"/>
  </r>
  <r>
    <s v="Dracula UntoldÂ "/>
    <x v="285"/>
    <n v="92"/>
    <n v="55942830"/>
    <s v="Action|Drama|Fantasy|Horror|War"/>
    <s v="English"/>
    <n v="70000000"/>
    <n v="6.3"/>
  </r>
  <r>
    <s v="The SiegeÂ "/>
    <x v="99"/>
    <n v="116"/>
    <n v="40932372"/>
    <s v="Action|Thriller"/>
    <s v="English"/>
    <n v="70000000"/>
    <n v="6.3"/>
  </r>
  <r>
    <s v="StardustÂ "/>
    <x v="65"/>
    <n v="127"/>
    <n v="38345403"/>
    <s v="Adventure|Family|Fantasy|Romance"/>
    <s v="English"/>
    <n v="70000000"/>
    <n v="7.7"/>
  </r>
  <r>
    <s v="Seven Years in TibetÂ "/>
    <x v="214"/>
    <n v="136"/>
    <n v="37901509"/>
    <s v="Adventure|Biography|Drama|History|War"/>
    <s v="English"/>
    <n v="70000000"/>
    <n v="7"/>
  </r>
  <r>
    <s v="The DilemmaÂ "/>
    <x v="80"/>
    <n v="111"/>
    <n v="48430355"/>
    <s v="Comedy|Drama"/>
    <s v="English"/>
    <n v="70000000"/>
    <n v="5.3"/>
  </r>
  <r>
    <s v="Bad CompanyÂ "/>
    <x v="127"/>
    <n v="116"/>
    <n v="30157016"/>
    <s v="Action|Adventure|Comedy|Thriller"/>
    <s v="English"/>
    <n v="70000000"/>
    <n v="5.6"/>
  </r>
  <r>
    <s v="DoomÂ "/>
    <x v="286"/>
    <n v="113"/>
    <n v="28031250"/>
    <s v="Action|Adventure|Horror|Sci-Fi"/>
    <s v="English"/>
    <n v="60000000"/>
    <n v="5.2"/>
  </r>
  <r>
    <s v="I SpyÂ "/>
    <x v="277"/>
    <n v="97"/>
    <n v="33105600"/>
    <s v="Action|Adventure|Comedy|Thriller"/>
    <s v="English"/>
    <n v="70000000"/>
    <n v="5.4"/>
  </r>
  <r>
    <s v="Underworld: AwakeningÂ "/>
    <x v="287"/>
    <n v="88"/>
    <n v="62321039"/>
    <s v="Action|Fantasy|Horror"/>
    <s v="English"/>
    <n v="70000000"/>
    <n v="6.4"/>
  </r>
  <r>
    <s v="Rock of AgesÂ "/>
    <x v="227"/>
    <n v="136"/>
    <n v="38509342"/>
    <s v="Comedy|Drama|Musical|Romance"/>
    <s v="English"/>
    <n v="75000000"/>
    <n v="5.9"/>
  </r>
  <r>
    <s v="Hart's WarÂ "/>
    <x v="288"/>
    <n v="125"/>
    <n v="19076815"/>
    <s v="Drama|War"/>
    <s v="English"/>
    <n v="60000000"/>
    <n v="6.3"/>
  </r>
  <r>
    <s v="Killer EliteÂ "/>
    <x v="289"/>
    <n v="116"/>
    <n v="25093607"/>
    <s v="Action|Crime|Thriller"/>
    <s v="English"/>
    <n v="35000000"/>
    <n v="6.5"/>
  </r>
  <r>
    <s v="RollerballÂ "/>
    <x v="125"/>
    <n v="98"/>
    <n v="18990542"/>
    <s v="Action|Sci-Fi|Sport"/>
    <s v="English"/>
    <n v="70000000"/>
    <n v="3"/>
  </r>
  <r>
    <s v="Ballistic: Ecks vs. SeverÂ "/>
    <x v="290"/>
    <n v="91"/>
    <n v="14294842"/>
    <s v="Action|Crime|Sci-Fi|Thriller"/>
    <s v="English"/>
    <n v="70000000"/>
    <n v="3.6"/>
  </r>
  <r>
    <s v="Hard RainÂ "/>
    <x v="291"/>
    <n v="97"/>
    <n v="19819494"/>
    <s v="Action|Crime|Drama|Thriller"/>
    <s v="English"/>
    <n v="70000000"/>
    <n v="5.8"/>
  </r>
  <r>
    <s v="Osmosis JonesÂ "/>
    <x v="292"/>
    <n v="95"/>
    <n v="13596911"/>
    <s v="Action|Adventure|Animation|Comedy|Crime|Family|Fantasy"/>
    <s v="English"/>
    <n v="70000000"/>
    <n v="6.2"/>
  </r>
  <r>
    <s v="Legends of Oz: Dorothy's ReturnÂ "/>
    <x v="148"/>
    <n v="88"/>
    <n v="8460990"/>
    <s v="Adventure|Animation|Family|Fantasy|Musical"/>
    <s v="English"/>
    <n v="70000000"/>
    <n v="5.6"/>
  </r>
  <r>
    <s v="BlackhatÂ "/>
    <x v="152"/>
    <n v="133"/>
    <n v="7097125"/>
    <s v="Action|Crime|Drama|Mystery|Thriller"/>
    <s v="English"/>
    <n v="70000000"/>
    <n v="5.4"/>
  </r>
  <r>
    <s v="Sky Captain and the World of TomorrowÂ "/>
    <x v="293"/>
    <n v="106"/>
    <n v="37760080"/>
    <s v="Action|Adventure|Mystery|Sci-Fi|Thriller"/>
    <s v="English"/>
    <n v="70000000"/>
    <n v="6.1"/>
  </r>
  <r>
    <s v="Basic Instinct 2Â "/>
    <x v="294"/>
    <n v="116"/>
    <n v="5851188"/>
    <s v="Crime|Mystery|Thriller"/>
    <s v="English"/>
    <n v="70000000"/>
    <n v="4.2"/>
  </r>
  <r>
    <s v="Escape PlanÂ "/>
    <x v="295"/>
    <n v="115"/>
    <n v="25121291"/>
    <s v="Action|Crime|Mystery|Sci-Fi|Thriller"/>
    <s v="English"/>
    <n v="50000000"/>
    <n v="6.7"/>
  </r>
  <r>
    <s v="The Legend of HerculesÂ "/>
    <x v="192"/>
    <n v="99"/>
    <n v="18821279"/>
    <s v="Action|Adventure|Fantasy"/>
    <s v="English"/>
    <n v="70000000"/>
    <n v="4.2"/>
  </r>
  <r>
    <s v="The Sum of All FearsÂ "/>
    <x v="296"/>
    <n v="124"/>
    <n v="118471320"/>
    <s v="Action|Drama|Thriller"/>
    <s v="English"/>
    <n v="68000000"/>
    <n v="6.4"/>
  </r>
  <r>
    <s v="The Twilight Saga: EclipseÂ "/>
    <x v="297"/>
    <n v="124"/>
    <n v="300523113"/>
    <s v="Adventure|Drama|Fantasy|Romance"/>
    <s v="English"/>
    <n v="68000000"/>
    <n v="4.9000000000000004"/>
  </r>
  <r>
    <s v="The ScoreÂ "/>
    <x v="181"/>
    <n v="124"/>
    <n v="71069884"/>
    <s v="Crime|Drama|Thriller"/>
    <s v="English"/>
    <n v="68000000"/>
    <n v="6.8"/>
  </r>
  <r>
    <s v="Despicable MeÂ "/>
    <x v="255"/>
    <n v="87"/>
    <n v="251501645"/>
    <s v="Animation|Comedy|Family"/>
    <s v="English"/>
    <n v="69000000"/>
    <n v="7.7"/>
  </r>
  <r>
    <s v="Money TrainÂ "/>
    <x v="298"/>
    <n v="105"/>
    <n v="35324232"/>
    <s v="Action|Comedy|Crime|Drama|Thriller"/>
    <s v="English"/>
    <n v="68000000"/>
    <n v="5.6"/>
  </r>
  <r>
    <s v="Ted 2Â "/>
    <x v="299"/>
    <n v="125"/>
    <n v="81257500"/>
    <s v="Comedy"/>
    <s v="English"/>
    <n v="68000000"/>
    <n v="6.4"/>
  </r>
  <r>
    <s v="AgoraÂ "/>
    <x v="300"/>
    <n v="141"/>
    <n v="617840"/>
    <s v="Adventure|Drama|History|Romance"/>
    <s v="English"/>
    <n v="70000000"/>
    <n v="7.2"/>
  </r>
  <r>
    <s v="Mystery MenÂ "/>
    <x v="301"/>
    <n v="121"/>
    <n v="29655590"/>
    <s v="Action|Comedy|Fantasy|Sci-Fi"/>
    <s v="English"/>
    <n v="65000000"/>
    <n v="6"/>
  </r>
  <r>
    <s v="Hall PassÂ "/>
    <x v="292"/>
    <n v="111"/>
    <n v="45045037"/>
    <s v="Comedy|Romance"/>
    <s v="English"/>
    <n v="36000000"/>
    <n v="5.9"/>
  </r>
  <r>
    <s v="The InsiderÂ "/>
    <x v="152"/>
    <n v="157"/>
    <n v="28965197"/>
    <s v="Biography|Drama|Thriller"/>
    <s v="English"/>
    <n v="68000000"/>
    <n v="7.9"/>
  </r>
  <r>
    <s v="Body of LiesÂ "/>
    <x v="17"/>
    <n v="128"/>
    <n v="39380442"/>
    <s v="Action|Drama|Thriller"/>
    <s v="English"/>
    <n v="70000000"/>
    <n v="7.1"/>
  </r>
  <r>
    <s v="Abraham Lincoln: Vampire HunterÂ "/>
    <x v="256"/>
    <n v="105"/>
    <n v="37516013"/>
    <s v="Action|Fantasy|Horror"/>
    <s v="English"/>
    <n v="69000000"/>
    <n v="5.9"/>
  </r>
  <r>
    <s v="EntrapmentÂ "/>
    <x v="220"/>
    <n v="113"/>
    <n v="87704396"/>
    <s v="Action|Crime|Romance|Thriller"/>
    <s v="English"/>
    <n v="66000000"/>
    <n v="6.2"/>
  </r>
  <r>
    <s v="The X FilesÂ "/>
    <x v="302"/>
    <n v="121"/>
    <n v="83892374"/>
    <s v="Drama|Mystery|Sci-Fi|Thriller"/>
    <s v="English"/>
    <n v="66000000"/>
    <n v="7"/>
  </r>
  <r>
    <s v="The Last LegionÂ "/>
    <x v="303"/>
    <n v="102"/>
    <n v="5932060"/>
    <s v="Action|Adventure|Fantasy|War"/>
    <s v="English"/>
    <n v="35000000"/>
    <n v="5.4"/>
  </r>
  <r>
    <s v="Saving Private RyanÂ "/>
    <x v="37"/>
    <n v="169"/>
    <n v="216119491"/>
    <s v="Action|Drama|War"/>
    <s v="English"/>
    <n v="70000000"/>
    <n v="8.6"/>
  </r>
  <r>
    <s v="Need for SpeedÂ "/>
    <x v="304"/>
    <n v="132"/>
    <n v="43568507"/>
    <s v="Action|Crime|Drama|Thriller"/>
    <s v="English"/>
    <n v="66000000"/>
    <n v="6.5"/>
  </r>
  <r>
    <s v="What Women WantÂ "/>
    <x v="211"/>
    <n v="127"/>
    <n v="182805123"/>
    <s v="Comedy|Fantasy|Romance"/>
    <s v="English"/>
    <n v="70000000"/>
    <n v="6.4"/>
  </r>
  <r>
    <s v="Ice AgeÂ "/>
    <x v="167"/>
    <n v="103"/>
    <n v="176387405"/>
    <s v="Adventure|Animation|Comedy|Family"/>
    <s v="English"/>
    <n v="59000000"/>
    <n v="7.6"/>
  </r>
  <r>
    <s v="DreamcatcherÂ "/>
    <x v="305"/>
    <n v="136"/>
    <n v="33685268"/>
    <s v="Drama|Horror|Sci-Fi|Thriller"/>
    <s v="English"/>
    <n v="68000000"/>
    <n v="5.5"/>
  </r>
  <r>
    <s v="LincolnÂ "/>
    <x v="37"/>
    <n v="150"/>
    <n v="182204440"/>
    <s v="Biography|Drama|History|War"/>
    <s v="English"/>
    <n v="65000000"/>
    <n v="7.4"/>
  </r>
  <r>
    <s v="The MatrixÂ "/>
    <x v="42"/>
    <n v="136"/>
    <n v="171383253"/>
    <s v="Action|Sci-Fi"/>
    <s v="English"/>
    <n v="63000000"/>
    <n v="8.6999999999999993"/>
  </r>
  <r>
    <s v="Apollo 13Â "/>
    <x v="80"/>
    <n v="140"/>
    <n v="172071312"/>
    <s v="Adventure|Drama|History"/>
    <s v="English"/>
    <n v="62000000"/>
    <n v="7.6"/>
  </r>
  <r>
    <s v="The Santa Clause 2Â "/>
    <x v="306"/>
    <n v="104"/>
    <n v="139225854"/>
    <s v="Comedy|Family|Fantasy"/>
    <s v="English"/>
    <n v="60000000"/>
    <n v="5.5"/>
  </r>
  <r>
    <s v="Les MisÃ©rablesÂ "/>
    <x v="307"/>
    <n v="158"/>
    <n v="148775460"/>
    <s v="Drama|Musical|Romance"/>
    <s v="English"/>
    <n v="61000000"/>
    <n v="7.6"/>
  </r>
  <r>
    <s v="You've Got MailÂ "/>
    <x v="308"/>
    <n v="119"/>
    <n v="115731542"/>
    <s v="Comedy|Drama|Romance"/>
    <s v="English"/>
    <n v="65000000"/>
    <n v="6.5"/>
  </r>
  <r>
    <s v="Step BrothersÂ "/>
    <x v="159"/>
    <n v="106"/>
    <n v="100468793"/>
    <s v="Comedy"/>
    <s v="English"/>
    <n v="65000000"/>
    <n v="6.9"/>
  </r>
  <r>
    <s v="The Mask of ZorroÂ "/>
    <x v="29"/>
    <n v="136"/>
    <n v="93771072"/>
    <s v="Action|Adventure|Comedy|Romance|Thriller|Western"/>
    <s v="English"/>
    <n v="65000000"/>
    <n v="6.7"/>
  </r>
  <r>
    <s v="Due DateÂ "/>
    <x v="224"/>
    <n v="95"/>
    <n v="100448498"/>
    <s v="Comedy|Drama"/>
    <s v="English"/>
    <n v="65000000"/>
    <n v="6.6"/>
  </r>
  <r>
    <s v="UnbrokenÂ "/>
    <x v="309"/>
    <n v="137"/>
    <n v="115603980"/>
    <s v="Biography|Drama|Sport|War"/>
    <s v="English"/>
    <n v="65000000"/>
    <n v="7.2"/>
  </r>
  <r>
    <s v="Space CowboysÂ "/>
    <x v="310"/>
    <n v="130"/>
    <n v="90454043"/>
    <s v="Action|Adventure|Thriller"/>
    <s v="English"/>
    <n v="65000000"/>
    <n v="6.4"/>
  </r>
  <r>
    <s v="CliffhangerÂ "/>
    <x v="192"/>
    <n v="124"/>
    <n v="84049211"/>
    <s v="Action|Adventure|Thriller"/>
    <s v="English"/>
    <n v="70000000"/>
    <n v="6.4"/>
  </r>
  <r>
    <s v="Broken ArrowÂ "/>
    <x v="128"/>
    <n v="108"/>
    <n v="70450000"/>
    <s v="Action|Crime|Thriller"/>
    <s v="English"/>
    <n v="50000000"/>
    <n v="6"/>
  </r>
  <r>
    <s v="The KidÂ "/>
    <x v="67"/>
    <n v="104"/>
    <n v="69688384"/>
    <s v="Comedy|Family|Fantasy"/>
    <s v="English"/>
    <n v="60000000"/>
    <n v="6.1"/>
  </r>
  <r>
    <s v="World Trade CenterÂ "/>
    <x v="74"/>
    <n v="129"/>
    <n v="70236496"/>
    <s v="Drama|History|Thriller"/>
    <s v="English"/>
    <n v="63000000"/>
    <n v="6"/>
  </r>
  <r>
    <s v="Mona Lisa SmileÂ "/>
    <x v="35"/>
    <n v="117"/>
    <n v="63695760"/>
    <s v="Drama"/>
    <s v="English"/>
    <n v="65000000"/>
    <n v="6.4"/>
  </r>
  <r>
    <s v="The DictatorÂ "/>
    <x v="311"/>
    <n v="99"/>
    <n v="59617068"/>
    <s v="Comedy|Romance"/>
    <s v="English"/>
    <n v="65000000"/>
    <n v="6.4"/>
  </r>
  <r>
    <s v="Eyes Wide ShutÂ "/>
    <x v="312"/>
    <n v="159"/>
    <n v="55637680"/>
    <s v="Drama|Mystery|Thriller"/>
    <s v="English"/>
    <n v="65000000"/>
    <n v="7.3"/>
  </r>
  <r>
    <s v="AnnieÂ "/>
    <x v="313"/>
    <n v="118"/>
    <n v="85911262"/>
    <s v="Comedy|Drama|Family|Musical"/>
    <s v="English"/>
    <n v="65000000"/>
    <n v="5.2"/>
  </r>
  <r>
    <s v="FocusÂ "/>
    <x v="314"/>
    <n v="105"/>
    <n v="53846915"/>
    <s v="Comedy|Crime|Drama|Romance"/>
    <s v="English"/>
    <n v="50100000"/>
    <n v="6.6"/>
  </r>
  <r>
    <s v="This Means WarÂ "/>
    <x v="31"/>
    <n v="103"/>
    <n v="54758461"/>
    <s v="Action|Comedy|Romance"/>
    <s v="English"/>
    <n v="65000000"/>
    <n v="6.3"/>
  </r>
  <r>
    <s v="Blade: TrinityÂ "/>
    <x v="315"/>
    <n v="122"/>
    <n v="52397389"/>
    <s v="Action|Adventure|Fantasy|Horror|Sci-Fi|Thriller"/>
    <s v="English"/>
    <n v="65000000"/>
    <n v="5.9"/>
  </r>
  <r>
    <s v="Primary ColorsÂ "/>
    <x v="258"/>
    <n v="143"/>
    <n v="38966057"/>
    <s v="Comedy|Drama"/>
    <s v="English"/>
    <n v="65000000"/>
    <n v="6.7"/>
  </r>
  <r>
    <s v="Resident Evil: RetributionÂ "/>
    <x v="207"/>
    <n v="96"/>
    <n v="42345531"/>
    <s v="Action|Horror|Sci-Fi|Thriller"/>
    <s v="English"/>
    <n v="65000000"/>
    <n v="5.4"/>
  </r>
  <r>
    <s v="Death RaceÂ "/>
    <x v="207"/>
    <n v="111"/>
    <n v="36064910"/>
    <s v="Action|Sci-Fi|Thriller"/>
    <s v="English"/>
    <n v="45000000"/>
    <n v="6.4"/>
  </r>
  <r>
    <s v="The Long Kiss GoodnightÂ "/>
    <x v="192"/>
    <n v="121"/>
    <n v="33328051"/>
    <s v="Action|Crime|Drama|Mystery|Thriller"/>
    <s v="English"/>
    <n v="65000000"/>
    <n v="6.7"/>
  </r>
  <r>
    <s v="Proof of LifeÂ "/>
    <x v="316"/>
    <n v="135"/>
    <n v="32598931"/>
    <s v="Action|Drama|Thriller"/>
    <s v="English"/>
    <n v="65000000"/>
    <n v="6.2"/>
  </r>
  <r>
    <s v="Zathura: A Space AdventureÂ "/>
    <x v="45"/>
    <n v="101"/>
    <n v="28045540"/>
    <s v="Action|Adventure|Comedy|Family|Fantasy|Sci-Fi"/>
    <s v="English"/>
    <n v="65000000"/>
    <n v="6.1"/>
  </r>
  <r>
    <s v="Fight ClubÂ "/>
    <x v="64"/>
    <n v="151"/>
    <n v="37023395"/>
    <s v="Drama"/>
    <s v="English"/>
    <n v="63000000"/>
    <n v="8.8000000000000007"/>
  </r>
  <r>
    <s v="We Are MarshallÂ "/>
    <x v="31"/>
    <n v="131"/>
    <n v="43532294"/>
    <s v="Drama|Sport"/>
    <s v="English"/>
    <n v="65000000"/>
    <n v="7.1"/>
  </r>
  <r>
    <s v="Hudson HawkÂ "/>
    <x v="317"/>
    <n v="100"/>
    <n v="17218080"/>
    <s v="Action|Adventure|Comedy"/>
    <s v="English"/>
    <n v="70000000"/>
    <n v="5.7"/>
  </r>
  <r>
    <s v="Lucky NumbersÂ "/>
    <x v="308"/>
    <n v="105"/>
    <n v="10014234"/>
    <s v="Comedy|Crime"/>
    <s v="English"/>
    <n v="65000000"/>
    <n v="5"/>
  </r>
  <r>
    <s v="I, FrankensteinÂ "/>
    <x v="318"/>
    <n v="92"/>
    <n v="19059018"/>
    <s v="Action|Fantasy|Sci-Fi|Thriller"/>
    <s v="English"/>
    <n v="65000000"/>
    <n v="5.0999999999999996"/>
  </r>
  <r>
    <s v="Oliver TwistÂ "/>
    <x v="319"/>
    <n v="130"/>
    <n v="1987287"/>
    <s v="Crime|Drama"/>
    <s v="English"/>
    <n v="50000000"/>
    <n v="6.9"/>
  </r>
  <r>
    <s v="ElektraÂ "/>
    <x v="302"/>
    <n v="100"/>
    <n v="24407944"/>
    <s v="Action|Crime|Fantasy|Thriller"/>
    <s v="English"/>
    <n v="43000000"/>
    <n v="4.8"/>
  </r>
  <r>
    <s v="Sin City: A Dame to Kill ForÂ "/>
    <x v="320"/>
    <n v="102"/>
    <n v="13750556"/>
    <s v="Action|Crime|Thriller"/>
    <s v="English"/>
    <n v="65000000"/>
    <n v="6.5"/>
  </r>
  <r>
    <s v="Random HeartsÂ "/>
    <x v="198"/>
    <n v="133"/>
    <n v="31054924"/>
    <s v="Drama|Mystery|Romance"/>
    <s v="English"/>
    <n v="64000000"/>
    <n v="5.0999999999999996"/>
  </r>
  <r>
    <s v="EverestÂ "/>
    <x v="321"/>
    <n v="121"/>
    <n v="43247140"/>
    <s v="Adventure|Biography|Drama|History|Sport|Thriller"/>
    <s v="English"/>
    <n v="55000000"/>
    <n v="7.1"/>
  </r>
  <r>
    <s v="Perfume: The Story of a MurdererÂ "/>
    <x v="170"/>
    <n v="147"/>
    <n v="2208939"/>
    <s v="Crime|Drama|Fantasy"/>
    <s v="English"/>
    <n v="50000000"/>
    <n v="7.5"/>
  </r>
  <r>
    <s v="Austin Powers in GoldmemberÂ "/>
    <x v="182"/>
    <n v="94"/>
    <n v="213079163"/>
    <s v="Action|Comedy|Crime"/>
    <s v="English"/>
    <n v="63000000"/>
    <n v="6.2"/>
  </r>
  <r>
    <s v="Astro BoyÂ "/>
    <x v="91"/>
    <n v="94"/>
    <n v="19548064"/>
    <s v="Action|Animation|Comedy|Family|Sci-Fi"/>
    <s v="English"/>
    <n v="65000000"/>
    <n v="6.3"/>
  </r>
  <r>
    <s v="Jurassic ParkÂ "/>
    <x v="37"/>
    <n v="127"/>
    <n v="356784000"/>
    <s v="Adventure|Sci-Fi|Thriller"/>
    <s v="English"/>
    <n v="63000000"/>
    <n v="8.1"/>
  </r>
  <r>
    <s v="Wyatt EarpÂ "/>
    <x v="305"/>
    <n v="212"/>
    <n v="25052000"/>
    <s v="Adventure|Biography|Crime|Drama|Western"/>
    <s v="English"/>
    <n v="63000000"/>
    <n v="6.6"/>
  </r>
  <r>
    <s v="Clear and Present DangerÂ "/>
    <x v="115"/>
    <n v="141"/>
    <n v="122012710"/>
    <s v="Action|Crime|Drama|Thriller"/>
    <s v="English"/>
    <n v="62000000"/>
    <n v="6.9"/>
  </r>
  <r>
    <s v="Dragon BladeÂ "/>
    <x v="322"/>
    <n v="103"/>
    <n v="72413"/>
    <s v="Action|Adventure|Drama|History"/>
    <s v="Mandarin"/>
    <n v="65000000"/>
    <n v="6.1"/>
  </r>
  <r>
    <s v="LittlemanÂ "/>
    <x v="323"/>
    <n v="98"/>
    <n v="58255287"/>
    <s v="Comedy|Crime"/>
    <s v="English"/>
    <n v="64000000"/>
    <n v="4.3"/>
  </r>
  <r>
    <s v="U-571Â "/>
    <x v="62"/>
    <n v="116"/>
    <n v="77086030"/>
    <s v="Action|War"/>
    <s v="English"/>
    <n v="62000000"/>
    <n v="6.6"/>
  </r>
  <r>
    <s v="The American PresidentÂ "/>
    <x v="324"/>
    <n v="114"/>
    <n v="65000000"/>
    <s v="Comedy|Drama|Romance"/>
    <s v="English"/>
    <n v="62000000"/>
    <n v="6.8"/>
  </r>
  <r>
    <s v="The Love GuruÂ "/>
    <x v="325"/>
    <n v="87"/>
    <n v="32178777"/>
    <s v="Comedy|Romance|Sport"/>
    <s v="English"/>
    <n v="62000000"/>
    <n v="3.8"/>
  </r>
  <r>
    <s v="3000 Miles to GracelandÂ "/>
    <x v="326"/>
    <n v="125"/>
    <n v="15738632"/>
    <s v="Action|Comedy|Crime|Thriller"/>
    <s v="English"/>
    <n v="42000000"/>
    <n v="5.9"/>
  </r>
  <r>
    <s v="The Hateful EightÂ "/>
    <x v="161"/>
    <n v="187"/>
    <n v="54116191"/>
    <s v="Crime|Drama|Mystery|Thriller|Western"/>
    <s v="English"/>
    <n v="44000000"/>
    <n v="7.9"/>
  </r>
  <r>
    <s v="Blades of GloryÂ "/>
    <x v="327"/>
    <n v="93"/>
    <n v="118153533"/>
    <s v="Comedy|Sport"/>
    <s v="English"/>
    <n v="61000000"/>
    <n v="6.3"/>
  </r>
  <r>
    <s v="HopÂ "/>
    <x v="328"/>
    <n v="95"/>
    <n v="108012170"/>
    <s v="Adventure|Animation|Comedy|Family|Fantasy"/>
    <s v="English"/>
    <n v="63000000"/>
    <n v="5.5"/>
  </r>
  <r>
    <s v="300Â "/>
    <x v="9"/>
    <n v="117"/>
    <n v="210592590"/>
    <s v="Action|Drama|Fantasy|War"/>
    <s v="English"/>
    <n v="65000000"/>
    <n v="7.7"/>
  </r>
  <r>
    <s v="Meet the FockersÂ "/>
    <x v="182"/>
    <n v="106"/>
    <n v="279167575"/>
    <s v="Comedy|Romance"/>
    <s v="English"/>
    <n v="80000000"/>
    <n v="6.3"/>
  </r>
  <r>
    <s v="Marley &amp; MeÂ "/>
    <x v="329"/>
    <n v="115"/>
    <n v="143151473"/>
    <s v="Comedy|Drama|Family"/>
    <s v="English"/>
    <n v="60000000"/>
    <n v="7.1"/>
  </r>
  <r>
    <s v="The Green MileÂ "/>
    <x v="276"/>
    <n v="189"/>
    <n v="136801374"/>
    <s v="Crime|Drama|Fantasy|Mystery"/>
    <s v="English"/>
    <n v="60000000"/>
    <n v="8.5"/>
  </r>
  <r>
    <s v="Chicken LittleÂ "/>
    <x v="163"/>
    <n v="81"/>
    <n v="135381507"/>
    <s v="Adventure|Animation|Comedy|Family|Sci-Fi"/>
    <s v="English"/>
    <n v="150000000"/>
    <n v="5.8"/>
  </r>
  <r>
    <s v="Gone GirlÂ "/>
    <x v="64"/>
    <n v="149"/>
    <n v="167735396"/>
    <s v="Crime|Drama|Mystery|Thriller"/>
    <s v="English"/>
    <n v="61000000"/>
    <n v="8.1"/>
  </r>
  <r>
    <s v="The Bourne IdentityÂ "/>
    <x v="50"/>
    <n v="119"/>
    <n v="121468960"/>
    <s v="Action|Mystery|Thriller"/>
    <s v="English"/>
    <n v="60000000"/>
    <n v="7.9"/>
  </r>
  <r>
    <s v="GoldenEyeÂ "/>
    <x v="29"/>
    <n v="130"/>
    <n v="106635996"/>
    <s v="Action|Adventure|Thriller"/>
    <s v="English"/>
    <n v="58000000"/>
    <n v="7.2"/>
  </r>
  <r>
    <s v="The General's DaughterÂ "/>
    <x v="164"/>
    <n v="116"/>
    <n v="102678089"/>
    <s v="Drama|Mystery|Thriller"/>
    <s v="English"/>
    <n v="95000000"/>
    <n v="6.3"/>
  </r>
  <r>
    <s v="The Truman ShowÂ "/>
    <x v="106"/>
    <n v="103"/>
    <n v="125603360"/>
    <s v="Comedy|Drama|Sci-Fi"/>
    <s v="English"/>
    <n v="60000000"/>
    <n v="8.1"/>
  </r>
  <r>
    <s v="The Prince of EgyptÂ "/>
    <x v="330"/>
    <n v="99"/>
    <n v="101217900"/>
    <s v="Adventure|Animation|Biography|Drama|Family|Fantasy|Musical"/>
    <s v="English"/>
    <n v="70000000"/>
    <n v="7"/>
  </r>
  <r>
    <s v="Daddy Day CareÂ "/>
    <x v="273"/>
    <n v="92"/>
    <n v="104148781"/>
    <s v="Comedy|Family"/>
    <s v="English"/>
    <n v="60000000"/>
    <n v="5.5"/>
  </r>
  <r>
    <s v="2 GunsÂ "/>
    <x v="321"/>
    <n v="109"/>
    <n v="75573300"/>
    <s v="Action|Comedy|Crime|Drama|Thriller"/>
    <s v="English"/>
    <n v="61000000"/>
    <n v="6.7"/>
  </r>
  <r>
    <s v="Cats &amp; DogsÂ "/>
    <x v="175"/>
    <n v="87"/>
    <n v="93375151"/>
    <s v="Action|Comedy|Family|Fantasy"/>
    <s v="English"/>
    <n v="60000000"/>
    <n v="5.2"/>
  </r>
  <r>
    <s v="The Italian JobÂ "/>
    <x v="259"/>
    <n v="111"/>
    <n v="106126012"/>
    <s v="Action|Crime|Thriller"/>
    <s v="English"/>
    <n v="60000000"/>
    <n v="7"/>
  </r>
  <r>
    <s v="Two Weeks NoticeÂ "/>
    <x v="331"/>
    <n v="101"/>
    <n v="93307796"/>
    <s v="Comedy|Romance"/>
    <s v="English"/>
    <n v="60000000"/>
    <n v="6.1"/>
  </r>
  <r>
    <s v="AntzÂ "/>
    <x v="75"/>
    <n v="83"/>
    <n v="90646554"/>
    <s v="Adventure|Animation|Comedy|Family"/>
    <s v="English"/>
    <n v="105000000"/>
    <n v="6.6"/>
  </r>
  <r>
    <s v="Couples RetreatÂ "/>
    <x v="332"/>
    <n v="113"/>
    <n v="109176215"/>
    <s v="Comedy"/>
    <s v="English"/>
    <n v="60000000"/>
    <n v="5.5"/>
  </r>
  <r>
    <s v="Days of ThunderÂ "/>
    <x v="157"/>
    <n v="107"/>
    <n v="82670733"/>
    <s v="Action|Drama|Sport"/>
    <s v="English"/>
    <n v="60000000"/>
    <n v="5.9"/>
  </r>
  <r>
    <s v="Cheaper by the Dozen 2Â "/>
    <x v="227"/>
    <n v="94"/>
    <n v="82569532"/>
    <s v="Adventure|Comedy|Family"/>
    <s v="English"/>
    <n v="60000000"/>
    <n v="5.4"/>
  </r>
  <r>
    <s v="The Scorch TrialsÂ "/>
    <x v="333"/>
    <n v="132"/>
    <n v="81687587"/>
    <s v="Action|Sci-Fi|Thriller"/>
    <s v="English"/>
    <n v="61000000"/>
    <n v="6.4"/>
  </r>
  <r>
    <s v="Eat Pray LoveÂ "/>
    <x v="334"/>
    <n v="140"/>
    <n v="80574010"/>
    <s v="Drama|Romance"/>
    <s v="English"/>
    <n v="60000000"/>
    <n v="5.7"/>
  </r>
  <r>
    <s v="The Family ManÂ "/>
    <x v="24"/>
    <n v="125"/>
    <n v="75764085"/>
    <s v="Comedy|Drama|Fantasy|Romance"/>
    <s v="English"/>
    <n v="60000000"/>
    <n v="6.7"/>
  </r>
  <r>
    <s v="REDÂ "/>
    <x v="121"/>
    <n v="111"/>
    <n v="90356857"/>
    <s v="Action|Comedy|Crime|Thriller"/>
    <s v="English"/>
    <n v="58000000"/>
    <n v="7.1"/>
  </r>
  <r>
    <s v="Any Given SundayÂ "/>
    <x v="74"/>
    <n v="156"/>
    <n v="75530832"/>
    <s v="Drama|Sport"/>
    <s v="English"/>
    <n v="55000000"/>
    <n v="6.8"/>
  </r>
  <r>
    <s v="The Horse WhispererÂ "/>
    <x v="335"/>
    <n v="170"/>
    <n v="75370763"/>
    <s v="Drama|Romance|Western"/>
    <s v="English"/>
    <n v="60000000"/>
    <n v="6.5"/>
  </r>
  <r>
    <s v="CollateralÂ "/>
    <x v="152"/>
    <n v="120"/>
    <n v="100003492"/>
    <s v="Crime|Drama|Thriller"/>
    <s v="English"/>
    <n v="65000000"/>
    <n v="7.6"/>
  </r>
  <r>
    <s v="The Scorpion KingÂ "/>
    <x v="160"/>
    <n v="100"/>
    <n v="90341670"/>
    <s v="Action|Adventure|Fantasy|Thriller"/>
    <s v="English"/>
    <n v="60000000"/>
    <n v="5.5"/>
  </r>
  <r>
    <s v="Ladder 49Â "/>
    <x v="336"/>
    <n v="115"/>
    <n v="74540762"/>
    <s v="Action|Drama|Thriller"/>
    <s v="English"/>
    <n v="55000000"/>
    <n v="6.5"/>
  </r>
  <r>
    <s v="Jack ReacherÂ "/>
    <x v="85"/>
    <n v="130"/>
    <n v="80033643"/>
    <s v="Action|Crime|Mystery|Thriller"/>
    <s v="English"/>
    <n v="60000000"/>
    <n v="7"/>
  </r>
  <r>
    <s v="Deep Blue SeaÂ "/>
    <x v="192"/>
    <n v="105"/>
    <n v="73648142"/>
    <s v="Action|Sci-Fi|Thriller"/>
    <s v="English"/>
    <n v="60000000"/>
    <n v="5.8"/>
  </r>
  <r>
    <s v="This Is ItÂ "/>
    <x v="337"/>
    <n v="111"/>
    <n v="71844424"/>
    <s v="Documentary|Music"/>
    <s v="English"/>
    <n v="60000000"/>
    <n v="7.3"/>
  </r>
  <r>
    <s v="ContagionÂ "/>
    <x v="144"/>
    <n v="106"/>
    <n v="75638743"/>
    <s v="Drama|Thriller"/>
    <s v="English"/>
    <n v="60000000"/>
    <n v="6.6"/>
  </r>
  <r>
    <s v="Kangaroo JackÂ "/>
    <x v="338"/>
    <n v="89"/>
    <n v="66734992"/>
    <s v="Action|Adventure|Comedy|Crime"/>
    <s v="English"/>
    <n v="60000000"/>
    <n v="4.4000000000000004"/>
  </r>
  <r>
    <s v="CoralineÂ "/>
    <x v="269"/>
    <n v="100"/>
    <n v="75280058"/>
    <s v="Animation|Family|Fantasy"/>
    <s v="English"/>
    <n v="60000000"/>
    <n v="7.7"/>
  </r>
  <r>
    <s v="The HappeningÂ "/>
    <x v="89"/>
    <n v="91"/>
    <n v="64505912"/>
    <s v="Sci-Fi|Thriller"/>
    <s v="English"/>
    <n v="48000000"/>
    <n v="5"/>
  </r>
  <r>
    <s v="Man on FireÂ "/>
    <x v="157"/>
    <n v="146"/>
    <n v="77862546"/>
    <s v="Action|Crime|Drama|Thriller"/>
    <s v="English"/>
    <n v="70000000"/>
    <n v="7.7"/>
  </r>
  <r>
    <s v="The Shaggy DogÂ "/>
    <x v="339"/>
    <n v="98"/>
    <n v="61112916"/>
    <s v="Comedy|Family|Fantasy"/>
    <s v="English"/>
    <n v="50000000"/>
    <n v="4.4000000000000004"/>
  </r>
  <r>
    <s v="Starsky &amp; HutchÂ "/>
    <x v="224"/>
    <n v="101"/>
    <n v="88200225"/>
    <s v="Comedy|Crime"/>
    <s v="English"/>
    <n v="60000000"/>
    <n v="6.1"/>
  </r>
  <r>
    <s v="Jingle All the WayÂ "/>
    <x v="340"/>
    <n v="94"/>
    <n v="60573641"/>
    <s v="Comedy|Family"/>
    <s v="English"/>
    <n v="60000000"/>
    <n v="5.4"/>
  </r>
  <r>
    <s v="HellboyÂ "/>
    <x v="36"/>
    <n v="132"/>
    <n v="59035104"/>
    <s v="Action|Fantasy|Horror|Sci-Fi"/>
    <s v="English"/>
    <n v="66000000"/>
    <n v="6.8"/>
  </r>
  <r>
    <s v="A Civil ActionÂ "/>
    <x v="341"/>
    <n v="115"/>
    <n v="56702901"/>
    <s v="Drama"/>
    <s v="English"/>
    <n v="60000000"/>
    <n v="6.5"/>
  </r>
  <r>
    <s v="ParaNormanÂ "/>
    <x v="342"/>
    <n v="92"/>
    <n v="55994557"/>
    <s v="Adventure|Animation|Comedy|Family|Fantasy"/>
    <s v="English"/>
    <n v="60000000"/>
    <n v="7"/>
  </r>
  <r>
    <s v="The JackalÂ "/>
    <x v="294"/>
    <n v="124"/>
    <n v="54910560"/>
    <s v="Action|Adventure|Crime|Thriller"/>
    <s v="English"/>
    <n v="60000000"/>
    <n v="6.3"/>
  </r>
  <r>
    <s v="PaycheckÂ "/>
    <x v="128"/>
    <n v="119"/>
    <n v="53789313"/>
    <s v="Action|Mystery|Sci-Fi|Thriller"/>
    <s v="English"/>
    <n v="60000000"/>
    <n v="6.3"/>
  </r>
  <r>
    <s v="Up Close &amp; PersonalÂ "/>
    <x v="343"/>
    <n v="124"/>
    <n v="51045801"/>
    <s v="Drama|Romance"/>
    <s v="English"/>
    <n v="60000000"/>
    <n v="6.1"/>
  </r>
  <r>
    <s v="The Tale of DespereauxÂ "/>
    <x v="344"/>
    <n v="93"/>
    <n v="50818750"/>
    <s v="Adventure|Animation|Comedy|Family|Fantasy"/>
    <s v="English"/>
    <n v="60000000"/>
    <n v="6.1"/>
  </r>
  <r>
    <s v="The TuxedoÂ "/>
    <x v="345"/>
    <n v="98"/>
    <n v="50189179"/>
    <s v="Action|Comedy|Sci-Fi"/>
    <s v="English"/>
    <n v="60000000"/>
    <n v="5.3"/>
  </r>
  <r>
    <s v="Under Siege 2: Dark TerritoryÂ "/>
    <x v="346"/>
    <n v="92"/>
    <n v="50024083"/>
    <s v="Action|Thriller"/>
    <s v="English"/>
    <n v="60000000"/>
    <n v="5.4"/>
  </r>
  <r>
    <s v="Jack Ryan: Shadow RecruitÂ "/>
    <x v="81"/>
    <n v="105"/>
    <n v="50549107"/>
    <s v="Action|Drama|Thriller"/>
    <s v="English"/>
    <n v="60000000"/>
    <n v="6.2"/>
  </r>
  <r>
    <s v="JoyÂ "/>
    <x v="347"/>
    <n v="124"/>
    <n v="56443482"/>
    <s v="Biography|Comedy|Drama"/>
    <s v="English"/>
    <n v="60000000"/>
    <n v="6.6"/>
  </r>
  <r>
    <s v="London Has FallenÂ "/>
    <x v="348"/>
    <n v="99"/>
    <n v="62401264"/>
    <s v="Action|Crime|Drama|Thriller"/>
    <s v="English"/>
    <n v="60000000"/>
    <n v="5.9"/>
  </r>
  <r>
    <s v="Alien: ResurrectionÂ "/>
    <x v="349"/>
    <n v="116"/>
    <n v="47748610"/>
    <s v="Action|Horror|Sci-Fi"/>
    <s v="English"/>
    <n v="75000000"/>
    <n v="6.3"/>
  </r>
  <r>
    <s v="ShooterÂ "/>
    <x v="260"/>
    <n v="124"/>
    <n v="46975183"/>
    <s v="Action|Crime|Drama|Mystery|Thriller"/>
    <s v="English"/>
    <n v="61000000"/>
    <n v="7.2"/>
  </r>
  <r>
    <s v="The BoxtrollsÂ "/>
    <x v="350"/>
    <n v="96"/>
    <n v="50807639"/>
    <s v="Adventure|Animation|Comedy|Family|Fantasy"/>
    <s v="English"/>
    <n v="60000000"/>
    <n v="6.8"/>
  </r>
  <r>
    <s v="Practical MagicÂ "/>
    <x v="351"/>
    <n v="104"/>
    <n v="46611204"/>
    <s v="Comedy|Drama|Fantasy|Romance"/>
    <s v="English"/>
    <n v="48000000"/>
    <n v="6.1"/>
  </r>
  <r>
    <s v="The Lego MovieÂ "/>
    <x v="193"/>
    <n v="100"/>
    <n v="257756197"/>
    <s v="Action|Adventure|Animation|Comedy|Family|Fantasy"/>
    <s v="English"/>
    <n v="60000000"/>
    <n v="7.8"/>
  </r>
  <r>
    <s v="Miss Congeniality 2: Armed and FabulousÂ "/>
    <x v="352"/>
    <n v="115"/>
    <n v="48472213"/>
    <s v="Action|Comedy|Crime"/>
    <s v="English"/>
    <n v="45000000"/>
    <n v="5"/>
  </r>
  <r>
    <s v="Reign of FireÂ "/>
    <x v="302"/>
    <n v="101"/>
    <n v="43060566"/>
    <s v="Action|Adventure|Fantasy|Sci-Fi|Thriller"/>
    <s v="English"/>
    <n v="60000000"/>
    <n v="6.2"/>
  </r>
  <r>
    <s v="Gangster SquadÂ "/>
    <x v="353"/>
    <n v="113"/>
    <n v="45996718"/>
    <s v="Action|Crime|Drama|Thriller"/>
    <s v="English"/>
    <n v="60000000"/>
    <n v="6.7"/>
  </r>
  <r>
    <s v="Year OneÂ "/>
    <x v="354"/>
    <n v="100"/>
    <n v="43337279"/>
    <s v="Adventure|Comedy"/>
    <s v="English"/>
    <n v="60000000"/>
    <n v="4.9000000000000004"/>
  </r>
  <r>
    <s v="InvictusÂ "/>
    <x v="310"/>
    <n v="134"/>
    <n v="37479778"/>
    <s v="Biography|Drama|History|Sport"/>
    <s v="English"/>
    <n v="60000000"/>
    <n v="7.4"/>
  </r>
  <r>
    <s v="DuplicityÂ "/>
    <x v="126"/>
    <n v="125"/>
    <n v="40559930"/>
    <s v="Comedy|Crime|Romance|Thriller"/>
    <s v="English"/>
    <n v="60000000"/>
    <n v="6.2"/>
  </r>
  <r>
    <s v="My Favorite MartianÂ "/>
    <x v="355"/>
    <n v="94"/>
    <n v="36830057"/>
    <s v="Comedy|Family|Sci-Fi"/>
    <s v="English"/>
    <n v="65000000"/>
    <n v="4.9000000000000004"/>
  </r>
  <r>
    <s v="The SentinelÂ "/>
    <x v="280"/>
    <n v="107"/>
    <n v="36279230"/>
    <s v="Action|Crime|Thriller"/>
    <s v="English"/>
    <n v="60000000"/>
    <n v="6.1"/>
  </r>
  <r>
    <s v="Planet 51Â "/>
    <x v="356"/>
    <n v="91"/>
    <n v="42194060"/>
    <s v="Adventure|Animation|Comedy|Family|Sci-Fi"/>
    <s v="English"/>
    <n v="70000000"/>
    <n v="6.1"/>
  </r>
  <r>
    <s v="Star Trek: NemesisÂ "/>
    <x v="357"/>
    <n v="116"/>
    <n v="43119879"/>
    <s v="Action|Adventure|Sci-Fi|Thriller"/>
    <s v="English"/>
    <n v="60000000"/>
    <n v="6.4"/>
  </r>
  <r>
    <s v="Intolerable CrueltyÂ "/>
    <x v="358"/>
    <n v="100"/>
    <n v="35096190"/>
    <s v="Comedy|Crime|Romance"/>
    <s v="English"/>
    <n v="60000000"/>
    <n v="6.3"/>
  </r>
  <r>
    <s v="Edge of DarknessÂ "/>
    <x v="29"/>
    <n v="117"/>
    <n v="43290977"/>
    <s v="Crime|Drama|Mystery|Thriller"/>
    <s v="English"/>
    <n v="80000000"/>
    <n v="6.6"/>
  </r>
  <r>
    <s v="The RelicÂ "/>
    <x v="169"/>
    <n v="110"/>
    <n v="33927476"/>
    <s v="Horror|Mystery|Sci-Fi|Thriller"/>
    <s v="English"/>
    <n v="40000000"/>
    <n v="5.7"/>
  </r>
  <r>
    <s v="Analyze ThatÂ "/>
    <x v="354"/>
    <n v="96"/>
    <n v="32122249"/>
    <s v="Comedy|Crime"/>
    <s v="English"/>
    <n v="60000000"/>
    <n v="5.9"/>
  </r>
  <r>
    <s v="Righteous KillÂ "/>
    <x v="343"/>
    <n v="101"/>
    <n v="40076438"/>
    <s v="Action|Crime|Drama|Mystery|Thriller"/>
    <s v="English"/>
    <n v="60000000"/>
    <n v="6"/>
  </r>
  <r>
    <s v="Mercury RisingÂ "/>
    <x v="359"/>
    <n v="111"/>
    <n v="32940507"/>
    <s v="Action|Crime|Drama|Thriller"/>
    <s v="English"/>
    <n v="60000000"/>
    <n v="6.1"/>
  </r>
  <r>
    <s v="The SoloistÂ "/>
    <x v="92"/>
    <n v="117"/>
    <n v="31670931"/>
    <s v="Biography|Drama|Music"/>
    <s v="English"/>
    <n v="60000000"/>
    <n v="6.7"/>
  </r>
  <r>
    <s v="The Legend of Bagger VanceÂ "/>
    <x v="335"/>
    <n v="126"/>
    <n v="30695227"/>
    <s v="Drama|Fantasy|Sport"/>
    <s v="English"/>
    <n v="60000000"/>
    <n v="6.7"/>
  </r>
  <r>
    <s v="Almost FamousÂ "/>
    <x v="281"/>
    <n v="152"/>
    <n v="32522352"/>
    <s v="Adventure|Comedy|Drama|Music"/>
    <s v="English"/>
    <n v="60000000"/>
    <n v="7.9"/>
  </r>
  <r>
    <s v="xXx: State of the UnionÂ "/>
    <x v="94"/>
    <n v="101"/>
    <n v="26082914"/>
    <s v="Action|Adventure|Crime|Thriller"/>
    <s v="English"/>
    <n v="87000000"/>
    <n v="4.3"/>
  </r>
  <r>
    <s v="PriestÂ "/>
    <x v="360"/>
    <n v="87"/>
    <n v="29136626"/>
    <s v="Action|Fantasy|Horror|Sci-Fi|Thriller"/>
    <s v="English"/>
    <n v="60000000"/>
    <n v="5.7"/>
  </r>
  <r>
    <s v="Sinbad: Legend of the Seven SeasÂ "/>
    <x v="361"/>
    <n v="85"/>
    <n v="26288320"/>
    <s v="Adventure|Animation|Comedy|Drama|Family|Fantasy|Romance"/>
    <s v="English"/>
    <n v="60000000"/>
    <n v="6.7"/>
  </r>
  <r>
    <s v="Event HorizonÂ "/>
    <x v="207"/>
    <n v="130"/>
    <n v="26616590"/>
    <s v="Horror|Sci-Fi|Thriller"/>
    <s v="English"/>
    <n v="60000000"/>
    <n v="6.7"/>
  </r>
  <r>
    <s v="DragonflyÂ "/>
    <x v="49"/>
    <n v="104"/>
    <n v="30063805"/>
    <s v="Drama|Fantasy|Mystery|Romance|Thriller"/>
    <s v="English"/>
    <n v="60000000"/>
    <n v="6.1"/>
  </r>
  <r>
    <s v="The Black DahliaÂ "/>
    <x v="200"/>
    <n v="121"/>
    <n v="22518325"/>
    <s v="Crime|Drama|Mystery|Thriller"/>
    <s v="English"/>
    <n v="50000000"/>
    <n v="5.6"/>
  </r>
  <r>
    <s v="FlyboysÂ "/>
    <x v="362"/>
    <n v="140"/>
    <n v="13082288"/>
    <s v="Action|Adventure|Drama|History|Romance|War"/>
    <s v="English"/>
    <n v="60000000"/>
    <n v="6.6"/>
  </r>
  <r>
    <s v="The Last CastleÂ "/>
    <x v="363"/>
    <n v="131"/>
    <n v="18208078"/>
    <s v="Action|Drama|Thriller"/>
    <s v="English"/>
    <n v="60000000"/>
    <n v="6.9"/>
  </r>
  <r>
    <s v="SupernovaÂ "/>
    <x v="364"/>
    <n v="91"/>
    <n v="14218868"/>
    <s v="Horror|Sci-Fi|Thriller"/>
    <s v="English"/>
    <n v="65000000"/>
    <n v="4.8"/>
  </r>
  <r>
    <s v="Winter's TaleÂ "/>
    <x v="365"/>
    <n v="118"/>
    <n v="22451"/>
    <s v="Drama|Fantasy|Mystery|Romance"/>
    <s v="English"/>
    <n v="60000000"/>
    <n v="6.2"/>
  </r>
  <r>
    <s v="The Mortal Instruments: City of BonesÂ "/>
    <x v="366"/>
    <n v="130"/>
    <n v="31165421"/>
    <s v="Fantasy|Horror|Mystery|Romance"/>
    <s v="English"/>
    <n v="60000000"/>
    <n v="6"/>
  </r>
  <r>
    <s v="Meet DaveÂ "/>
    <x v="339"/>
    <n v="90"/>
    <n v="11802056"/>
    <s v="Adventure|Comedy|Family|Romance|Sci-Fi"/>
    <s v="English"/>
    <n v="60000000"/>
    <n v="4.9000000000000004"/>
  </r>
  <r>
    <s v="Dark WaterÂ "/>
    <x v="367"/>
    <n v="103"/>
    <n v="25472967"/>
    <s v="Drama|Horror|Thriller"/>
    <s v="English"/>
    <n v="30000000"/>
    <n v="5.6"/>
  </r>
  <r>
    <s v="EdtvÂ "/>
    <x v="80"/>
    <n v="122"/>
    <n v="22362500"/>
    <s v="Comedy|Drama"/>
    <s v="English"/>
    <n v="55000000"/>
    <n v="6.1"/>
  </r>
  <r>
    <s v="InkheartÂ "/>
    <x v="368"/>
    <n v="106"/>
    <n v="17281832"/>
    <s v="Adventure|Family|Fantasy"/>
    <s v="English"/>
    <n v="60000000"/>
    <n v="6.1"/>
  </r>
  <r>
    <s v="The SpiritÂ "/>
    <x v="320"/>
    <n v="103"/>
    <n v="19781879"/>
    <s v="Action|Crime|Fantasy|Thriller"/>
    <s v="English"/>
    <n v="60000000"/>
    <n v="4.8"/>
  </r>
  <r>
    <s v="MortdecaiÂ "/>
    <x v="369"/>
    <n v="107"/>
    <n v="7605668"/>
    <s v="Action|Comedy|Mystery|Romance"/>
    <s v="English"/>
    <n v="60000000"/>
    <n v="5.5"/>
  </r>
  <r>
    <s v="In the Name of the King: A Dungeon Siege TaleÂ "/>
    <x v="370"/>
    <n v="156"/>
    <n v="4535117"/>
    <s v="Action|Adventure|Fantasy|Thriller"/>
    <s v="English"/>
    <n v="60000000"/>
    <n v="3.8"/>
  </r>
  <r>
    <s v="Beyond BordersÂ "/>
    <x v="29"/>
    <n v="127"/>
    <n v="4426297"/>
    <s v="Adventure|Drama|Romance|War"/>
    <s v="English"/>
    <n v="35000000"/>
    <n v="6.5"/>
  </r>
  <r>
    <s v="The Great RaidÂ "/>
    <x v="371"/>
    <n v="132"/>
    <n v="10166502"/>
    <s v="Action|Drama|War"/>
    <s v="Filipino"/>
    <n v="80000000"/>
    <n v="6.7"/>
  </r>
  <r>
    <s v="DeadpoolÂ "/>
    <x v="372"/>
    <n v="108"/>
    <n v="363024263"/>
    <s v="Action|Adventure|Comedy|Romance|Sci-Fi"/>
    <s v="English"/>
    <n v="58000000"/>
    <n v="8.1"/>
  </r>
  <r>
    <s v="Holy ManÂ "/>
    <x v="373"/>
    <n v="114"/>
    <n v="12065985"/>
    <s v="Comedy|Drama"/>
    <s v="English"/>
    <n v="60000000"/>
    <n v="4.9000000000000004"/>
  </r>
  <r>
    <s v="American SniperÂ "/>
    <x v="310"/>
    <n v="133"/>
    <n v="350123553"/>
    <s v="Action|Biography|Drama|History|Thriller|War"/>
    <s v="English"/>
    <n v="58800000"/>
    <n v="7.3"/>
  </r>
  <r>
    <s v="GoosebumpsÂ "/>
    <x v="44"/>
    <n v="103"/>
    <n v="80021740"/>
    <s v="Adventure|Comedy|Family|Fantasy|Horror"/>
    <s v="English"/>
    <n v="58000000"/>
    <n v="6.4"/>
  </r>
  <r>
    <s v="Just Like HeavenÂ "/>
    <x v="189"/>
    <n v="95"/>
    <n v="48291624"/>
    <s v="Comedy|Fantasy|Romance"/>
    <s v="English"/>
    <n v="58000000"/>
    <n v="6.7"/>
  </r>
  <r>
    <s v="The Flintstones in Viva Rock VegasÂ "/>
    <x v="340"/>
    <n v="90"/>
    <n v="35231365"/>
    <s v="Comedy|Family|Romance|Sci-Fi"/>
    <s v="English"/>
    <n v="60000000"/>
    <n v="3.6"/>
  </r>
  <r>
    <s v="Rambo IIIÂ "/>
    <x v="374"/>
    <n v="87"/>
    <n v="53715611"/>
    <s v="Action|Adventure|Thriller|War"/>
    <s v="English"/>
    <n v="63000000"/>
    <n v="5.7"/>
  </r>
  <r>
    <s v="LeatherheadsÂ "/>
    <x v="284"/>
    <n v="114"/>
    <n v="31199215"/>
    <s v="Comedy|Drama|Romance|Sport"/>
    <s v="English"/>
    <n v="58000000"/>
    <n v="6"/>
  </r>
  <r>
    <s v="Did You Hear About the Morgans?Â "/>
    <x v="331"/>
    <n v="103"/>
    <n v="29580087"/>
    <s v="Comedy|Drama|Romance"/>
    <s v="English"/>
    <n v="58000000"/>
    <n v="4.7"/>
  </r>
  <r>
    <s v="The InternshipÂ "/>
    <x v="76"/>
    <n v="125"/>
    <n v="44665963"/>
    <s v="Comedy"/>
    <s v="English"/>
    <n v="58000000"/>
    <n v="6.3"/>
  </r>
  <r>
    <s v="Resident Evil: AfterlifeÂ "/>
    <x v="207"/>
    <n v="97"/>
    <n v="60128566"/>
    <s v="Action|Adventure|Horror|Sci-Fi"/>
    <s v="English"/>
    <n v="60000000"/>
    <n v="5.9"/>
  </r>
  <r>
    <s v="Red TailsÂ "/>
    <x v="375"/>
    <n v="125"/>
    <n v="49875589"/>
    <s v="Action|Adventure|Drama|History|War"/>
    <s v="English"/>
    <n v="58000000"/>
    <n v="5.9"/>
  </r>
  <r>
    <s v="The Devil's AdvocateÂ "/>
    <x v="316"/>
    <n v="136"/>
    <n v="60984028"/>
    <s v="Drama|Mystery|Thriller"/>
    <s v="English"/>
    <n v="57000000"/>
    <n v="7.5"/>
  </r>
  <r>
    <s v="That's My BoyÂ "/>
    <x v="376"/>
    <n v="116"/>
    <n v="36931089"/>
    <s v="Comedy"/>
    <s v="English"/>
    <n v="70000000"/>
    <n v="5.6"/>
  </r>
  <r>
    <s v="DragonHeartÂ "/>
    <x v="47"/>
    <n v="103"/>
    <n v="51317350"/>
    <s v="Action|Adventure|Fantasy"/>
    <s v="English"/>
    <n v="57000000"/>
    <n v="6.4"/>
  </r>
  <r>
    <s v="After the SunsetÂ "/>
    <x v="24"/>
    <n v="97"/>
    <n v="28328132"/>
    <s v="Action|Comedy|Crime|Drama"/>
    <s v="English"/>
    <n v="58000000"/>
    <n v="6.3"/>
  </r>
  <r>
    <s v="Ghost Rider: Spirit of VengeanceÂ "/>
    <x v="377"/>
    <n v="96"/>
    <n v="51774002"/>
    <s v="Action|Fantasy|Thriller"/>
    <s v="English"/>
    <n v="57000000"/>
    <n v="4.3"/>
  </r>
  <r>
    <s v="Captain Corelli's MandolinÂ "/>
    <x v="378"/>
    <n v="131"/>
    <n v="25528495"/>
    <s v="Drama|Music|Romance|War"/>
    <s v="English"/>
    <n v="57000000"/>
    <n v="5.9"/>
  </r>
  <r>
    <s v="The PacifierÂ "/>
    <x v="227"/>
    <n v="95"/>
    <n v="113006880"/>
    <s v="Action|Comedy|Drama|Family|Thriller"/>
    <s v="English"/>
    <n v="56000000"/>
    <n v="5.5"/>
  </r>
  <r>
    <s v="Walking TallÂ "/>
    <x v="379"/>
    <n v="86"/>
    <n v="45860039"/>
    <s v="Action|Crime"/>
    <s v="English"/>
    <n v="56000000"/>
    <n v="6.2"/>
  </r>
  <r>
    <s v="Forrest GumpÂ "/>
    <x v="41"/>
    <n v="142"/>
    <n v="329691196"/>
    <s v="Comedy|Drama"/>
    <s v="English"/>
    <n v="55000000"/>
    <n v="8.8000000000000007"/>
  </r>
  <r>
    <s v="Alvin and the ChipmunksÂ "/>
    <x v="328"/>
    <n v="92"/>
    <n v="217326336"/>
    <s v="Animation|Comedy|Family|Fantasy|Music"/>
    <s v="English"/>
    <n v="60000000"/>
    <n v="5.2"/>
  </r>
  <r>
    <s v="Meet the ParentsÂ "/>
    <x v="182"/>
    <n v="108"/>
    <n v="166225040"/>
    <s v="Comedy"/>
    <s v="English"/>
    <n v="55000000"/>
    <n v="7"/>
  </r>
  <r>
    <s v="PocahontasÂ "/>
    <x v="380"/>
    <n v="84"/>
    <n v="141600000"/>
    <s v="Adventure|Animation|Drama|Family|History|Musical|Romance"/>
    <s v="English"/>
    <n v="55000000"/>
    <n v="6.6"/>
  </r>
  <r>
    <s v="SupermanÂ "/>
    <x v="101"/>
    <n v="188"/>
    <n v="134218018"/>
    <s v="Action|Adventure|Drama|Romance|Sci-Fi"/>
    <s v="English"/>
    <n v="55000000"/>
    <n v="7.3"/>
  </r>
  <r>
    <s v="The Nutty ProfessorÂ "/>
    <x v="49"/>
    <n v="95"/>
    <n v="128769345"/>
    <s v="Comedy|Romance|Sci-Fi"/>
    <s v="English"/>
    <n v="54000000"/>
    <n v="5.6"/>
  </r>
  <r>
    <s v="HitchÂ "/>
    <x v="265"/>
    <n v="118"/>
    <n v="177575142"/>
    <s v="Comedy|Romance"/>
    <s v="English"/>
    <n v="70000000"/>
    <n v="6.6"/>
  </r>
  <r>
    <s v="George of the JungleÂ "/>
    <x v="381"/>
    <n v="92"/>
    <n v="105263257"/>
    <s v="Action|Adventure|Comedy|Family|Romance"/>
    <s v="English"/>
    <n v="55000000"/>
    <n v="5.4"/>
  </r>
  <r>
    <s v="American WeddingÂ "/>
    <x v="382"/>
    <n v="74"/>
    <n v="104354205"/>
    <s v="Comedy|Romance"/>
    <s v="English"/>
    <n v="55000000"/>
    <n v="6.3"/>
  </r>
  <r>
    <s v="Captain PhillipsÂ "/>
    <x v="111"/>
    <n v="134"/>
    <n v="107100855"/>
    <s v="Biography|Drama|Thriller"/>
    <s v="English"/>
    <n v="55000000"/>
    <n v="7.9"/>
  </r>
  <r>
    <s v="Date NightÂ "/>
    <x v="76"/>
    <n v="101"/>
    <n v="98711404"/>
    <s v="Comedy|Crime|Romance|Thriller"/>
    <s v="English"/>
    <n v="55000000"/>
    <n v="6.3"/>
  </r>
  <r>
    <s v="CasperÂ "/>
    <x v="172"/>
    <n v="100"/>
    <n v="100328194"/>
    <s v="Comedy|Family|Fantasy"/>
    <s v="English"/>
    <n v="50000000"/>
    <n v="6"/>
  </r>
  <r>
    <s v="The EqualizerÂ "/>
    <x v="260"/>
    <n v="132"/>
    <n v="101530738"/>
    <s v="Action|Crime|Thriller"/>
    <s v="English"/>
    <n v="55000000"/>
    <n v="7.2"/>
  </r>
  <r>
    <s v="Maid in ManhattanÂ "/>
    <x v="383"/>
    <n v="105"/>
    <n v="93815117"/>
    <s v="Comedy|Drama|Romance"/>
    <s v="English"/>
    <n v="55000000"/>
    <n v="5.0999999999999996"/>
  </r>
  <r>
    <s v="Crimson TideÂ "/>
    <x v="157"/>
    <n v="123"/>
    <n v="91400000"/>
    <s v="Action|Drama|Thriller|War"/>
    <s v="English"/>
    <n v="53000000"/>
    <n v="7.3"/>
  </r>
  <r>
    <s v="The Pursuit of HappynessÂ "/>
    <x v="384"/>
    <n v="117"/>
    <n v="162586036"/>
    <s v="Biography|Drama"/>
    <s v="English"/>
    <n v="55000000"/>
    <n v="8"/>
  </r>
  <r>
    <s v="FlightplanÂ "/>
    <x v="121"/>
    <n v="98"/>
    <n v="89706988"/>
    <s v="Drama|Mystery|Thriller"/>
    <s v="English"/>
    <n v="55000000"/>
    <n v="6.2"/>
  </r>
  <r>
    <s v="DisclosureÂ "/>
    <x v="263"/>
    <n v="128"/>
    <n v="83000000"/>
    <s v="Drama|Thriller"/>
    <s v="English"/>
    <n v="55000000"/>
    <n v="6"/>
  </r>
  <r>
    <s v="City of AngelsÂ "/>
    <x v="172"/>
    <n v="114"/>
    <n v="78745923"/>
    <s v="Drama|Fantasy|Romance"/>
    <s v="English"/>
    <n v="55000000"/>
    <n v="6.7"/>
  </r>
  <r>
    <s v="Kill Bill: Vol. 1Â "/>
    <x v="161"/>
    <n v="111"/>
    <n v="70098138"/>
    <s v="Action"/>
    <s v="English"/>
    <n v="30000000"/>
    <n v="8.1"/>
  </r>
  <r>
    <s v="BowfingerÂ "/>
    <x v="181"/>
    <n v="85"/>
    <n v="66365290"/>
    <s v="Comedy"/>
    <s v="English"/>
    <n v="55000000"/>
    <n v="6.4"/>
  </r>
  <r>
    <s v="Kill Bill: Vol. 2Â "/>
    <x v="161"/>
    <n v="137"/>
    <n v="66207920"/>
    <s v="Action|Crime|Drama|Thriller"/>
    <s v="English"/>
    <n v="30000000"/>
    <n v="8"/>
  </r>
  <r>
    <s v="Tango &amp; CashÂ "/>
    <x v="205"/>
    <n v="97"/>
    <n v="63408614"/>
    <s v="Action|Comedy|Crime|Thriller"/>
    <s v="English"/>
    <n v="55000000"/>
    <n v="6.3"/>
  </r>
  <r>
    <s v="Death Becomes HerÂ "/>
    <x v="41"/>
    <n v="104"/>
    <n v="58422650"/>
    <s v="Comedy|Fantasy|Horror"/>
    <s v="English"/>
    <n v="55000000"/>
    <n v="6.4"/>
  </r>
  <r>
    <s v="Shanghai NoonÂ "/>
    <x v="385"/>
    <n v="110"/>
    <n v="56932305"/>
    <s v="Action|Adventure|Comedy|Western"/>
    <s v="English"/>
    <n v="55000000"/>
    <n v="6.6"/>
  </r>
  <r>
    <s v="Executive DecisionÂ "/>
    <x v="357"/>
    <n v="133"/>
    <n v="68750000"/>
    <s v="Action|Adventure|Thriller"/>
    <s v="English"/>
    <n v="55000000"/>
    <n v="6.4"/>
  </r>
  <r>
    <s v="Mr. Popper's PenguinsÂ "/>
    <x v="189"/>
    <n v="94"/>
    <n v="68218041"/>
    <s v="Comedy|Family|Fantasy"/>
    <s v="English"/>
    <n v="55000000"/>
    <n v="6"/>
  </r>
  <r>
    <s v="The Forbidden KingdomÂ "/>
    <x v="93"/>
    <n v="104"/>
    <n v="25040293"/>
    <s v="Action|Adventure|Fantasy"/>
    <s v="English"/>
    <n v="55000000"/>
    <n v="6.6"/>
  </r>
  <r>
    <s v="Free BirdsÂ "/>
    <x v="386"/>
    <n v="91"/>
    <n v="55747724"/>
    <s v="Adventure|Animation|Comedy|Family"/>
    <s v="English"/>
    <n v="55000000"/>
    <n v="5.9"/>
  </r>
  <r>
    <s v="Alien 3Â "/>
    <x v="64"/>
    <n v="145"/>
    <n v="55473600"/>
    <s v="Action|Horror|Sci-Fi"/>
    <s v="English"/>
    <n v="50000000"/>
    <n v="6.4"/>
  </r>
  <r>
    <s v="EvitaÂ "/>
    <x v="387"/>
    <n v="135"/>
    <n v="49994804"/>
    <s v="Biography|Drama|History|Musical"/>
    <s v="English"/>
    <n v="55000000"/>
    <n v="6.3"/>
  </r>
  <r>
    <s v="RoninÂ "/>
    <x v="388"/>
    <n v="122"/>
    <n v="41609593"/>
    <s v="Action|Adventure|Crime|Thriller"/>
    <s v="English"/>
    <n v="55000000"/>
    <n v="7.3"/>
  </r>
  <r>
    <s v="The Ghost and the DarknessÂ "/>
    <x v="237"/>
    <n v="110"/>
    <n v="38553833"/>
    <s v="Adventure|Drama|Horror|Thriller"/>
    <s v="English"/>
    <n v="55000000"/>
    <n v="6.8"/>
  </r>
  <r>
    <s v="PaddingtonÂ "/>
    <x v="389"/>
    <n v="95"/>
    <n v="76137505"/>
    <s v="Animation|Comedy|Family|Fantasy"/>
    <s v="English"/>
    <n v="55000000"/>
    <n v="7.2"/>
  </r>
  <r>
    <s v="The WatchÂ "/>
    <x v="390"/>
    <n v="102"/>
    <n v="34350553"/>
    <s v="Action|Comedy|Sci-Fi"/>
    <s v="English"/>
    <n v="68000000"/>
    <n v="5.7"/>
  </r>
  <r>
    <s v="The HuntedÂ "/>
    <x v="391"/>
    <n v="94"/>
    <n v="34238611"/>
    <s v="Action|Crime|Drama|Thriller"/>
    <s v="English"/>
    <n v="55000000"/>
    <n v="6"/>
  </r>
  <r>
    <s v="InstinctÂ "/>
    <x v="67"/>
    <n v="126"/>
    <n v="34098563"/>
    <s v="Drama|Thriller"/>
    <s v="English"/>
    <n v="55000000"/>
    <n v="6.5"/>
  </r>
  <r>
    <s v="Stuck on YouÂ "/>
    <x v="292"/>
    <n v="118"/>
    <n v="33828318"/>
    <s v="Comedy"/>
    <s v="English"/>
    <n v="55000000"/>
    <n v="5.8"/>
  </r>
  <r>
    <s v="Semi-ProÂ "/>
    <x v="392"/>
    <n v="99"/>
    <n v="33472850"/>
    <s v="Comedy|Sport"/>
    <s v="English"/>
    <n v="55000000"/>
    <n v="5.8"/>
  </r>
  <r>
    <s v="The Pirates! Band of MisfitsÂ "/>
    <x v="393"/>
    <n v="88"/>
    <n v="31051126"/>
    <s v="Adventure|Animation|Comedy|Family"/>
    <s v="English"/>
    <n v="55000000"/>
    <n v="6.7"/>
  </r>
  <r>
    <s v="ChangelingÂ "/>
    <x v="310"/>
    <n v="141"/>
    <n v="35707327"/>
    <s v="Crime|Drama|Mystery|Thriller"/>
    <s v="English"/>
    <n v="55000000"/>
    <n v="7.8"/>
  </r>
  <r>
    <s v="Chain ReactionÂ "/>
    <x v="217"/>
    <n v="107"/>
    <n v="20550712"/>
    <s v="Action|Drama|Sci-Fi|Thriller"/>
    <s v="English"/>
    <n v="50000000"/>
    <n v="5.6"/>
  </r>
  <r>
    <s v="The FanÂ "/>
    <x v="157"/>
    <n v="116"/>
    <n v="18573791"/>
    <s v="Action|Drama|Sport|Thriller"/>
    <s v="English"/>
    <n v="55000000"/>
    <n v="5.8"/>
  </r>
  <r>
    <s v="The Phantom of the OperaÂ "/>
    <x v="127"/>
    <n v="143"/>
    <n v="51225796"/>
    <s v="Drama|Musical|Romance|Thriller"/>
    <s v="English"/>
    <n v="70000000"/>
    <n v="7.4"/>
  </r>
  <r>
    <s v="Elizabeth: The Golden AgeÂ "/>
    <x v="394"/>
    <n v="114"/>
    <n v="16264475"/>
    <s v="Biography|Drama|History|War"/>
    <s v="English"/>
    <n v="55000000"/>
    <n v="6.9"/>
  </r>
  <r>
    <s v="Ã†on FluxÂ "/>
    <x v="395"/>
    <n v="93"/>
    <n v="25857987"/>
    <s v="Action|Sci-Fi"/>
    <s v="English"/>
    <n v="62000000"/>
    <n v="5.5"/>
  </r>
  <r>
    <s v="Gods and GeneralsÂ "/>
    <x v="396"/>
    <n v="280"/>
    <n v="12870569"/>
    <s v="Drama|History|War"/>
    <s v="English"/>
    <n v="56000000"/>
    <n v="6.3"/>
  </r>
  <r>
    <s v="TurbulenceÂ "/>
    <x v="397"/>
    <n v="100"/>
    <n v="11466088"/>
    <s v="Action|Thriller"/>
    <s v="English"/>
    <n v="71000000"/>
    <n v="4.7"/>
  </r>
  <r>
    <s v="Imagine ThatÂ "/>
    <x v="398"/>
    <n v="107"/>
    <n v="16088610"/>
    <s v="Comedy|Drama|Family|Fantasy"/>
    <s v="English"/>
    <n v="55000000"/>
    <n v="5.6"/>
  </r>
  <r>
    <s v="Muppets Most WantedÂ "/>
    <x v="69"/>
    <n v="119"/>
    <n v="51178893"/>
    <s v="Adventure|Comedy|Crime|Family|Musical"/>
    <s v="English"/>
    <n v="50000000"/>
    <n v="6.4"/>
  </r>
  <r>
    <s v="ThunderbirdsÂ "/>
    <x v="283"/>
    <n v="95"/>
    <n v="6768055"/>
    <s v="Action|Adventure|Comedy|Family|Sci-Fi"/>
    <s v="English"/>
    <n v="57000000"/>
    <n v="4.2"/>
  </r>
  <r>
    <s v="BurlesqueÂ "/>
    <x v="399"/>
    <n v="119"/>
    <n v="39440655"/>
    <s v="Drama|Music|Musical|Romance"/>
    <s v="English"/>
    <n v="55000000"/>
    <n v="6.4"/>
  </r>
  <r>
    <s v="A Very Long EngagementÂ "/>
    <x v="349"/>
    <n v="133"/>
    <n v="6167817"/>
    <s v="Drama|Mystery|Romance|War"/>
    <s v="French"/>
    <n v="47000000"/>
    <n v="7.7"/>
  </r>
  <r>
    <s v="Blade IIÂ "/>
    <x v="36"/>
    <n v="117"/>
    <n v="81645152"/>
    <s v="Action|Horror|Sci-Fi|Thriller"/>
    <s v="English"/>
    <n v="54000000"/>
    <n v="6.7"/>
  </r>
  <r>
    <s v="Seven PoundsÂ "/>
    <x v="384"/>
    <n v="123"/>
    <n v="69951824"/>
    <s v="Drama|Romance"/>
    <s v="English"/>
    <n v="55000000"/>
    <n v="7.7"/>
  </r>
  <r>
    <s v="Bullet to the HeadÂ "/>
    <x v="364"/>
    <n v="92"/>
    <n v="9483821"/>
    <s v="Action|Thriller"/>
    <s v="English"/>
    <n v="55000000"/>
    <n v="5.7"/>
  </r>
  <r>
    <s v="The Godfather: Part IIIÂ "/>
    <x v="400"/>
    <n v="170"/>
    <n v="66676062"/>
    <s v="Crime|Drama"/>
    <s v="English"/>
    <n v="54000000"/>
    <n v="7.6"/>
  </r>
  <r>
    <s v="ElizabethtownÂ "/>
    <x v="281"/>
    <n v="123"/>
    <n v="26838389"/>
    <s v="Comedy|Drama|Romance"/>
    <s v="English"/>
    <n v="57000000"/>
    <n v="6.4"/>
  </r>
  <r>
    <s v="You, Me and DupreeÂ "/>
    <x v="19"/>
    <n v="110"/>
    <n v="75604320"/>
    <s v="Comedy|Romance"/>
    <s v="English"/>
    <n v="54000000"/>
    <n v="5.6"/>
  </r>
  <r>
    <s v="Superman IIÂ "/>
    <x v="401"/>
    <n v="116"/>
    <n v="108200000"/>
    <s v="Action|Adventure|Romance|Sci-Fi"/>
    <s v="English"/>
    <n v="54000000"/>
    <n v="6.8"/>
  </r>
  <r>
    <s v="GigliÂ "/>
    <x v="216"/>
    <n v="121"/>
    <n v="5660084"/>
    <s v="Comedy|Crime|Romance"/>
    <s v="English"/>
    <n v="54000000"/>
    <n v="2.4"/>
  </r>
  <r>
    <s v="All the King's MenÂ "/>
    <x v="341"/>
    <n v="128"/>
    <n v="7221458"/>
    <s v="Drama|Thriller"/>
    <s v="English"/>
    <n v="55000000"/>
    <n v="6.2"/>
  </r>
  <r>
    <s v="ShaftÂ "/>
    <x v="250"/>
    <n v="99"/>
    <n v="70327868"/>
    <s v="Action|Crime|Thriller"/>
    <s v="English"/>
    <n v="46000000"/>
    <n v="5.9"/>
  </r>
  <r>
    <s v="AnastasiaÂ "/>
    <x v="267"/>
    <n v="94"/>
    <n v="58297830"/>
    <s v="Adventure|Animation|Drama|Family|Fantasy|Musical|Mystery|Romance"/>
    <s v="English"/>
    <n v="50000000"/>
    <n v="7.1"/>
  </r>
  <r>
    <s v="Moulin Rouge!Â "/>
    <x v="34"/>
    <n v="127"/>
    <n v="57386369"/>
    <s v="Drama|Musical|Romance"/>
    <s v="English"/>
    <n v="52500000"/>
    <n v="7.6"/>
  </r>
  <r>
    <s v="Domestic DisturbanceÂ "/>
    <x v="359"/>
    <n v="89"/>
    <n v="45207112"/>
    <s v="Crime|Mystery|Thriller"/>
    <s v="English"/>
    <n v="53000000"/>
    <n v="5.5"/>
  </r>
  <r>
    <s v="Black MassÂ "/>
    <x v="402"/>
    <n v="123"/>
    <n v="62563543"/>
    <s v="Biography|Crime|Drama"/>
    <s v="English"/>
    <n v="53000000"/>
    <n v="7"/>
  </r>
  <r>
    <s v="Flags of Our FathersÂ "/>
    <x v="310"/>
    <n v="135"/>
    <n v="33574332"/>
    <s v="Drama|History|War"/>
    <s v="English"/>
    <n v="90000000"/>
    <n v="7.1"/>
  </r>
  <r>
    <s v="Law Abiding CitizenÂ "/>
    <x v="259"/>
    <n v="118"/>
    <n v="73343413"/>
    <s v="Crime|Drama|Thriller"/>
    <s v="English"/>
    <n v="50000000"/>
    <n v="7.4"/>
  </r>
  <r>
    <s v="GrindhouseÂ "/>
    <x v="403"/>
    <n v="189"/>
    <n v="25031037"/>
    <s v="Action|Horror|Thriller"/>
    <s v="English"/>
    <n v="53000000"/>
    <n v="7.6"/>
  </r>
  <r>
    <s v="BelovedÂ "/>
    <x v="238"/>
    <n v="172"/>
    <n v="22843047"/>
    <s v="Drama|History|Horror"/>
    <s v="English"/>
    <n v="55000000"/>
    <n v="5.9"/>
  </r>
  <r>
    <s v="Lucky YouÂ "/>
    <x v="404"/>
    <n v="124"/>
    <n v="5755286"/>
    <s v="Drama|Romance|Sport"/>
    <s v="English"/>
    <n v="55000000"/>
    <n v="5.9"/>
  </r>
  <r>
    <s v="Catch Me If You CanÂ "/>
    <x v="37"/>
    <n v="141"/>
    <n v="164435221"/>
    <s v="Biography|Crime|Drama"/>
    <s v="English"/>
    <n v="52000000"/>
    <n v="8"/>
  </r>
  <r>
    <s v="Zero Dark ThirtyÂ "/>
    <x v="203"/>
    <n v="157"/>
    <n v="95720716"/>
    <s v="Drama|History|Thriller"/>
    <s v="English"/>
    <n v="40000000"/>
    <n v="7.4"/>
  </r>
  <r>
    <s v="The Break-UpÂ "/>
    <x v="113"/>
    <n v="106"/>
    <n v="118683135"/>
    <s v="Comedy|Drama|Romance"/>
    <s v="English"/>
    <n v="52000000"/>
    <n v="5.8"/>
  </r>
  <r>
    <s v="Mamma Mia!Â "/>
    <x v="405"/>
    <n v="108"/>
    <n v="143704210"/>
    <s v="Comedy|Family|Musical|Romance"/>
    <s v="English"/>
    <n v="52000000"/>
    <n v="6.3"/>
  </r>
  <r>
    <s v="Valentine's DayÂ "/>
    <x v="278"/>
    <n v="125"/>
    <n v="110476776"/>
    <s v="Comedy|Romance"/>
    <s v="English"/>
    <n v="52000000"/>
    <n v="5.7"/>
  </r>
  <r>
    <s v="The Dukes of HazzardÂ "/>
    <x v="406"/>
    <n v="107"/>
    <n v="80270227"/>
    <s v="Action|Adventure|Comedy"/>
    <s v="English"/>
    <n v="50000000"/>
    <n v="5.0999999999999996"/>
  </r>
  <r>
    <s v="The Thin Red LineÂ "/>
    <x v="407"/>
    <n v="215"/>
    <n v="36385763"/>
    <s v="Drama|War"/>
    <s v="English"/>
    <n v="52000000"/>
    <n v="7.6"/>
  </r>
  <r>
    <s v="The Change-UpÂ "/>
    <x v="408"/>
    <n v="118"/>
    <n v="37035845"/>
    <s v="Comedy|Fantasy"/>
    <s v="English"/>
    <n v="52000000"/>
    <n v="6.4"/>
  </r>
  <r>
    <s v="Man on the MoonÂ "/>
    <x v="409"/>
    <n v="118"/>
    <n v="34580635"/>
    <s v="Biography|Comedy|Drama"/>
    <s v="English"/>
    <n v="52000000"/>
    <n v="7.4"/>
  </r>
  <r>
    <s v="CasinoÂ "/>
    <x v="46"/>
    <n v="178"/>
    <n v="42438300"/>
    <s v="Biography|Crime|Drama"/>
    <s v="English"/>
    <n v="52000000"/>
    <n v="8.1999999999999993"/>
  </r>
  <r>
    <s v="From Paris with LoveÂ "/>
    <x v="410"/>
    <n v="92"/>
    <n v="23324666"/>
    <s v="Action|Thriller"/>
    <s v="English"/>
    <n v="52000000"/>
    <n v="6.5"/>
  </r>
  <r>
    <s v="Bulletproof MonkÂ "/>
    <x v="411"/>
    <n v="104"/>
    <n v="23020488"/>
    <s v="Action|Comedy|Fantasy"/>
    <s v="English"/>
    <n v="52000000"/>
    <n v="5.5"/>
  </r>
  <r>
    <s v="Me, Myself &amp; IreneÂ "/>
    <x v="292"/>
    <n v="116"/>
    <n v="90567722"/>
    <s v="Comedy"/>
    <s v="English"/>
    <n v="51000000"/>
    <n v="6.5"/>
  </r>
  <r>
    <s v="BarnyardÂ "/>
    <x v="412"/>
    <n v="90"/>
    <n v="72601713"/>
    <s v="Animation|Comedy|Family"/>
    <s v="English"/>
    <n v="51000000"/>
    <n v="5.6"/>
  </r>
  <r>
    <s v="The Twilight Saga: New MoonÂ "/>
    <x v="18"/>
    <n v="130"/>
    <n v="296623634"/>
    <s v="Adventure|Drama|Fantasy|Romance"/>
    <s v="English"/>
    <n v="50000000"/>
    <n v="4.5999999999999996"/>
  </r>
  <r>
    <s v="ShrekÂ "/>
    <x v="12"/>
    <n v="90"/>
    <n v="267652016"/>
    <s v="Adventure|Animation|Comedy|Family|Fantasy"/>
    <s v="English"/>
    <n v="60000000"/>
    <n v="7.9"/>
  </r>
  <r>
    <s v="The Adjustment BureauÂ "/>
    <x v="413"/>
    <n v="106"/>
    <n v="62453315"/>
    <s v="Romance|Sci-Fi|Thriller"/>
    <s v="English"/>
    <n v="50200000"/>
    <n v="7.1"/>
  </r>
  <r>
    <s v="Robin Hood: Prince of ThievesÂ "/>
    <x v="51"/>
    <n v="155"/>
    <n v="165500000"/>
    <s v="Action|Adventure|Drama|Romance"/>
    <s v="English"/>
    <n v="48000000"/>
    <n v="6.9"/>
  </r>
  <r>
    <s v="Jerry MaguireÂ "/>
    <x v="281"/>
    <n v="139"/>
    <n v="153620822"/>
    <s v="Comedy|Drama|Romance|Sport"/>
    <s v="English"/>
    <n v="50000000"/>
    <n v="7.3"/>
  </r>
  <r>
    <s v="TedÂ "/>
    <x v="299"/>
    <n v="112"/>
    <n v="218628680"/>
    <s v="Comedy|Fantasy"/>
    <s v="English"/>
    <n v="50000000"/>
    <n v="7"/>
  </r>
  <r>
    <s v="As Good as It GetsÂ "/>
    <x v="134"/>
    <n v="139"/>
    <n v="147637474"/>
    <s v="Comedy|Drama|Romance"/>
    <s v="English"/>
    <n v="50000000"/>
    <n v="7.7"/>
  </r>
  <r>
    <s v="Patch AdamsÂ "/>
    <x v="49"/>
    <n v="115"/>
    <n v="135014968"/>
    <s v="Biography|Comedy|Drama|Romance"/>
    <s v="English"/>
    <n v="50000000"/>
    <n v="6.7"/>
  </r>
  <r>
    <s v="Anchorman 2: The Legend ContinuesÂ "/>
    <x v="159"/>
    <n v="143"/>
    <n v="2175312"/>
    <s v="Comedy"/>
    <s v="English"/>
    <n v="50000000"/>
    <n v="6.3"/>
  </r>
  <r>
    <s v="Mr. DeedsÂ "/>
    <x v="241"/>
    <n v="96"/>
    <n v="126203320"/>
    <s v="Comedy|Romance"/>
    <s v="English"/>
    <n v="50000000"/>
    <n v="5.8"/>
  </r>
  <r>
    <s v="Super 8Â "/>
    <x v="33"/>
    <n v="112"/>
    <n v="126975169"/>
    <s v="Mystery|Sci-Fi|Thriller"/>
    <s v="English"/>
    <n v="50000000"/>
    <n v="7.1"/>
  </r>
  <r>
    <s v="Erin BrockovichÂ "/>
    <x v="144"/>
    <n v="131"/>
    <n v="125548685"/>
    <s v="Biography|Drama"/>
    <s v="English"/>
    <n v="52000000"/>
    <n v="7.3"/>
  </r>
  <r>
    <s v="How to Lose a Guy in 10 DaysÂ "/>
    <x v="355"/>
    <n v="116"/>
    <n v="105807520"/>
    <s v="Comedy|Romance"/>
    <s v="English"/>
    <n v="50000000"/>
    <n v="6.4"/>
  </r>
  <r>
    <s v="22 Jump StreetÂ "/>
    <x v="193"/>
    <n v="112"/>
    <n v="191616238"/>
    <s v="Action|Comedy|Crime"/>
    <s v="English"/>
    <n v="50000000"/>
    <n v="7.1"/>
  </r>
  <r>
    <s v="Interview with the Vampire: The Vampire ChroniclesÂ "/>
    <x v="414"/>
    <n v="123"/>
    <n v="105264608"/>
    <s v="Drama|Fantasy|Horror"/>
    <s v="English"/>
    <n v="60000000"/>
    <n v="7.6"/>
  </r>
  <r>
    <s v="Yes ManÂ "/>
    <x v="113"/>
    <n v="104"/>
    <n v="97680195"/>
    <s v="Comedy|Romance"/>
    <s v="English"/>
    <n v="70000000"/>
    <n v="6.8"/>
  </r>
  <r>
    <s v="Central IntelligenceÂ "/>
    <x v="415"/>
    <n v="107"/>
    <n v="126088877"/>
    <s v="Action|Comedy|Crime"/>
    <s v="English"/>
    <n v="50000000"/>
    <n v="6.6"/>
  </r>
  <r>
    <s v="StepmomÂ "/>
    <x v="120"/>
    <n v="124"/>
    <n v="91030827"/>
    <s v="Comedy|Drama"/>
    <s v="English"/>
    <n v="50000000"/>
    <n v="6.7"/>
  </r>
  <r>
    <s v="Daddy's HomeÂ "/>
    <x v="376"/>
    <n v="96"/>
    <n v="150315155"/>
    <s v="Comedy|Family"/>
    <s v="English"/>
    <n v="50000000"/>
    <n v="6.1"/>
  </r>
  <r>
    <s v="Into the WoodsÂ "/>
    <x v="13"/>
    <n v="125"/>
    <n v="127997349"/>
    <s v="Adventure|Comedy|Drama|Fantasy|Musical"/>
    <s v="English"/>
    <n v="50000000"/>
    <n v="6"/>
  </r>
  <r>
    <s v="Inside ManÂ "/>
    <x v="416"/>
    <n v="129"/>
    <n v="88504640"/>
    <s v="Crime|Drama|Mystery|Thriller"/>
    <s v="English"/>
    <n v="45000000"/>
    <n v="7.6"/>
  </r>
  <r>
    <s v="PaybackÂ "/>
    <x v="417"/>
    <n v="90"/>
    <n v="81517441"/>
    <s v="Action|Crime|Drama|Thriller"/>
    <s v="English"/>
    <n v="50000000"/>
    <n v="7.1"/>
  </r>
  <r>
    <s v="CongoÂ "/>
    <x v="418"/>
    <n v="109"/>
    <n v="81022333"/>
    <s v="Action|Adventure|Mystery|Sci-Fi"/>
    <s v="English"/>
    <n v="50000000"/>
    <n v="5"/>
  </r>
  <r>
    <s v="KnowingÂ "/>
    <x v="100"/>
    <n v="121"/>
    <n v="79948113"/>
    <s v="Drama|Mystery|Sci-Fi|Thriller"/>
    <s v="English"/>
    <n v="50000000"/>
    <n v="6.2"/>
  </r>
  <r>
    <s v="Failure to LaunchÂ "/>
    <x v="385"/>
    <n v="95"/>
    <n v="88658172"/>
    <s v="Comedy|Romance"/>
    <s v="English"/>
    <n v="50000000"/>
    <n v="5.6"/>
  </r>
  <r>
    <s v="Crazy, Stupid, Love.Â "/>
    <x v="314"/>
    <n v="118"/>
    <n v="84244877"/>
    <s v="Comedy|Drama|Romance"/>
    <s v="English"/>
    <n v="50000000"/>
    <n v="7.4"/>
  </r>
  <r>
    <s v="GarfieldÂ "/>
    <x v="419"/>
    <n v="80"/>
    <n v="75367693"/>
    <s v="Animation|Comedy|Family|Fantasy"/>
    <s v="English"/>
    <n v="35000000"/>
    <n v="5"/>
  </r>
  <r>
    <s v="Christmas with the KranksÂ "/>
    <x v="420"/>
    <n v="99"/>
    <n v="73701902"/>
    <s v="Comedy|Family"/>
    <s v="English"/>
    <n v="60000000"/>
    <n v="5.2"/>
  </r>
  <r>
    <s v="MoneyballÂ "/>
    <x v="421"/>
    <n v="133"/>
    <n v="75605492"/>
    <s v="Biography|Drama|Sport"/>
    <s v="English"/>
    <n v="50000000"/>
    <n v="7.6"/>
  </r>
  <r>
    <s v="OutbreakÂ "/>
    <x v="68"/>
    <n v="127"/>
    <n v="67823573"/>
    <s v="Action|Drama|Thriller"/>
    <s v="English"/>
    <n v="50000000"/>
    <n v="6.6"/>
  </r>
  <r>
    <s v="Non-StopÂ "/>
    <x v="422"/>
    <n v="106"/>
    <n v="91439400"/>
    <s v="Action|Mystery|Thriller"/>
    <s v="English"/>
    <n v="50000000"/>
    <n v="7"/>
  </r>
  <r>
    <s v="Race to Witch MountainÂ "/>
    <x v="423"/>
    <n v="98"/>
    <n v="67128202"/>
    <s v="Action|Adventure|Family|Fantasy|Sci-Fi|Thriller"/>
    <s v="English"/>
    <n v="65000000"/>
    <n v="5.7"/>
  </r>
  <r>
    <s v="V for VendettaÂ "/>
    <x v="424"/>
    <n v="132"/>
    <n v="70496802"/>
    <s v="Action|Drama|Thriller"/>
    <s v="English"/>
    <n v="54000000"/>
    <n v="8.1999999999999993"/>
  </r>
  <r>
    <s v="Shanghai KnightsÂ "/>
    <x v="408"/>
    <n v="114"/>
    <n v="60470220"/>
    <s v="Action|Adventure|Comedy"/>
    <s v="English"/>
    <n v="50000000"/>
    <n v="6.2"/>
  </r>
  <r>
    <s v="Curious GeorgeÂ "/>
    <x v="425"/>
    <n v="78"/>
    <n v="58336565"/>
    <s v="Adventure|Animation|Comedy|Family"/>
    <s v="English"/>
    <n v="50000000"/>
    <n v="6.6"/>
  </r>
  <r>
    <s v="Herbie Fully LoadedÂ "/>
    <x v="426"/>
    <n v="101"/>
    <n v="66002004"/>
    <s v="Adventure|Comedy|Family|Fantasy|Romance|Sport"/>
    <s v="English"/>
    <n v="50000000"/>
    <n v="4.7"/>
  </r>
  <r>
    <s v="Don't Say a WordÂ "/>
    <x v="427"/>
    <n v="113"/>
    <n v="54997476"/>
    <s v="Crime|Drama|Mystery|Thriller"/>
    <s v="English"/>
    <n v="50000000"/>
    <n v="6.3"/>
  </r>
  <r>
    <s v="Hansel &amp; Gretel: Witch HuntersÂ "/>
    <x v="428"/>
    <n v="98"/>
    <n v="55682070"/>
    <s v="Action|Fantasy|Horror"/>
    <s v="English"/>
    <n v="50000000"/>
    <n v="6.1"/>
  </r>
  <r>
    <s v="UnfaithfulÂ "/>
    <x v="429"/>
    <n v="124"/>
    <n v="52752475"/>
    <s v="Drama|Thriller"/>
    <s v="English"/>
    <n v="50000000"/>
    <n v="6.7"/>
  </r>
  <r>
    <s v="I Am Number FourÂ "/>
    <x v="228"/>
    <n v="109"/>
    <n v="55092830"/>
    <s v="Action|Adventure|Sci-Fi|Thriller"/>
    <s v="English"/>
    <n v="60000000"/>
    <n v="6.1"/>
  </r>
  <r>
    <s v="SyrianaÂ "/>
    <x v="430"/>
    <n v="128"/>
    <n v="50815288"/>
    <s v="Drama|Thriller"/>
    <s v="English"/>
    <n v="50000000"/>
    <n v="7"/>
  </r>
  <r>
    <s v="13 HoursÂ "/>
    <x v="26"/>
    <n v="144"/>
    <n v="52822418"/>
    <s v="Action|Drama|Thriller|War"/>
    <s v="English"/>
    <n v="50000000"/>
    <n v="7.4"/>
  </r>
  <r>
    <s v="The Book of LifeÂ "/>
    <x v="431"/>
    <n v="95"/>
    <n v="50150619"/>
    <s v="Adventure|Animation|Comedy|Family|Fantasy|Romance"/>
    <s v="English"/>
    <n v="50000000"/>
    <n v="7.3"/>
  </r>
  <r>
    <s v="FirewallÂ "/>
    <x v="432"/>
    <n v="105"/>
    <n v="48745150"/>
    <s v="Crime|Thriller"/>
    <s v="English"/>
    <n v="50000000"/>
    <n v="5.8"/>
  </r>
  <r>
    <s v="Absolute PowerÂ "/>
    <x v="310"/>
    <n v="121"/>
    <n v="50007168"/>
    <s v="Action|Crime|Drama|Thriller"/>
    <s v="English"/>
    <n v="50000000"/>
    <n v="6.7"/>
  </r>
  <r>
    <s v="G.I. JaneÂ "/>
    <x v="17"/>
    <n v="125"/>
    <n v="48154732"/>
    <s v="Action|Drama|War"/>
    <s v="English"/>
    <n v="50000000"/>
    <n v="5.8"/>
  </r>
  <r>
    <s v="The GameÂ "/>
    <x v="64"/>
    <n v="129"/>
    <n v="48265581"/>
    <s v="Drama|Mystery|Thriller"/>
    <s v="English"/>
    <n v="50000000"/>
    <n v="7.8"/>
  </r>
  <r>
    <s v="Silent HillÂ "/>
    <x v="433"/>
    <n v="132"/>
    <n v="46982632"/>
    <s v="Adventure|Horror|Mystery"/>
    <s v="English"/>
    <n v="50000000"/>
    <n v="6.6"/>
  </r>
  <r>
    <s v="The ReplacementsÂ "/>
    <x v="434"/>
    <n v="118"/>
    <n v="44737059"/>
    <s v="Comedy|Sport"/>
    <s v="English"/>
    <n v="50000000"/>
    <n v="6.5"/>
  </r>
  <r>
    <s v="American ReunionÂ "/>
    <x v="435"/>
    <n v="113"/>
    <n v="56724080"/>
    <s v="Comedy"/>
    <s v="English"/>
    <n v="50000000"/>
    <n v="6.7"/>
  </r>
  <r>
    <s v="The NegotiatorÂ "/>
    <x v="259"/>
    <n v="140"/>
    <n v="44484065"/>
    <s v="Action|Crime|Drama|Mystery|Thriller"/>
    <s v="English"/>
    <n v="50000000"/>
    <n v="7.3"/>
  </r>
  <r>
    <s v="Into the StormÂ "/>
    <x v="436"/>
    <n v="89"/>
    <n v="47553512"/>
    <s v="Action|Thriller"/>
    <s v="English"/>
    <n v="50000000"/>
    <n v="5.8"/>
  </r>
  <r>
    <s v="Beverly Hills Cop IIIÂ "/>
    <x v="437"/>
    <n v="104"/>
    <n v="42610000"/>
    <s v="Action|Comedy|Crime|Thriller"/>
    <s v="English"/>
    <n v="55000000"/>
    <n v="5.5"/>
  </r>
  <r>
    <s v="Gremlins 2: The New BatchÂ "/>
    <x v="245"/>
    <n v="106"/>
    <n v="41482207"/>
    <s v="Comedy|Fantasy|Horror"/>
    <s v="English"/>
    <n v="50000000"/>
    <n v="6.3"/>
  </r>
  <r>
    <s v="The JudgeÂ "/>
    <x v="408"/>
    <n v="141"/>
    <n v="47105085"/>
    <s v="Crime|Drama"/>
    <s v="English"/>
    <n v="50000000"/>
    <n v="7.4"/>
  </r>
  <r>
    <s v="The PeacemakerÂ "/>
    <x v="225"/>
    <n v="124"/>
    <n v="41256277"/>
    <s v="Action|Thriller"/>
    <s v="English"/>
    <n v="50000000"/>
    <n v="5.9"/>
  </r>
  <r>
    <s v="Resident Evil: ApocalypseÂ "/>
    <x v="438"/>
    <n v="98"/>
    <n v="50740078"/>
    <s v="Action|Horror|Sci-Fi|Thriller"/>
    <s v="English"/>
    <n v="45000000"/>
    <n v="6.2"/>
  </r>
  <r>
    <s v="Bridget Jones: The Edge of ReasonÂ "/>
    <x v="439"/>
    <n v="108"/>
    <n v="40203020"/>
    <s v="Comedy|Drama|Romance"/>
    <s v="English"/>
    <n v="40000000"/>
    <n v="5.9"/>
  </r>
  <r>
    <s v="Out of TimeÂ "/>
    <x v="440"/>
    <n v="114"/>
    <n v="40905277"/>
    <s v="Crime|Drama|Romance|Thriller"/>
    <s v="English"/>
    <n v="50000000"/>
    <n v="6.5"/>
  </r>
  <r>
    <s v="On Deadly GroundÂ "/>
    <x v="441"/>
    <n v="101"/>
    <n v="38590500"/>
    <s v="Action|Adventure|Thriller"/>
    <s v="English"/>
    <n v="50000000"/>
    <n v="4.4000000000000004"/>
  </r>
  <r>
    <s v="The Adventures of Sharkboy and Lavagirl 3-DÂ "/>
    <x v="403"/>
    <n v="93"/>
    <n v="39177541"/>
    <s v="Action|Adventure|Family|Fantasy"/>
    <s v="English"/>
    <n v="50000000"/>
    <n v="3.5"/>
  </r>
  <r>
    <s v="The BeachÂ "/>
    <x v="442"/>
    <n v="119"/>
    <n v="39778599"/>
    <s v="Adventure|Drama|Thriller"/>
    <s v="English"/>
    <n v="50000000"/>
    <n v="6.6"/>
  </r>
  <r>
    <s v="Raising HelenÂ "/>
    <x v="278"/>
    <n v="119"/>
    <n v="37486138"/>
    <s v="Comedy|Drama|Romance"/>
    <s v="English"/>
    <n v="50000000"/>
    <n v="6"/>
  </r>
  <r>
    <s v="Ninja AssassinÂ "/>
    <x v="424"/>
    <n v="99"/>
    <n v="38105077"/>
    <s v="Action|Crime|Thriller"/>
    <s v="English"/>
    <n v="40000000"/>
    <n v="6.4"/>
  </r>
  <r>
    <s v="For Love of the GameÂ "/>
    <x v="5"/>
    <n v="137"/>
    <n v="35168395"/>
    <s v="Drama|Romance|Sport"/>
    <s v="English"/>
    <n v="50000000"/>
    <n v="6.5"/>
  </r>
  <r>
    <s v="StripteaseÂ "/>
    <x v="443"/>
    <n v="117"/>
    <n v="32800000"/>
    <s v="Comedy|Crime|Drama|Thriller"/>
    <s v="English"/>
    <n v="40000000"/>
    <n v="4.3"/>
  </r>
  <r>
    <s v="MarmadukeÂ "/>
    <x v="385"/>
    <n v="87"/>
    <n v="33643461"/>
    <s v="Comedy|Family"/>
    <s v="English"/>
    <n v="50000000"/>
    <n v="4.2"/>
  </r>
  <r>
    <s v="HereafterÂ "/>
    <x v="310"/>
    <n v="129"/>
    <n v="32741596"/>
    <s v="Drama|Fantasy"/>
    <s v="English"/>
    <n v="50000000"/>
    <n v="6.5"/>
  </r>
  <r>
    <s v="Murder by NumbersÂ "/>
    <x v="444"/>
    <n v="115"/>
    <n v="31874869"/>
    <s v="Crime|Mystery|Thriller"/>
    <s v="English"/>
    <n v="50000000"/>
    <n v="6.1"/>
  </r>
  <r>
    <s v="AssassinsÂ "/>
    <x v="101"/>
    <n v="132"/>
    <n v="30306268"/>
    <s v="Action|Crime|Thriller"/>
    <s v="English"/>
    <n v="50000000"/>
    <n v="6.3"/>
  </r>
  <r>
    <s v="Hannibal RisingÂ "/>
    <x v="445"/>
    <n v="131"/>
    <n v="27667947"/>
    <s v="Crime|Drama|Thriller"/>
    <s v="English"/>
    <n v="50000000"/>
    <n v="6.2"/>
  </r>
  <r>
    <s v="The Story of UsÂ "/>
    <x v="324"/>
    <n v="95"/>
    <n v="27067160"/>
    <s v="Comedy|Drama|Romance"/>
    <s v="English"/>
    <n v="50000000"/>
    <n v="5.9"/>
  </r>
  <r>
    <s v="The HostÂ "/>
    <x v="446"/>
    <n v="125"/>
    <n v="26616999"/>
    <s v="Action|Adventure|Romance|Sci-Fi|Thriller"/>
    <s v="English"/>
    <n v="40000000"/>
    <n v="5.9"/>
  </r>
  <r>
    <s v="BasicÂ "/>
    <x v="125"/>
    <n v="98"/>
    <n v="26536120"/>
    <s v="Action|Crime|Drama|Mystery|Thriller"/>
    <s v="English"/>
    <n v="50000000"/>
    <n v="6.5"/>
  </r>
  <r>
    <s v="Blood WorkÂ "/>
    <x v="310"/>
    <n v="110"/>
    <n v="26199517"/>
    <s v="Action|Crime|Drama|Mystery|Thriller"/>
    <s v="English"/>
    <n v="50000000"/>
    <n v="6.4"/>
  </r>
  <r>
    <s v="The InternationalÂ "/>
    <x v="170"/>
    <n v="118"/>
    <n v="25450527"/>
    <s v="Action|Crime|Drama|Mystery|Thriller"/>
    <s v="English"/>
    <n v="50000000"/>
    <n v="6.5"/>
  </r>
  <r>
    <s v="Escape from L.A.Â "/>
    <x v="447"/>
    <n v="101"/>
    <n v="25407250"/>
    <s v="Action|Adventure|Sci-Fi|Thriller"/>
    <s v="English"/>
    <n v="50000000"/>
    <n v="5.7"/>
  </r>
  <r>
    <s v="The Iron GiantÂ "/>
    <x v="58"/>
    <n v="90"/>
    <n v="23159305"/>
    <s v="Action|Adventure|Animation|Comedy|Drama|Family|Sci-Fi"/>
    <s v="English"/>
    <n v="70000000"/>
    <n v="8"/>
  </r>
  <r>
    <s v="The Life Aquatic with Steve ZissouÂ "/>
    <x v="448"/>
    <n v="119"/>
    <n v="24006726"/>
    <s v="Adventure|Comedy|Drama"/>
    <s v="English"/>
    <n v="50000000"/>
    <n v="7.3"/>
  </r>
  <r>
    <s v="Free State of JonesÂ "/>
    <x v="206"/>
    <n v="139"/>
    <n v="20389967"/>
    <s v="Action|Biography|Drama|History|War"/>
    <s v="English"/>
    <n v="50000000"/>
    <n v="6.7"/>
  </r>
  <r>
    <s v="The Life of David GaleÂ "/>
    <x v="387"/>
    <n v="130"/>
    <n v="19593740"/>
    <s v="Crime|Drama|Thriller"/>
    <s v="English"/>
    <n v="50000000"/>
    <n v="7.5"/>
  </r>
  <r>
    <s v="Man of the HouseÂ "/>
    <x v="373"/>
    <n v="100"/>
    <n v="19118247"/>
    <s v="Action|Comedy"/>
    <s v="English"/>
    <n v="40000000"/>
    <n v="5.4"/>
  </r>
  <r>
    <s v="Run All NightÂ "/>
    <x v="422"/>
    <n v="114"/>
    <n v="26442251"/>
    <s v="Action|Crime|Drama|Thriller"/>
    <s v="English"/>
    <n v="50000000"/>
    <n v="6.6"/>
  </r>
  <r>
    <s v="Eastern PromisesÂ "/>
    <x v="449"/>
    <n v="96"/>
    <n v="17114882"/>
    <s v="Crime|Mystery|Thriller"/>
    <s v="English"/>
    <n v="25000000"/>
    <n v="7.7"/>
  </r>
  <r>
    <s v="Into the BlueÂ "/>
    <x v="450"/>
    <n v="110"/>
    <n v="18472363"/>
    <s v="Action|Adventure|Crime|Thriller"/>
    <s v="English"/>
    <n v="50000000"/>
    <n v="5.8"/>
  </r>
  <r>
    <s v="The Messenger: The Story of Joan of ArcÂ "/>
    <x v="183"/>
    <n v="158"/>
    <n v="14131298"/>
    <s v="Adventure|Biography|Drama|History|War"/>
    <s v="English"/>
    <n v="390000000"/>
    <n v="6.4"/>
  </r>
  <r>
    <s v="Your HighnessÂ "/>
    <x v="451"/>
    <n v="102"/>
    <n v="21557240"/>
    <s v="Adventure|Comedy|Fantasy"/>
    <s v="English"/>
    <n v="49900000"/>
    <n v="5.6"/>
  </r>
  <r>
    <s v="Dream HouseÂ "/>
    <x v="452"/>
    <n v="84"/>
    <n v="21283440"/>
    <s v="Drama|Mystery|Thriller"/>
    <s v="English"/>
    <n v="55000000"/>
    <n v="6"/>
  </r>
  <r>
    <s v="Mad CityÂ "/>
    <x v="453"/>
    <n v="115"/>
    <n v="10556196"/>
    <s v="Crime|Drama|Thriller"/>
    <s v="English"/>
    <n v="50000000"/>
    <n v="6.2"/>
  </r>
  <r>
    <s v="Baby's Day OutÂ "/>
    <x v="454"/>
    <n v="99"/>
    <n v="16671505"/>
    <s v="Adventure|Comedy|Crime|Drama|Family"/>
    <s v="English"/>
    <n v="50000000"/>
    <n v="5.9"/>
  </r>
  <r>
    <s v="The Scarlet LetterÂ "/>
    <x v="455"/>
    <n v="135"/>
    <n v="10400000"/>
    <s v="Drama|Romance"/>
    <s v="English"/>
    <n v="50000000"/>
    <n v="5.0999999999999996"/>
  </r>
  <r>
    <s v="Fair GameÂ "/>
    <x v="50"/>
    <n v="108"/>
    <n v="9528092"/>
    <s v="Biography|Drama|Thriller"/>
    <s v="English"/>
    <n v="22000000"/>
    <n v="6.8"/>
  </r>
  <r>
    <s v="DominoÂ "/>
    <x v="157"/>
    <n v="127"/>
    <n v="10137232"/>
    <s v="Action|Biography|Crime|Drama|Thriller"/>
    <s v="English"/>
    <n v="50000000"/>
    <n v="6"/>
  </r>
  <r>
    <s v="JadeÂ "/>
    <x v="391"/>
    <n v="107"/>
    <n v="9795017"/>
    <s v="Crime|Drama|Thriller"/>
    <s v="English"/>
    <n v="50000000"/>
    <n v="5.0999999999999996"/>
  </r>
  <r>
    <s v="GamerÂ "/>
    <x v="377"/>
    <n v="95"/>
    <n v="20488579"/>
    <s v="Action|Sci-Fi|Thriller"/>
    <s v="English"/>
    <n v="50000000"/>
    <n v="5.8"/>
  </r>
  <r>
    <s v="Beautiful CreaturesÂ "/>
    <x v="456"/>
    <n v="124"/>
    <n v="19445217"/>
    <s v="Drama|Fantasy|Romance"/>
    <s v="English"/>
    <n v="60000000"/>
    <n v="6.2"/>
  </r>
  <r>
    <s v="Death to SmoochyÂ "/>
    <x v="457"/>
    <n v="109"/>
    <n v="8355815"/>
    <s v="Comedy|Crime|Drama|Thriller"/>
    <s v="English"/>
    <n v="55000000"/>
    <n v="6.4"/>
  </r>
  <r>
    <s v="Zoolander 2Â "/>
    <x v="194"/>
    <n v="102"/>
    <n v="28837115"/>
    <s v="Comedy"/>
    <s v="English"/>
    <n v="50000000"/>
    <n v="4.8"/>
  </r>
  <r>
    <s v="The Big BounceÂ "/>
    <x v="458"/>
    <n v="88"/>
    <n v="6471394"/>
    <s v="Comedy|Crime"/>
    <s v="English"/>
    <n v="50000000"/>
    <n v="4.9000000000000004"/>
  </r>
  <r>
    <s v="What Planet Are You From?Â "/>
    <x v="258"/>
    <n v="87"/>
    <n v="6291602"/>
    <s v="Comedy|Sci-Fi"/>
    <s v="English"/>
    <n v="50000000"/>
    <n v="5.6"/>
  </r>
  <r>
    <s v="Drive AngryÂ "/>
    <x v="459"/>
    <n v="104"/>
    <n v="10706786"/>
    <s v="Action|Fantasy|Thriller"/>
    <s v="English"/>
    <n v="50000000"/>
    <n v="5.5"/>
  </r>
  <r>
    <s v="Street Fighter: The Legend of Chun-LiÂ "/>
    <x v="286"/>
    <n v="96"/>
    <n v="8742261"/>
    <s v="Action|Crime|Drama|Mystery|Thriller"/>
    <s v="English"/>
    <n v="18000000"/>
    <n v="3.7"/>
  </r>
  <r>
    <s v="The OneÂ "/>
    <x v="460"/>
    <n v="85"/>
    <n v="43905746"/>
    <s v="Action|Sci-Fi|Thriller"/>
    <s v="English"/>
    <n v="49000000"/>
    <n v="5.9"/>
  </r>
  <r>
    <s v="The Adventures of Ford FairlaneÂ "/>
    <x v="192"/>
    <n v="104"/>
    <n v="21413502"/>
    <s v="Action|Adventure|Comedy|Crime|Music|Mystery"/>
    <s v="English"/>
    <n v="40000000"/>
    <n v="6.3"/>
  </r>
  <r>
    <s v="TrafficÂ "/>
    <x v="144"/>
    <n v="190"/>
    <n v="124107476"/>
    <s v="Crime|Drama|Thriller"/>
    <s v="English"/>
    <n v="48000000"/>
    <n v="7.6"/>
  </r>
  <r>
    <s v="Indiana Jones and the Last CrusadeÂ "/>
    <x v="37"/>
    <n v="127"/>
    <n v="197171806"/>
    <s v="Action|Adventure|Fantasy"/>
    <s v="English"/>
    <n v="48000000"/>
    <n v="8.3000000000000007"/>
  </r>
  <r>
    <s v="ChappieÂ "/>
    <x v="131"/>
    <n v="120"/>
    <n v="31569268"/>
    <s v="Action|Crime|Drama|Sci-Fi|Thriller"/>
    <s v="English"/>
    <n v="49000000"/>
    <n v="6.9"/>
  </r>
  <r>
    <s v="The Bone CollectorÂ "/>
    <x v="115"/>
    <n v="118"/>
    <n v="66488090"/>
    <s v="Crime|Drama|Mystery|Thriller"/>
    <s v="English"/>
    <n v="48000000"/>
    <n v="6.7"/>
  </r>
  <r>
    <s v="Panic RoomÂ "/>
    <x v="64"/>
    <n v="112"/>
    <n v="95308367"/>
    <s v="Crime|Drama|Thriller"/>
    <s v="English"/>
    <n v="48000000"/>
    <n v="6.8"/>
  </r>
  <r>
    <s v="Three KingsÂ "/>
    <x v="347"/>
    <n v="114"/>
    <n v="60652036"/>
    <s v="Action|Adventure|Comedy|Drama|War"/>
    <s v="English"/>
    <n v="48000000"/>
    <n v="7.1"/>
  </r>
  <r>
    <s v="Child 44Â "/>
    <x v="210"/>
    <n v="137"/>
    <n v="1206135"/>
    <s v="Crime|Drama|Thriller"/>
    <s v="English"/>
    <n v="50000000"/>
    <n v="6.4"/>
  </r>
  <r>
    <s v="Rat RaceÂ "/>
    <x v="264"/>
    <n v="112"/>
    <n v="56607223"/>
    <s v="Adventure|Comedy"/>
    <s v="English"/>
    <n v="48000000"/>
    <n v="6.4"/>
  </r>
  <r>
    <s v="K-PAXÂ "/>
    <x v="368"/>
    <n v="120"/>
    <n v="50173190"/>
    <s v="Drama|Mystery|Sci-Fi"/>
    <s v="English"/>
    <n v="48000000"/>
    <n v="7.4"/>
  </r>
  <r>
    <s v="Kate &amp; LeopoldÂ "/>
    <x v="135"/>
    <n v="123"/>
    <n v="47095453"/>
    <s v="Comedy|Fantasy|Romance"/>
    <s v="English"/>
    <n v="48000000"/>
    <n v="6.4"/>
  </r>
  <r>
    <s v="BedazzledÂ "/>
    <x v="354"/>
    <n v="93"/>
    <n v="37879996"/>
    <s v="Comedy|Fantasy|Romance"/>
    <s v="English"/>
    <n v="48000000"/>
    <n v="6"/>
  </r>
  <r>
    <s v="The Cotton ClubÂ "/>
    <x v="400"/>
    <n v="123"/>
    <n v="25900000"/>
    <s v="Crime|Drama|Music"/>
    <s v="English"/>
    <n v="58000000"/>
    <n v="6.5"/>
  </r>
  <r>
    <s v="3:10 to YumaÂ "/>
    <x v="135"/>
    <n v="122"/>
    <n v="53574088"/>
    <s v="Adventure|Crime|Drama|Western"/>
    <s v="English"/>
    <n v="55000000"/>
    <n v="7.8"/>
  </r>
  <r>
    <s v="Taken 3Â "/>
    <x v="461"/>
    <n v="115"/>
    <n v="89253340"/>
    <s v="Action|Thriller"/>
    <s v="English"/>
    <n v="48000000"/>
    <n v="6"/>
  </r>
  <r>
    <s v="Out of SightÂ "/>
    <x v="144"/>
    <n v="123"/>
    <n v="37339525"/>
    <s v="Crime|Drama|Romance|Thriller"/>
    <s v="English"/>
    <n v="48000000"/>
    <n v="7"/>
  </r>
  <r>
    <s v="The Cable GuyÂ "/>
    <x v="194"/>
    <n v="96"/>
    <n v="60154431"/>
    <s v="Comedy|Drama|Thriller"/>
    <s v="English"/>
    <n v="47000000"/>
    <n v="6"/>
  </r>
  <r>
    <s v="Dick TracyÂ "/>
    <x v="462"/>
    <n v="105"/>
    <n v="103738726"/>
    <s v="Action|Comedy|Crime|Music|Romance|Thriller"/>
    <s v="English"/>
    <n v="100000000"/>
    <n v="6.1"/>
  </r>
  <r>
    <s v="The Thomas Crown AffairÂ "/>
    <x v="125"/>
    <n v="113"/>
    <n v="69304264"/>
    <s v="Crime|Romance|Thriller"/>
    <s v="English"/>
    <n v="48000000"/>
    <n v="6.8"/>
  </r>
  <r>
    <s v="Riding in Cars with BoysÂ "/>
    <x v="463"/>
    <n v="132"/>
    <n v="29781453"/>
    <s v="Biography|Comedy|Drama"/>
    <s v="English"/>
    <n v="48000000"/>
    <n v="6.4"/>
  </r>
  <r>
    <s v="Happily N'Ever AfterÂ "/>
    <x v="464"/>
    <n v="75"/>
    <n v="15519841"/>
    <s v="Adventure|Animation|Comedy|Family|Fantasy"/>
    <s v="English"/>
    <n v="47000000"/>
    <n v="4.5"/>
  </r>
  <r>
    <s v="Mary ReillyÂ "/>
    <x v="465"/>
    <n v="108"/>
    <n v="5600000"/>
    <s v="Drama|Horror|Romance|Thriller"/>
    <s v="English"/>
    <n v="47000000"/>
    <n v="5.8"/>
  </r>
  <r>
    <s v="My Best Friend's WeddingÂ "/>
    <x v="466"/>
    <n v="105"/>
    <n v="126805112"/>
    <s v="Comedy|Romance"/>
    <s v="English"/>
    <n v="46000000"/>
    <n v="6.3"/>
  </r>
  <r>
    <s v="America's SweetheartsÂ "/>
    <x v="420"/>
    <n v="102"/>
    <n v="93607673"/>
    <s v="Comedy|Romance"/>
    <s v="English"/>
    <n v="48000000"/>
    <n v="5.7"/>
  </r>
  <r>
    <s v="InsomniaÂ "/>
    <x v="3"/>
    <n v="118"/>
    <n v="67263182"/>
    <s v="Drama|Mystery|Thriller"/>
    <s v="English"/>
    <n v="46000000"/>
    <n v="7.2"/>
  </r>
  <r>
    <s v="Star Trek: First ContactÂ "/>
    <x v="283"/>
    <n v="111"/>
    <n v="92001027"/>
    <s v="Action|Adventure|Drama|Sci-Fi|Thriller"/>
    <s v="English"/>
    <n v="45000000"/>
    <n v="7.6"/>
  </r>
  <r>
    <s v="Jonah HexÂ "/>
    <x v="386"/>
    <n v="81"/>
    <n v="10539414"/>
    <s v="Action|Drama|Fantasy|Thriller|Western"/>
    <s v="English"/>
    <n v="47000000"/>
    <n v="4.7"/>
  </r>
  <r>
    <s v="Courage Under FireÂ "/>
    <x v="99"/>
    <n v="116"/>
    <n v="58918501"/>
    <s v="Action|Drama|Mystery|Thriller|War"/>
    <s v="English"/>
    <n v="46000000"/>
    <n v="6.6"/>
  </r>
  <r>
    <s v="Liar LiarÂ "/>
    <x v="49"/>
    <n v="86"/>
    <n v="181395380"/>
    <s v="Comedy|Fantasy|Romance"/>
    <s v="English"/>
    <n v="45000000"/>
    <n v="6.8"/>
  </r>
  <r>
    <s v="The InfiltratorÂ "/>
    <x v="467"/>
    <n v="127"/>
    <n v="14946229"/>
    <s v="Biography|Crime|Drama|Thriller"/>
    <s v="English"/>
    <n v="25000000"/>
    <n v="7.3"/>
  </r>
  <r>
    <s v="The FlintstonesÂ "/>
    <x v="340"/>
    <n v="91"/>
    <n v="130512915"/>
    <s v="Comedy|Family|Fantasy"/>
    <s v="English"/>
    <n v="45000000"/>
    <n v="4.8"/>
  </r>
  <r>
    <s v="Taken 2Â "/>
    <x v="461"/>
    <n v="98"/>
    <n v="139852971"/>
    <s v="Action|Crime|Thriller"/>
    <s v="English"/>
    <n v="45000000"/>
    <n v="6.3"/>
  </r>
  <r>
    <s v="Scary Movie 3Â "/>
    <x v="468"/>
    <n v="84"/>
    <n v="110000082"/>
    <s v="Comedy"/>
    <s v="English"/>
    <n v="48000000"/>
    <n v="5.5"/>
  </r>
  <r>
    <s v="Miss CongenialityÂ "/>
    <x v="355"/>
    <n v="109"/>
    <n v="106807667"/>
    <s v="Action|Comedy|Crime|Romance"/>
    <s v="English"/>
    <n v="45000000"/>
    <n v="6.2"/>
  </r>
  <r>
    <s v="Journey to the Center of the EarthÂ "/>
    <x v="235"/>
    <n v="93"/>
    <n v="101702060"/>
    <s v="Action|Adventure|Family|Fantasy|Sci-Fi"/>
    <s v="English"/>
    <n v="45000000"/>
    <n v="5.8"/>
  </r>
  <r>
    <s v="The Princess Diaries 2: Royal EngagementÂ "/>
    <x v="278"/>
    <n v="113"/>
    <n v="95149435"/>
    <s v="Comedy|Family|Romance"/>
    <s v="English"/>
    <n v="40000000"/>
    <n v="5.7"/>
  </r>
  <r>
    <s v="The Pelican BriefÂ "/>
    <x v="202"/>
    <n v="141"/>
    <n v="100768056"/>
    <s v="Crime|Drama|Mystery|Thriller"/>
    <s v="English"/>
    <n v="45000000"/>
    <n v="6.5"/>
  </r>
  <r>
    <s v="The ClientÂ "/>
    <x v="127"/>
    <n v="119"/>
    <n v="92115211"/>
    <s v="Crime|Drama|Mystery|Thriller"/>
    <s v="English"/>
    <n v="45000000"/>
    <n v="6.7"/>
  </r>
  <r>
    <s v="The Bucket ListÂ "/>
    <x v="324"/>
    <n v="97"/>
    <n v="93452056"/>
    <s v="Adventure|Comedy|Drama"/>
    <s v="English"/>
    <n v="45000000"/>
    <n v="7.4"/>
  </r>
  <r>
    <s v="Patriot GamesÂ "/>
    <x v="115"/>
    <n v="117"/>
    <n v="83287363"/>
    <s v="Action|Thriller"/>
    <s v="English"/>
    <n v="45000000"/>
    <n v="6.9"/>
  </r>
  <r>
    <s v="Monster-in-LawÂ "/>
    <x v="261"/>
    <n v="101"/>
    <n v="82931301"/>
    <s v="Comedy|Romance"/>
    <s v="English"/>
    <n v="60000000"/>
    <n v="5.5"/>
  </r>
  <r>
    <s v="PrisonersÂ "/>
    <x v="469"/>
    <n v="153"/>
    <n v="60962878"/>
    <s v="Crime|Drama|Mystery|Thriller"/>
    <s v="English"/>
    <n v="46000000"/>
    <n v="8.1"/>
  </r>
  <r>
    <s v="Training DayÂ "/>
    <x v="260"/>
    <n v="122"/>
    <n v="76261036"/>
    <s v="Crime|Drama|Thriller"/>
    <s v="English"/>
    <n v="45000000"/>
    <n v="7.7"/>
  </r>
  <r>
    <s v="Galaxy QuestÂ "/>
    <x v="98"/>
    <n v="102"/>
    <n v="71423726"/>
    <s v="Adventure|Comedy|Sci-Fi"/>
    <s v="English"/>
    <n v="45000000"/>
    <n v="7.3"/>
  </r>
  <r>
    <s v="Scary Movie 2Â "/>
    <x v="323"/>
    <n v="83"/>
    <n v="71277420"/>
    <s v="Comedy"/>
    <s v="English"/>
    <n v="45000000"/>
    <n v="5.2"/>
  </r>
  <r>
    <s v="The MuppetsÂ "/>
    <x v="69"/>
    <n v="103"/>
    <n v="88625922"/>
    <s v="Adventure|Comedy|Family|Musical"/>
    <s v="English"/>
    <n v="45000000"/>
    <n v="7.1"/>
  </r>
  <r>
    <s v="BladeÂ "/>
    <x v="254"/>
    <n v="110"/>
    <n v="70001065"/>
    <s v="Action|Horror"/>
    <s v="English"/>
    <n v="45000000"/>
    <n v="7.1"/>
  </r>
  <r>
    <s v="Coach CarterÂ "/>
    <x v="470"/>
    <n v="136"/>
    <n v="67253092"/>
    <s v="Drama|Sport"/>
    <s v="English"/>
    <n v="30000000"/>
    <n v="7.2"/>
  </r>
  <r>
    <s v="Changing LanesÂ "/>
    <x v="471"/>
    <n v="91"/>
    <n v="66790248"/>
    <s v="Drama|Thriller"/>
    <s v="English"/>
    <n v="45000000"/>
    <n v="6.5"/>
  </r>
  <r>
    <s v="AnacondaÂ "/>
    <x v="472"/>
    <n v="89"/>
    <n v="65557989"/>
    <s v="Action|Adventure|Horror|Thriller"/>
    <s v="English"/>
    <n v="45000000"/>
    <n v="4.5999999999999996"/>
  </r>
  <r>
    <s v="Coyote UglyÂ "/>
    <x v="338"/>
    <n v="107"/>
    <n v="60786269"/>
    <s v="Comedy|Drama|Music|Romance"/>
    <s v="English"/>
    <n v="45000000"/>
    <n v="5.6"/>
  </r>
  <r>
    <s v="Love ActuallyÂ "/>
    <x v="473"/>
    <n v="129"/>
    <n v="59365105"/>
    <s v="Comedy|Drama|Romance"/>
    <s v="English"/>
    <n v="45000000"/>
    <n v="7.7"/>
  </r>
  <r>
    <s v="A Bug's LifeÂ "/>
    <x v="28"/>
    <n v="95"/>
    <n v="162792677"/>
    <s v="Adventure|Animation|Comedy|Family|Fantasy"/>
    <s v="English"/>
    <n v="120000000"/>
    <n v="7.2"/>
  </r>
  <r>
    <s v="From HellÂ "/>
    <x v="230"/>
    <n v="122"/>
    <n v="31598308"/>
    <s v="Horror|Mystery|Thriller"/>
    <s v="English"/>
    <n v="35000000"/>
    <n v="6.8"/>
  </r>
  <r>
    <s v="The SpecialistÂ "/>
    <x v="472"/>
    <n v="110"/>
    <n v="57362581"/>
    <s v="Action|Crime|Drama|Romance|Thriller"/>
    <s v="English"/>
    <n v="45000000"/>
    <n v="5.4"/>
  </r>
  <r>
    <s v="Tin CupÂ "/>
    <x v="268"/>
    <n v="135"/>
    <n v="53854588"/>
    <s v="Comedy|Drama|Romance|Sport"/>
    <s v="English"/>
    <n v="45000000"/>
    <n v="6.3"/>
  </r>
  <r>
    <s v="Kicking &amp; ScreamingÂ "/>
    <x v="382"/>
    <n v="95"/>
    <n v="52580895"/>
    <s v="Comedy|Family|Romance|Sport"/>
    <s v="English"/>
    <n v="45000000"/>
    <n v="5.6"/>
  </r>
  <r>
    <s v="The Hitchhiker's Guide to the GalaxyÂ "/>
    <x v="474"/>
    <n v="109"/>
    <n v="51019112"/>
    <s v="Adventure|Comedy|Sci-Fi"/>
    <s v="English"/>
    <n v="50000000"/>
    <n v="6.8"/>
  </r>
  <r>
    <s v="Fat AlbertÂ "/>
    <x v="475"/>
    <n v="93"/>
    <n v="48114556"/>
    <s v="Comedy|Family|Fantasy|Romance"/>
    <s v="English"/>
    <n v="26000000"/>
    <n v="4.3"/>
  </r>
  <r>
    <s v="Resident Evil: ExtinctionÂ "/>
    <x v="476"/>
    <n v="94"/>
    <n v="50648679"/>
    <s v="Action|Horror|Sci-Fi|Thriller"/>
    <s v="English"/>
    <n v="45000000"/>
    <n v="6.3"/>
  </r>
  <r>
    <s v="BlendedÂ "/>
    <x v="151"/>
    <n v="117"/>
    <n v="46280507"/>
    <s v="Comedy|Romance"/>
    <s v="English"/>
    <n v="40000000"/>
    <n v="6.5"/>
  </r>
  <r>
    <s v="Last HolidayÂ "/>
    <x v="383"/>
    <n v="112"/>
    <n v="38360195"/>
    <s v="Adventure|Comedy|Drama"/>
    <s v="English"/>
    <n v="45000000"/>
    <n v="6.4"/>
  </r>
  <r>
    <s v="The River WildÂ "/>
    <x v="404"/>
    <n v="111"/>
    <n v="46815748"/>
    <s v="Action|Adventure|Crime|Thriller"/>
    <s v="English"/>
    <n v="45000000"/>
    <n v="6.3"/>
  </r>
  <r>
    <s v="The Indian in the CupboardÂ "/>
    <x v="181"/>
    <n v="96"/>
    <n v="35617599"/>
    <s v="Drama|Family|Fantasy"/>
    <s v="English"/>
    <n v="45000000"/>
    <n v="5.9"/>
  </r>
  <r>
    <s v="SavagesÂ "/>
    <x v="74"/>
    <n v="141"/>
    <n v="47307550"/>
    <s v="Crime|Drama|Thriller"/>
    <s v="English"/>
    <n v="45000000"/>
    <n v="6.5"/>
  </r>
  <r>
    <s v="CellularÂ "/>
    <x v="477"/>
    <n v="94"/>
    <n v="32003620"/>
    <s v="Action|Crime|Thriller"/>
    <s v="English"/>
    <n v="25000000"/>
    <n v="6.5"/>
  </r>
  <r>
    <s v="Johnny EnglishÂ "/>
    <x v="478"/>
    <n v="87"/>
    <n v="27972410"/>
    <s v="Action|Adventure|Comedy"/>
    <s v="English"/>
    <n v="35000000"/>
    <n v="6.1"/>
  </r>
  <r>
    <s v="The Ant BullyÂ "/>
    <x v="479"/>
    <n v="88"/>
    <n v="28133159"/>
    <s v="Adventure|Animation|Comedy|Family|Fantasy"/>
    <s v="English"/>
    <n v="50000000"/>
    <n v="5.9"/>
  </r>
  <r>
    <s v="DuneÂ "/>
    <x v="480"/>
    <n v="177"/>
    <n v="27400000"/>
    <s v="Action|Adventure|Sci-Fi"/>
    <s v="English"/>
    <n v="40000000"/>
    <n v="6.6"/>
  </r>
  <r>
    <s v="Across the UniverseÂ "/>
    <x v="481"/>
    <n v="133"/>
    <n v="24343673"/>
    <s v="Drama|Fantasy|Musical|Romance"/>
    <s v="English"/>
    <n v="45000000"/>
    <n v="7.4"/>
  </r>
  <r>
    <s v="Revolutionary RoadÂ "/>
    <x v="2"/>
    <n v="119"/>
    <n v="22877808"/>
    <s v="Drama|Romance"/>
    <s v="English"/>
    <n v="35000000"/>
    <n v="7.3"/>
  </r>
  <r>
    <s v="16 BlocksÂ "/>
    <x v="101"/>
    <n v="102"/>
    <n v="36883539"/>
    <s v="Action|Crime|Drama|Thriller"/>
    <s v="English"/>
    <n v="52000000"/>
    <n v="6.6"/>
  </r>
  <r>
    <s v="Babylon A.D.Â "/>
    <x v="482"/>
    <n v="101"/>
    <n v="22531698"/>
    <s v="Action|Adventure|Sci-Fi|Thriller"/>
    <s v="English"/>
    <n v="70000000"/>
    <n v="5.6"/>
  </r>
  <r>
    <s v="The Glimmer ManÂ "/>
    <x v="483"/>
    <n v="91"/>
    <n v="20400913"/>
    <s v="Action|Comedy|Crime|Drama|Thriller"/>
    <s v="English"/>
    <n v="45000000"/>
    <n v="5.3"/>
  </r>
  <r>
    <s v="MultiplicityÂ "/>
    <x v="354"/>
    <n v="117"/>
    <n v="20101861"/>
    <s v="Comedy|Romance|Sci-Fi"/>
    <s v="English"/>
    <n v="45000000"/>
    <n v="6"/>
  </r>
  <r>
    <s v="Aliens in the AtticÂ "/>
    <x v="484"/>
    <n v="86"/>
    <n v="25200412"/>
    <s v="Adventure|Comedy|Family|Fantasy|Sci-Fi"/>
    <s v="English"/>
    <n v="45000000"/>
    <n v="5.4"/>
  </r>
  <r>
    <s v="The PledgeÂ "/>
    <x v="485"/>
    <n v="124"/>
    <n v="19719930"/>
    <s v="Crime|Drama|Mystery|Thriller"/>
    <s v="English"/>
    <n v="45000000"/>
    <n v="6.8"/>
  </r>
  <r>
    <s v="The ProducersÂ "/>
    <x v="486"/>
    <n v="134"/>
    <n v="19377727"/>
    <s v="Comedy|Musical"/>
    <s v="English"/>
    <n v="45000000"/>
    <n v="6.4"/>
  </r>
  <r>
    <s v="The PhantomÂ "/>
    <x v="487"/>
    <n v="100"/>
    <n v="17300889"/>
    <s v="Action|Adventure|Comedy|Fantasy"/>
    <s v="English"/>
    <n v="45000000"/>
    <n v="4.9000000000000004"/>
  </r>
  <r>
    <s v="All the Pretty HorsesÂ "/>
    <x v="488"/>
    <n v="220"/>
    <n v="15527125"/>
    <s v="Drama|Romance|Western"/>
    <s v="English"/>
    <n v="57000000"/>
    <n v="5.8"/>
  </r>
  <r>
    <s v="NixonÂ "/>
    <x v="74"/>
    <n v="212"/>
    <n v="13560960"/>
    <s v="Biography|Drama|History"/>
    <s v="English"/>
    <n v="50000000"/>
    <n v="7.1"/>
  </r>
  <r>
    <s v="The Ghost WriterÂ "/>
    <x v="319"/>
    <n v="128"/>
    <n v="15523168"/>
    <s v="Mystery|Thriller"/>
    <s v="English"/>
    <n v="45000000"/>
    <n v="7.2"/>
  </r>
  <r>
    <s v="Deep RisingÂ "/>
    <x v="52"/>
    <n v="106"/>
    <n v="11146409"/>
    <s v="Action|Adventure|Horror|Sci-Fi"/>
    <s v="English"/>
    <n v="45000000"/>
    <n v="6"/>
  </r>
  <r>
    <s v="Miracle at St. AnnaÂ "/>
    <x v="416"/>
    <n v="160"/>
    <n v="7916887"/>
    <s v="Action|Crime|Drama|Thriller|War"/>
    <s v="English"/>
    <n v="45000000"/>
    <n v="6"/>
  </r>
  <r>
    <s v="Curse of the Golden FlowerÂ "/>
    <x v="179"/>
    <n v="114"/>
    <n v="6565495"/>
    <s v="Drama|Romance"/>
    <s v="Mandarin"/>
    <n v="45000000"/>
    <n v="7"/>
  </r>
  <r>
    <s v="Bangkok DangerousÂ "/>
    <x v="489"/>
    <n v="99"/>
    <n v="15279680"/>
    <s v="Action|Crime|Thriller"/>
    <s v="English"/>
    <n v="40000000"/>
    <n v="5.4"/>
  </r>
  <r>
    <s v="Big TroubleÂ "/>
    <x v="14"/>
    <n v="74"/>
    <n v="7262288"/>
    <s v="Comedy|Crime|Thriller"/>
    <s v="English"/>
    <n v="40000000"/>
    <n v="6.5"/>
  </r>
  <r>
    <s v="Love in the Time of CholeraÂ "/>
    <x v="35"/>
    <n v="139"/>
    <n v="4584886"/>
    <s v="Drama|Romance"/>
    <s v="English"/>
    <n v="45000000"/>
    <n v="6.4"/>
  </r>
  <r>
    <s v="Shadow ConspiracyÂ "/>
    <x v="490"/>
    <n v="103"/>
    <n v="2154540"/>
    <s v="Action|Thriller"/>
    <s v="English"/>
    <n v="45000000"/>
    <n v="4.9000000000000004"/>
  </r>
  <r>
    <s v="Johnny English RebornÂ "/>
    <x v="491"/>
    <n v="101"/>
    <n v="8129455"/>
    <s v="Action|Adventure|Comedy|Crime"/>
    <s v="English"/>
    <n v="45000000"/>
    <n v="6.3"/>
  </r>
  <r>
    <s v="ArgoÂ "/>
    <x v="492"/>
    <n v="130"/>
    <n v="136019448"/>
    <s v="Biography|Drama|History|Thriller"/>
    <s v="English"/>
    <n v="44500000"/>
    <n v="7.7"/>
  </r>
  <r>
    <s v="The FugitiveÂ "/>
    <x v="217"/>
    <n v="130"/>
    <n v="183875760"/>
    <s v="Action|Adventure|Crime|Drama|Mystery|Thriller"/>
    <s v="English"/>
    <n v="44000000"/>
    <n v="7.8"/>
  </r>
  <r>
    <s v="The Bounty HunterÂ "/>
    <x v="265"/>
    <n v="110"/>
    <n v="67061228"/>
    <s v="Action|Comedy|Romance"/>
    <s v="English"/>
    <n v="40000000"/>
    <n v="5.5"/>
  </r>
  <r>
    <s v="SleepersÂ "/>
    <x v="263"/>
    <n v="147"/>
    <n v="53300852"/>
    <s v="Crime|Drama|Thriller"/>
    <s v="English"/>
    <n v="44000000"/>
    <n v="7.5"/>
  </r>
  <r>
    <s v="Rambo: First Blood Part IIÂ "/>
    <x v="490"/>
    <n v="96"/>
    <n v="150415432"/>
    <s v="Action|Adventure|Thriller|War"/>
    <s v="English"/>
    <n v="44000000"/>
    <n v="6.4"/>
  </r>
  <r>
    <s v="The JurorÂ "/>
    <x v="493"/>
    <n v="118"/>
    <n v="44834712"/>
    <s v="Drama|Thriller"/>
    <s v="English"/>
    <n v="44000000"/>
    <n v="5.6"/>
  </r>
  <r>
    <s v="PinocchioÂ "/>
    <x v="494"/>
    <n v="88"/>
    <n v="84300000"/>
    <s v="Animation|Family|Fantasy|Musical"/>
    <s v="English"/>
    <n v="2600000"/>
    <n v="7.5"/>
  </r>
  <r>
    <s v="Heaven's GateÂ "/>
    <x v="495"/>
    <n v="325"/>
    <n v="1500000"/>
    <s v="Adventure|Drama|Western"/>
    <s v="English"/>
    <n v="44000000"/>
    <n v="6.8"/>
  </r>
  <r>
    <s v="Underworld: EvolutionÂ "/>
    <x v="150"/>
    <n v="102"/>
    <n v="62318875"/>
    <s v="Action|Adventure|Fantasy|Sci-Fi|Thriller"/>
    <s v="English"/>
    <n v="50000000"/>
    <n v="6.8"/>
  </r>
  <r>
    <s v="Victor FrankensteinÂ "/>
    <x v="496"/>
    <n v="110"/>
    <n v="5773519"/>
    <s v="Drama|Horror|Sci-Fi|Thriller"/>
    <s v="English"/>
    <n v="40000000"/>
    <n v="6"/>
  </r>
  <r>
    <s v="Finding ForresterÂ "/>
    <x v="497"/>
    <n v="136"/>
    <n v="51768623"/>
    <s v="Drama"/>
    <s v="English"/>
    <n v="43000000"/>
    <n v="7.3"/>
  </r>
  <r>
    <s v="28 DaysÂ "/>
    <x v="277"/>
    <n v="103"/>
    <n v="37035515"/>
    <s v="Comedy|Drama"/>
    <s v="English"/>
    <n v="43000000"/>
    <n v="6"/>
  </r>
  <r>
    <s v="UnleashedÂ "/>
    <x v="108"/>
    <n v="103"/>
    <n v="24520892"/>
    <s v="Action|Crime|Drama|Thriller"/>
    <s v="English"/>
    <n v="45000000"/>
    <n v="7"/>
  </r>
  <r>
    <s v="The Sweetest ThingÂ "/>
    <x v="498"/>
    <n v="90"/>
    <n v="24430272"/>
    <s v="Comedy|Romance"/>
    <s v="English"/>
    <n v="43000000"/>
    <n v="5.0999999999999996"/>
  </r>
  <r>
    <s v="The FirmÂ "/>
    <x v="198"/>
    <n v="154"/>
    <n v="158348400"/>
    <s v="Drama|Mystery|Thriller"/>
    <s v="English"/>
    <n v="42000000"/>
    <n v="6.8"/>
  </r>
  <r>
    <s v="Charlie St. CloudÂ "/>
    <x v="499"/>
    <n v="99"/>
    <n v="31136950"/>
    <s v="Drama|Fantasy|Romance"/>
    <s v="English"/>
    <n v="44000000"/>
    <n v="6.5"/>
  </r>
  <r>
    <s v="The MechanicÂ "/>
    <x v="164"/>
    <n v="93"/>
    <n v="29113588"/>
    <s v="Action|Crime|Thriller"/>
    <s v="English"/>
    <n v="40000000"/>
    <n v="6.6"/>
  </r>
  <r>
    <s v="21 Jump StreetÂ "/>
    <x v="193"/>
    <n v="109"/>
    <n v="138447667"/>
    <s v="Action|Comedy|Crime"/>
    <s v="English"/>
    <n v="42000000"/>
    <n v="7.2"/>
  </r>
  <r>
    <s v="Notting HillÂ "/>
    <x v="471"/>
    <n v="124"/>
    <n v="116006080"/>
    <s v="Comedy|Drama|Romance"/>
    <s v="English"/>
    <n v="42000000"/>
    <n v="7"/>
  </r>
  <r>
    <s v="Chicken RunÂ "/>
    <x v="393"/>
    <n v="84"/>
    <n v="106793915"/>
    <s v="Adventure|Animation|Comedy|Drama|Family"/>
    <s v="English"/>
    <n v="45000000"/>
    <n v="7"/>
  </r>
  <r>
    <s v="Along Came PollyÂ "/>
    <x v="500"/>
    <n v="90"/>
    <n v="87856565"/>
    <s v="Comedy|Romance"/>
    <s v="English"/>
    <n v="42000000"/>
    <n v="5.9"/>
  </r>
  <r>
    <s v="BoomerangÂ "/>
    <x v="501"/>
    <n v="117"/>
    <n v="70100000"/>
    <s v="Comedy|Drama|Romance"/>
    <s v="English"/>
    <n v="40000000"/>
    <n v="5.4"/>
  </r>
  <r>
    <s v="The HeatÂ "/>
    <x v="95"/>
    <n v="123"/>
    <n v="159578352"/>
    <s v="Action|Comedy|Crime"/>
    <s v="English"/>
    <n v="43000000"/>
    <n v="6.6"/>
  </r>
  <r>
    <s v="CleopatraÂ "/>
    <x v="502"/>
    <n v="251"/>
    <n v="57750000"/>
    <s v="Biography|Drama|History|Romance"/>
    <s v="English"/>
    <n v="31115000"/>
    <n v="7"/>
  </r>
  <r>
    <s v="Here Comes the BoomÂ "/>
    <x v="151"/>
    <n v="105"/>
    <n v="45290318"/>
    <s v="Action|Comedy|Sport"/>
    <s v="English"/>
    <n v="42000000"/>
    <n v="6.5"/>
  </r>
  <r>
    <s v="High CrimesÂ "/>
    <x v="440"/>
    <n v="115"/>
    <n v="41543207"/>
    <s v="Crime|Drama|Mystery|Thriller"/>
    <s v="English"/>
    <n v="42000000"/>
    <n v="6.3"/>
  </r>
  <r>
    <s v="The Mirror Has Two FacesÂ "/>
    <x v="503"/>
    <n v="122"/>
    <n v="41252428"/>
    <s v="Comedy|Drama|Romance"/>
    <s v="English"/>
    <n v="42000000"/>
    <n v="6.5"/>
  </r>
  <r>
    <s v="The Mothman PropheciesÂ "/>
    <x v="504"/>
    <n v="119"/>
    <n v="35228696"/>
    <s v="Drama|Horror|Mystery|Thriller"/>
    <s v="English"/>
    <n v="32000000"/>
    <n v="6.5"/>
  </r>
  <r>
    <s v="BrÃ¼noÂ "/>
    <x v="311"/>
    <n v="81"/>
    <n v="59992760"/>
    <s v="Comedy"/>
    <s v="English"/>
    <n v="42000000"/>
    <n v="5.8"/>
  </r>
  <r>
    <s v="Licence to KillÂ "/>
    <x v="505"/>
    <n v="133"/>
    <n v="34667015"/>
    <s v="Action|Adventure|Thriller"/>
    <s v="English"/>
    <n v="32000000"/>
    <n v="6.6"/>
  </r>
  <r>
    <s v="Red Riding HoodÂ "/>
    <x v="506"/>
    <n v="100"/>
    <n v="37652565"/>
    <s v="Fantasy|Horror|Mystery|Thriller"/>
    <s v="English"/>
    <n v="42000000"/>
    <n v="5.4"/>
  </r>
  <r>
    <s v="15 MinutesÂ "/>
    <x v="507"/>
    <n v="120"/>
    <n v="24375436"/>
    <s v="Action|Crime|Drama|Thriller"/>
    <s v="English"/>
    <n v="42000000"/>
    <n v="6.1"/>
  </r>
  <r>
    <s v="Super Mario Bros.Â "/>
    <x v="508"/>
    <n v="104"/>
    <n v="20915465"/>
    <s v="Adventure|Comedy|Family|Fantasy|Sci-Fi"/>
    <s v="English"/>
    <n v="42000000"/>
    <n v="4"/>
  </r>
  <r>
    <s v="Lord of WarÂ "/>
    <x v="446"/>
    <n v="122"/>
    <n v="24127895"/>
    <s v="Crime|Drama|Thriller"/>
    <s v="English"/>
    <n v="50000000"/>
    <n v="7.6"/>
  </r>
  <r>
    <s v="HeroÂ "/>
    <x v="179"/>
    <n v="80"/>
    <n v="84961"/>
    <s v="Action|Adventure|History"/>
    <s v="Mandarin"/>
    <n v="31000000"/>
    <n v="7.9"/>
  </r>
  <r>
    <s v="One for the MoneyÂ "/>
    <x v="509"/>
    <n v="91"/>
    <n v="26404753"/>
    <s v="Action|Comedy|Crime|Romance|Thriller"/>
    <s v="English"/>
    <n v="40000000"/>
    <n v="5.3"/>
  </r>
  <r>
    <s v="The InterviewÂ "/>
    <x v="510"/>
    <n v="112"/>
    <n v="6105175"/>
    <s v="Comedy"/>
    <s v="English"/>
    <n v="44000000"/>
    <n v="6.6"/>
  </r>
  <r>
    <s v="The Warrior's WayÂ "/>
    <x v="511"/>
    <n v="100"/>
    <n v="5664251"/>
    <s v="Action|Fantasy|Western"/>
    <s v="English"/>
    <n v="45000000"/>
    <n v="6.3"/>
  </r>
  <r>
    <s v="MicmacsÂ "/>
    <x v="349"/>
    <n v="105"/>
    <n v="1260917"/>
    <s v="Action|Comedy|Crime"/>
    <s v="French"/>
    <n v="27000000"/>
    <n v="7.2"/>
  </r>
  <r>
    <s v="8 MileÂ "/>
    <x v="404"/>
    <n v="110"/>
    <n v="116724075"/>
    <s v="Drama|Music"/>
    <s v="English"/>
    <n v="41000000"/>
    <n v="7"/>
  </r>
  <r>
    <s v="A Knight's TaleÂ "/>
    <x v="417"/>
    <n v="144"/>
    <n v="56083966"/>
    <s v="Action|Adventure|Romance"/>
    <s v="English"/>
    <n v="65000000"/>
    <n v="6.9"/>
  </r>
  <r>
    <s v="The MedallionÂ "/>
    <x v="512"/>
    <n v="108"/>
    <n v="22108977"/>
    <s v="Action|Comedy|Fantasy"/>
    <s v="English"/>
    <n v="41000000"/>
    <n v="5.2"/>
  </r>
  <r>
    <s v="The Sixth SenseÂ "/>
    <x v="89"/>
    <n v="107"/>
    <n v="293501675"/>
    <s v="Drama|Mystery|Thriller"/>
    <s v="English"/>
    <n v="40000000"/>
    <n v="8.1"/>
  </r>
  <r>
    <s v="Man on a LedgeÂ "/>
    <x v="513"/>
    <n v="102"/>
    <n v="18600911"/>
    <s v="Action|Crime|Thriller"/>
    <s v="English"/>
    <n v="42000000"/>
    <n v="6.6"/>
  </r>
  <r>
    <s v="The Big YearÂ "/>
    <x v="329"/>
    <n v="100"/>
    <n v="7204138"/>
    <s v="Comedy"/>
    <s v="English"/>
    <n v="41000000"/>
    <n v="6.2"/>
  </r>
  <r>
    <s v="The Karate KidÂ "/>
    <x v="514"/>
    <n v="126"/>
    <n v="90800000"/>
    <s v="Action|Drama|Family|Sport"/>
    <s v="English"/>
    <n v="8000000"/>
    <n v="7.2"/>
  </r>
  <r>
    <s v="American HustleÂ "/>
    <x v="347"/>
    <n v="138"/>
    <n v="150117807"/>
    <s v="Crime|Drama"/>
    <s v="English"/>
    <n v="40000000"/>
    <n v="7.3"/>
  </r>
  <r>
    <s v="The ProposalÂ "/>
    <x v="515"/>
    <n v="108"/>
    <n v="163947053"/>
    <s v="Comedy|Drama|Romance"/>
    <s v="English"/>
    <n v="40000000"/>
    <n v="6.7"/>
  </r>
  <r>
    <s v="Double JeopardyÂ "/>
    <x v="516"/>
    <n v="105"/>
    <n v="116735231"/>
    <s v="Crime|Mystery|Thriller"/>
    <s v="English"/>
    <n v="70000000"/>
    <n v="6.4"/>
  </r>
  <r>
    <s v="Back to the Future Part IIÂ "/>
    <x v="41"/>
    <n v="108"/>
    <n v="118500000"/>
    <s v="Adventure|Comedy|Sci-Fi"/>
    <s v="English"/>
    <n v="40000000"/>
    <n v="7.8"/>
  </r>
  <r>
    <s v="LucyÂ "/>
    <x v="183"/>
    <n v="89"/>
    <n v="126546825"/>
    <s v="Action|Sci-Fi|Thriller"/>
    <s v="English"/>
    <n v="40000000"/>
    <n v="6.4"/>
  </r>
  <r>
    <s v="Fifty Shades of GreyÂ "/>
    <x v="517"/>
    <n v="129"/>
    <n v="166147885"/>
    <s v="Drama|Romance"/>
    <s v="English"/>
    <n v="40000000"/>
    <n v="4.0999999999999996"/>
  </r>
  <r>
    <s v="Spy Kids 3-D: Game OverÂ "/>
    <x v="403"/>
    <n v="84"/>
    <n v="111760631"/>
    <s v="Action|Adventure|Comedy|Family|Sci-Fi"/>
    <s v="English"/>
    <n v="38000000"/>
    <n v="4.0999999999999996"/>
  </r>
  <r>
    <s v="A Time to KillÂ "/>
    <x v="127"/>
    <n v="149"/>
    <n v="108706165"/>
    <s v="Crime|Drama|Thriller"/>
    <s v="English"/>
    <n v="40000000"/>
    <n v="7.4"/>
  </r>
  <r>
    <s v="Cheaper by the DozenÂ "/>
    <x v="76"/>
    <n v="94"/>
    <n v="138614544"/>
    <s v="Comedy|Family"/>
    <s v="English"/>
    <n v="40000000"/>
    <n v="5.8"/>
  </r>
  <r>
    <s v="Lone SurvivorÂ "/>
    <x v="20"/>
    <n v="121"/>
    <n v="125069696"/>
    <s v="Action|Biography|Drama|Thriller|War"/>
    <s v="English"/>
    <n v="40000000"/>
    <n v="7.6"/>
  </r>
  <r>
    <s v="A League of Their OwnÂ "/>
    <x v="463"/>
    <n v="128"/>
    <n v="107458785"/>
    <s v="Comedy|Drama|Sport"/>
    <s v="English"/>
    <n v="40000000"/>
    <n v="7.2"/>
  </r>
  <r>
    <s v="The Conjuring 2Â "/>
    <x v="32"/>
    <n v="134"/>
    <n v="102310175"/>
    <s v="Horror|Mystery|Thriller"/>
    <s v="English"/>
    <n v="40000000"/>
    <n v="7.8"/>
  </r>
  <r>
    <s v="The Social NetworkÂ "/>
    <x v="64"/>
    <n v="120"/>
    <n v="96917897"/>
    <s v="Biography|Drama"/>
    <s v="English"/>
    <n v="40000000"/>
    <n v="7.7"/>
  </r>
  <r>
    <s v="He's Just Not That Into YouÂ "/>
    <x v="518"/>
    <n v="129"/>
    <n v="93952276"/>
    <s v="Comedy|Drama|Romance"/>
    <s v="English"/>
    <n v="40000000"/>
    <n v="6.4"/>
  </r>
  <r>
    <s v="Scary Movie 4Â "/>
    <x v="468"/>
    <n v="89"/>
    <n v="90703745"/>
    <s v="Comedy"/>
    <s v="English"/>
    <n v="45000000"/>
    <n v="5.0999999999999996"/>
  </r>
  <r>
    <s v="Scream 3Â "/>
    <x v="519"/>
    <n v="116"/>
    <n v="89138076"/>
    <s v="Horror|Mystery"/>
    <s v="English"/>
    <n v="40000000"/>
    <n v="5.5"/>
  </r>
  <r>
    <s v="Back to the Future Part IIIÂ "/>
    <x v="41"/>
    <n v="118"/>
    <n v="87666629"/>
    <s v="Adventure|Comedy|Sci-Fi|Western"/>
    <s v="English"/>
    <n v="40000000"/>
    <n v="7.4"/>
  </r>
  <r>
    <s v="Get HardÂ "/>
    <x v="520"/>
    <n v="107"/>
    <n v="90353764"/>
    <s v="Comedy|Crime"/>
    <s v="English"/>
    <n v="40000000"/>
    <n v="6"/>
  </r>
  <r>
    <s v="Bram Stoker's DraculaÂ "/>
    <x v="400"/>
    <n v="155"/>
    <n v="82522790"/>
    <s v="Fantasy|Horror|Romance"/>
    <s v="English"/>
    <n v="40000000"/>
    <n v="7.5"/>
  </r>
  <r>
    <s v="Julie &amp; JuliaÂ "/>
    <x v="308"/>
    <n v="123"/>
    <n v="94125426"/>
    <s v="Biography|Drama|Romance"/>
    <s v="English"/>
    <n v="40000000"/>
    <n v="7"/>
  </r>
  <r>
    <s v="42Â "/>
    <x v="417"/>
    <n v="128"/>
    <n v="95001343"/>
    <s v="Biography|Drama|Sport"/>
    <s v="English"/>
    <n v="40000000"/>
    <n v="7.5"/>
  </r>
  <r>
    <s v="The Talented Mr. RipleyÂ "/>
    <x v="229"/>
    <n v="139"/>
    <n v="81292135"/>
    <s v="Crime|Drama|Thriller"/>
    <s v="English"/>
    <n v="40000000"/>
    <n v="7.3"/>
  </r>
  <r>
    <s v="Dumb and Dumber ToÂ "/>
    <x v="292"/>
    <n v="109"/>
    <n v="86208010"/>
    <s v="Comedy"/>
    <s v="English"/>
    <n v="35000000"/>
    <n v="5.7"/>
  </r>
  <r>
    <s v="Eight BelowÂ "/>
    <x v="418"/>
    <n v="120"/>
    <n v="81593527"/>
    <s v="Adventure|Drama|Family"/>
    <s v="English"/>
    <n v="40000000"/>
    <n v="7.3"/>
  </r>
  <r>
    <s v="The InternÂ "/>
    <x v="211"/>
    <n v="121"/>
    <n v="75274748"/>
    <s v="Comedy|Drama"/>
    <s v="English"/>
    <n v="35000000"/>
    <n v="7.2"/>
  </r>
  <r>
    <s v="Ride Along 2Â "/>
    <x v="129"/>
    <n v="102"/>
    <n v="90835030"/>
    <s v="Action|Comedy"/>
    <s v="English"/>
    <n v="40000000"/>
    <n v="5.9"/>
  </r>
  <r>
    <s v="The Last of the MohicansÂ "/>
    <x v="152"/>
    <n v="117"/>
    <n v="72455275"/>
    <s v="Action|Adventure|Drama|Romance|War"/>
    <s v="English"/>
    <n v="40000000"/>
    <n v="7.8"/>
  </r>
  <r>
    <s v="RayÂ "/>
    <x v="316"/>
    <n v="178"/>
    <n v="75305995"/>
    <s v="Biography|Drama|Music"/>
    <s v="English"/>
    <n v="40000000"/>
    <n v="7.7"/>
  </r>
  <r>
    <s v="Sin CityÂ "/>
    <x v="320"/>
    <n v="147"/>
    <n v="74098862"/>
    <s v="Crime|Thriller"/>
    <s v="English"/>
    <n v="40000000"/>
    <n v="8.1"/>
  </r>
  <r>
    <s v="Vantage PointÂ "/>
    <x v="222"/>
    <n v="90"/>
    <n v="72266306"/>
    <s v="Crime|Drama|Mystery|Thriller"/>
    <s v="English"/>
    <n v="40000000"/>
    <n v="6.6"/>
  </r>
  <r>
    <s v="I Love You, ManÂ "/>
    <x v="500"/>
    <n v="105"/>
    <n v="71347010"/>
    <s v="Comedy|Romance"/>
    <s v="English"/>
    <n v="40000000"/>
    <n v="7.1"/>
  </r>
  <r>
    <s v="Shallow HalÂ "/>
    <x v="292"/>
    <n v="114"/>
    <n v="70836296"/>
    <s v="Comedy|Drama|Fantasy|Romance"/>
    <s v="English"/>
    <n v="40000000"/>
    <n v="5.9"/>
  </r>
  <r>
    <s v="JFKÂ "/>
    <x v="74"/>
    <n v="206"/>
    <n v="70405498"/>
    <s v="Drama|History|Thriller"/>
    <s v="English"/>
    <n v="40000000"/>
    <n v="8"/>
  </r>
  <r>
    <s v="Big Momma's House 2Â "/>
    <x v="521"/>
    <n v="99"/>
    <n v="70163652"/>
    <s v="Comedy|Crime"/>
    <s v="English"/>
    <n v="40000000"/>
    <n v="4.5999999999999996"/>
  </r>
  <r>
    <s v="The MexicanÂ "/>
    <x v="1"/>
    <n v="123"/>
    <n v="66808615"/>
    <s v="Adventure|Comedy|Crime|Romance"/>
    <s v="English"/>
    <n v="34000000"/>
    <n v="6.1"/>
  </r>
  <r>
    <s v="17 AgainÂ "/>
    <x v="499"/>
    <n v="102"/>
    <n v="64149837"/>
    <s v="Comedy|Drama|Family|Fantasy|Romance"/>
    <s v="English"/>
    <n v="20000000"/>
    <n v="6.4"/>
  </r>
  <r>
    <s v="The Other WomanÂ "/>
    <x v="522"/>
    <n v="109"/>
    <n v="83906114"/>
    <s v="Comedy|Romance"/>
    <s v="English"/>
    <n v="40000000"/>
    <n v="6"/>
  </r>
  <r>
    <s v="The Final DestinationÂ "/>
    <x v="477"/>
    <n v="82"/>
    <n v="66466372"/>
    <s v="Horror"/>
    <s v="English"/>
    <n v="40000000"/>
    <n v="5.2"/>
  </r>
  <r>
    <s v="Bridge of SpiesÂ "/>
    <x v="37"/>
    <n v="142"/>
    <n v="72306065"/>
    <s v="Drama|History|Thriller"/>
    <s v="English"/>
    <n v="40000000"/>
    <n v="7.6"/>
  </r>
  <r>
    <s v="Behind Enemy LinesÂ "/>
    <x v="190"/>
    <n v="106"/>
    <n v="59068786"/>
    <s v="Action|Drama|Thriller|War"/>
    <s v="English"/>
    <n v="40000000"/>
    <n v="6.4"/>
  </r>
  <r>
    <s v="Shall We DanceÂ "/>
    <x v="155"/>
    <n v="106"/>
    <n v="57887882"/>
    <s v="Comedy|Drama|Romance"/>
    <s v="English"/>
    <n v="50000000"/>
    <n v="6.1"/>
  </r>
  <r>
    <s v="Small SoldiersÂ "/>
    <x v="245"/>
    <n v="108"/>
    <n v="53955614"/>
    <s v="Action|Adventure|Comedy|Family|Sci-Fi"/>
    <s v="English"/>
    <n v="40000000"/>
    <n v="6.1"/>
  </r>
  <r>
    <s v="SpawnÂ "/>
    <x v="523"/>
    <n v="98"/>
    <n v="54967359"/>
    <s v="Action|Horror"/>
    <s v="English"/>
    <n v="40000000"/>
    <n v="5.2"/>
  </r>
  <r>
    <s v="The Count of Monte CristoÂ "/>
    <x v="51"/>
    <n v="131"/>
    <n v="54228104"/>
    <s v="Action|Adventure|Drama|Romance|Thriller"/>
    <s v="English"/>
    <n v="35000000"/>
    <n v="7.7"/>
  </r>
  <r>
    <s v="The Lincoln LawyerÂ "/>
    <x v="467"/>
    <n v="118"/>
    <n v="57981889"/>
    <s v="Crime|Drama|Thriller"/>
    <s v="English"/>
    <n v="40000000"/>
    <n v="7.3"/>
  </r>
  <r>
    <s v="UnknownÂ "/>
    <x v="422"/>
    <n v="113"/>
    <n v="61094903"/>
    <s v="Action|Mystery|Thriller"/>
    <s v="English"/>
    <n v="30000000"/>
    <n v="6.9"/>
  </r>
  <r>
    <s v="The PrestigeÂ "/>
    <x v="3"/>
    <n v="130"/>
    <n v="53082743"/>
    <s v="Drama|Mystery|Sci-Fi|Thriller"/>
    <s v="English"/>
    <n v="40000000"/>
    <n v="8.5"/>
  </r>
  <r>
    <s v="Horrible Bosses 2Â "/>
    <x v="376"/>
    <n v="116"/>
    <n v="54414716"/>
    <s v="Comedy|Crime"/>
    <s v="English"/>
    <n v="42000000"/>
    <n v="6.3"/>
  </r>
  <r>
    <s v="Escape from Planet EarthÂ "/>
    <x v="524"/>
    <n v="89"/>
    <n v="57011847"/>
    <s v="Adventure|Animation|Comedy|Family|Sci-Fi"/>
    <s v="English"/>
    <n v="40000000"/>
    <n v="5.9"/>
  </r>
  <r>
    <s v="ApocalyptoÂ "/>
    <x v="274"/>
    <n v="139"/>
    <n v="50859889"/>
    <s v="Action|Adventure|Drama|Thriller"/>
    <s v="Maya"/>
    <n v="40000000"/>
    <n v="7.8"/>
  </r>
  <r>
    <s v="The Living DaylightsÂ "/>
    <x v="505"/>
    <n v="130"/>
    <n v="51185897"/>
    <s v="Action|Adventure|Thriller"/>
    <s v="English"/>
    <n v="30000000"/>
    <n v="6.7"/>
  </r>
  <r>
    <s v="PredatorsÂ "/>
    <x v="525"/>
    <n v="107"/>
    <n v="52000688"/>
    <s v="Action|Adventure|Sci-Fi|Thriller"/>
    <s v="English"/>
    <n v="40000000"/>
    <n v="6.4"/>
  </r>
  <r>
    <s v="Legal EaglesÂ "/>
    <x v="234"/>
    <n v="116"/>
    <n v="49851591"/>
    <s v="Comedy|Crime|Romance"/>
    <s v="English"/>
    <n v="40000000"/>
    <n v="5.9"/>
  </r>
  <r>
    <s v="Secret WindowÂ "/>
    <x v="369"/>
    <n v="96"/>
    <n v="47781388"/>
    <s v="Mystery|Thriller"/>
    <s v="English"/>
    <n v="40000000"/>
    <n v="6.6"/>
  </r>
  <r>
    <s v="The Lake HouseÂ "/>
    <x v="526"/>
    <n v="99"/>
    <n v="52320979"/>
    <s v="Drama|Fantasy|Romance"/>
    <s v="English"/>
    <n v="40000000"/>
    <n v="6.8"/>
  </r>
  <r>
    <s v="The Skeleton KeyÂ "/>
    <x v="368"/>
    <n v="104"/>
    <n v="47806295"/>
    <s v="Horror|Mystery|Thriller"/>
    <s v="English"/>
    <n v="43000000"/>
    <n v="6.5"/>
  </r>
  <r>
    <s v="The Odd Life of Timothy GreenÂ "/>
    <x v="527"/>
    <n v="105"/>
    <n v="51853450"/>
    <s v="Comedy|Drama|Family|Fantasy"/>
    <s v="English"/>
    <n v="25000000"/>
    <n v="6.6"/>
  </r>
  <r>
    <s v="Made of HonorÂ "/>
    <x v="528"/>
    <n v="101"/>
    <n v="46012734"/>
    <s v="Comedy|Romance"/>
    <s v="English"/>
    <n v="40000000"/>
    <n v="5.8"/>
  </r>
  <r>
    <s v="Jersey BoysÂ "/>
    <x v="310"/>
    <n v="134"/>
    <n v="47034272"/>
    <s v="Biography|Drama|Music|Musical"/>
    <s v="English"/>
    <n v="40000000"/>
    <n v="6.9"/>
  </r>
  <r>
    <s v="The RainmakerÂ "/>
    <x v="400"/>
    <n v="135"/>
    <n v="45856732"/>
    <s v="Crime|Drama|Thriller"/>
    <s v="English"/>
    <n v="40000000"/>
    <n v="7.1"/>
  </r>
  <r>
    <s v="GothikaÂ "/>
    <x v="482"/>
    <n v="98"/>
    <n v="59588068"/>
    <s v="Horror|Mystery|Thriller"/>
    <s v="English"/>
    <n v="40000000"/>
    <n v="5.8"/>
  </r>
  <r>
    <s v="AmistadÂ "/>
    <x v="37"/>
    <n v="155"/>
    <n v="44175394"/>
    <s v="Drama|History"/>
    <s v="English"/>
    <n v="36000000"/>
    <n v="7.2"/>
  </r>
  <r>
    <s v="Medicine ManÂ "/>
    <x v="125"/>
    <n v="106"/>
    <n v="45500797"/>
    <s v="Adventure|Drama|Romance"/>
    <s v="English"/>
    <n v="40000000"/>
    <n v="6"/>
  </r>
  <r>
    <s v="Aliens vs. Predator: RequiemÂ "/>
    <x v="529"/>
    <n v="102"/>
    <n v="41797066"/>
    <s v="Action|Horror|Sci-Fi|Thriller"/>
    <s v="English"/>
    <n v="40000000"/>
    <n v="4.7"/>
  </r>
  <r>
    <s v="RiÂ¢hie RiÂ¢hÂ "/>
    <x v="355"/>
    <n v="95"/>
    <n v="38087756"/>
    <s v="Comedy|Family"/>
    <s v="English"/>
    <n v="40000000"/>
    <n v="5.2"/>
  </r>
  <r>
    <s v="Autumn in New YorkÂ "/>
    <x v="530"/>
    <n v="103"/>
    <n v="37752931"/>
    <s v="Drama|Romance"/>
    <s v="English"/>
    <n v="40000000"/>
    <n v="5.5"/>
  </r>
  <r>
    <s v="PaulÂ "/>
    <x v="531"/>
    <n v="109"/>
    <n v="37371385"/>
    <s v="Adventure|Comedy|Sci-Fi"/>
    <s v="English"/>
    <n v="40000000"/>
    <n v="7"/>
  </r>
  <r>
    <s v="The Guilt TripÂ "/>
    <x v="515"/>
    <n v="95"/>
    <n v="37101011"/>
    <s v="Comedy|Drama"/>
    <s v="English"/>
    <n v="40000000"/>
    <n v="5.8"/>
  </r>
  <r>
    <s v="Scream 4Â "/>
    <x v="519"/>
    <n v="111"/>
    <n v="38176892"/>
    <s v="Horror|Mystery"/>
    <s v="English"/>
    <n v="40000000"/>
    <n v="6.2"/>
  </r>
  <r>
    <s v="8MMÂ "/>
    <x v="127"/>
    <n v="123"/>
    <n v="36283504"/>
    <s v="Mystery|Thriller"/>
    <s v="English"/>
    <n v="40000000"/>
    <n v="6.5"/>
  </r>
  <r>
    <s v="The DoorsÂ "/>
    <x v="74"/>
    <n v="140"/>
    <n v="35183792"/>
    <s v="Biography|Drama|Music|Musical"/>
    <s v="English"/>
    <n v="38000000"/>
    <n v="7.2"/>
  </r>
  <r>
    <s v="Sex TapeÂ "/>
    <x v="532"/>
    <n v="94"/>
    <n v="38543473"/>
    <s v="Comedy"/>
    <s v="English"/>
    <n v="40000000"/>
    <n v="5.0999999999999996"/>
  </r>
  <r>
    <s v="Hanging UpÂ "/>
    <x v="533"/>
    <n v="94"/>
    <n v="36037909"/>
    <s v="Comedy|Drama"/>
    <s v="English"/>
    <n v="60000000"/>
    <n v="4.7"/>
  </r>
  <r>
    <s v="Final Destination 5Â "/>
    <x v="436"/>
    <n v="92"/>
    <n v="42575718"/>
    <s v="Horror"/>
    <s v="English"/>
    <n v="40000000"/>
    <n v="5.9"/>
  </r>
  <r>
    <s v="Mickey Blue EyesÂ "/>
    <x v="534"/>
    <n v="102"/>
    <n v="33864342"/>
    <s v="Comedy|Crime|Romance"/>
    <s v="English"/>
    <n v="40000000"/>
    <n v="5.8"/>
  </r>
  <r>
    <s v="Pay It ForwardÂ "/>
    <x v="225"/>
    <n v="123"/>
    <n v="33508922"/>
    <s v="Drama"/>
    <s v="English"/>
    <n v="40000000"/>
    <n v="7.2"/>
  </r>
  <r>
    <s v="Fever PitchÂ "/>
    <x v="292"/>
    <n v="104"/>
    <n v="42071069"/>
    <s v="Comedy|Drama|Romance|Sport"/>
    <s v="English"/>
    <n v="30000000"/>
    <n v="6.2"/>
  </r>
  <r>
    <s v="Drillbit TaylorÂ "/>
    <x v="241"/>
    <n v="102"/>
    <n v="32853640"/>
    <s v="Comedy|Drama"/>
    <s v="English"/>
    <n v="40000000"/>
    <n v="5.7"/>
  </r>
  <r>
    <s v="A Million Ways to Die in the WestÂ "/>
    <x v="299"/>
    <n v="136"/>
    <n v="42615685"/>
    <s v="Comedy|Western"/>
    <s v="English"/>
    <n v="40000000"/>
    <n v="6.1"/>
  </r>
  <r>
    <s v="The ShadowÂ "/>
    <x v="476"/>
    <n v="93"/>
    <n v="32055248"/>
    <s v="Action|Adventure|Crime|Fantasy|Mystery|Thriller"/>
    <s v="English"/>
    <n v="25000000"/>
    <n v="6"/>
  </r>
  <r>
    <s v="Extremely Loud &amp; Incredibly CloseÂ "/>
    <x v="535"/>
    <n v="129"/>
    <n v="31836745"/>
    <s v="Adventure|Drama|Mystery"/>
    <s v="English"/>
    <n v="40000000"/>
    <n v="6.9"/>
  </r>
  <r>
    <s v="Morning GloryÂ "/>
    <x v="471"/>
    <n v="107"/>
    <n v="30993544"/>
    <s v="Comedy|Drama|Romance"/>
    <s v="English"/>
    <n v="40000000"/>
    <n v="6.5"/>
  </r>
  <r>
    <s v="Get Rich or Die Tryin'Â "/>
    <x v="452"/>
    <n v="117"/>
    <n v="30981850"/>
    <s v="Biography|Crime|Drama|Music"/>
    <s v="English"/>
    <n v="40000000"/>
    <n v="5"/>
  </r>
  <r>
    <s v="The Art of WarÂ "/>
    <x v="536"/>
    <n v="116"/>
    <n v="30199105"/>
    <s v="Action|Adventure|Crime|Thriller"/>
    <s v="English"/>
    <n v="40000000"/>
    <n v="5.7"/>
  </r>
  <r>
    <s v="RentÂ "/>
    <x v="120"/>
    <n v="135"/>
    <n v="29077547"/>
    <s v="Drama|Musical|Romance"/>
    <s v="English"/>
    <n v="40000000"/>
    <n v="7"/>
  </r>
  <r>
    <s v="Bless the ChildÂ "/>
    <x v="160"/>
    <n v="107"/>
    <n v="29374178"/>
    <s v="Crime|Drama|Horror|Thriller"/>
    <s v="English"/>
    <n v="40000000"/>
    <n v="5.0999999999999996"/>
  </r>
  <r>
    <s v="The Out-of-TownersÂ "/>
    <x v="381"/>
    <n v="90"/>
    <n v="28535768"/>
    <s v="Comedy"/>
    <s v="English"/>
    <n v="40000000"/>
    <n v="5.3"/>
  </r>
  <r>
    <s v="The Island of Dr. MoreauÂ "/>
    <x v="388"/>
    <n v="99"/>
    <n v="27663982"/>
    <s v="Horror|Sci-Fi|Thriller"/>
    <s v="English"/>
    <n v="40000000"/>
    <n v="4.4000000000000004"/>
  </r>
  <r>
    <s v="The MusketeerÂ "/>
    <x v="169"/>
    <n v="104"/>
    <n v="27053815"/>
    <s v="Action|Adventure|Romance"/>
    <s v="English"/>
    <n v="40000000"/>
    <n v="4.7"/>
  </r>
  <r>
    <s v="The Other Boleyn GirlÂ "/>
    <x v="537"/>
    <n v="115"/>
    <n v="26814957"/>
    <s v="Biography|Drama|History|Romance"/>
    <s v="English"/>
    <n v="35000000"/>
    <n v="6.7"/>
  </r>
  <r>
    <s v="Sweet NovemberÂ "/>
    <x v="538"/>
    <n v="119"/>
    <n v="25178165"/>
    <s v="Drama|Romance"/>
    <s v="English"/>
    <n v="40000000"/>
    <n v="6.7"/>
  </r>
  <r>
    <s v="The ReapingÂ "/>
    <x v="237"/>
    <n v="99"/>
    <n v="25117498"/>
    <s v="Horror|Thriller"/>
    <s v="English"/>
    <n v="40000000"/>
    <n v="5.7"/>
  </r>
  <r>
    <s v="Mean StreetsÂ "/>
    <x v="46"/>
    <n v="112"/>
    <n v="32645"/>
    <s v="Crime|Drama|Romance|Thriller"/>
    <s v="English"/>
    <n v="500000"/>
    <n v="7.4"/>
  </r>
  <r>
    <s v="Renaissance ManÂ "/>
    <x v="463"/>
    <n v="128"/>
    <n v="24332324"/>
    <s v="Comedy|Drama"/>
    <s v="English"/>
    <n v="40000000"/>
    <n v="6.1"/>
  </r>
  <r>
    <s v="ColombianaÂ "/>
    <x v="461"/>
    <n v="112"/>
    <n v="36665854"/>
    <s v="Action|Crime|Drama|Thriller"/>
    <s v="English"/>
    <n v="40000000"/>
    <n v="6.4"/>
  </r>
  <r>
    <s v="The Magic Sword: Quest for CamelotÂ "/>
    <x v="539"/>
    <n v="86"/>
    <n v="22717758"/>
    <s v="Adventure|Animation|Comedy|Drama|Family|Fantasy|Musical"/>
    <s v="English"/>
    <n v="40000000"/>
    <n v="6.2"/>
  </r>
  <r>
    <s v="City by the SeaÂ "/>
    <x v="294"/>
    <n v="108"/>
    <n v="22433915"/>
    <s v="Crime|Drama|Mystery|Thriller"/>
    <s v="English"/>
    <n v="60000000"/>
    <n v="6.2"/>
  </r>
  <r>
    <s v="At First SightÂ "/>
    <x v="540"/>
    <n v="128"/>
    <n v="22326247"/>
    <s v="Drama|Romance"/>
    <s v="English"/>
    <n v="60000000"/>
    <n v="5.9"/>
  </r>
  <r>
    <s v="TorqueÂ "/>
    <x v="541"/>
    <n v="84"/>
    <n v="21176322"/>
    <s v="Action|Comedy|Crime"/>
    <s v="English"/>
    <n v="40000000"/>
    <n v="4"/>
  </r>
  <r>
    <s v="City HallÂ "/>
    <x v="359"/>
    <n v="111"/>
    <n v="20300000"/>
    <s v="Drama|Thriller"/>
    <s v="English"/>
    <n v="40000000"/>
    <n v="6.2"/>
  </r>
  <r>
    <s v="ShowgirlsÂ "/>
    <x v="124"/>
    <n v="131"/>
    <n v="20302961"/>
    <s v="Drama"/>
    <s v="English"/>
    <n v="45000000"/>
    <n v="4.5999999999999996"/>
  </r>
  <r>
    <s v="Marie AntoinetteÂ "/>
    <x v="542"/>
    <n v="123"/>
    <n v="15962471"/>
    <s v="Biography|Drama|History|Romance"/>
    <s v="English"/>
    <n v="40000000"/>
    <n v="6.4"/>
  </r>
  <r>
    <s v="Kiss of DeathÂ "/>
    <x v="444"/>
    <n v="101"/>
    <n v="14942422"/>
    <s v="Action|Crime|Thriller"/>
    <s v="English"/>
    <n v="40000000"/>
    <n v="5.9"/>
  </r>
  <r>
    <s v="Get CarterÂ "/>
    <x v="543"/>
    <n v="102"/>
    <n v="14967182"/>
    <s v="Action|Crime|Drama|Thriller"/>
    <s v="English"/>
    <n v="40000000"/>
    <n v="5.0999999999999996"/>
  </r>
  <r>
    <s v="The ImpossibleÂ "/>
    <x v="544"/>
    <n v="114"/>
    <n v="18996755"/>
    <s v="Drama|Thriller"/>
    <s v="English"/>
    <n v="45000000"/>
    <n v="7.6"/>
  </r>
  <r>
    <s v="IshtarÂ "/>
    <x v="545"/>
    <n v="107"/>
    <n v="14375181"/>
    <s v="Action|Adventure|Comedy|Music|Thriller"/>
    <s v="English"/>
    <n v="51000000"/>
    <n v="4.2"/>
  </r>
  <r>
    <s v="Fantastic Mr. FoxÂ "/>
    <x v="448"/>
    <n v="87"/>
    <n v="20999103"/>
    <s v="Adventure|Animation|Comedy|Crime|Family"/>
    <s v="English"/>
    <n v="40000000"/>
    <n v="7.8"/>
  </r>
  <r>
    <s v="Life or Something Like ItÂ "/>
    <x v="373"/>
    <n v="103"/>
    <n v="14448589"/>
    <s v="Comedy|Romance"/>
    <s v="English"/>
    <n v="40000000"/>
    <n v="5.8"/>
  </r>
  <r>
    <s v="Memoirs of an Invisible ManÂ "/>
    <x v="447"/>
    <n v="99"/>
    <n v="14358033"/>
    <s v="Comedy|Romance|Sci-Fi|Thriller"/>
    <s v="English"/>
    <n v="40000000"/>
    <n v="5.9"/>
  </r>
  <r>
    <s v="AmÃ©lieÂ "/>
    <x v="349"/>
    <n v="122"/>
    <n v="33201661"/>
    <s v="Comedy|Romance"/>
    <s v="French"/>
    <n v="77000000"/>
    <n v="8.4"/>
  </r>
  <r>
    <s v="New York MinuteÂ "/>
    <x v="546"/>
    <n v="91"/>
    <n v="14018364"/>
    <s v="Comedy|Crime|Family|Romance"/>
    <s v="English"/>
    <n v="30000000"/>
    <n v="4.8"/>
  </r>
  <r>
    <s v="AlfieÂ "/>
    <x v="547"/>
    <n v="103"/>
    <n v="13395939"/>
    <s v="Comedy|Drama|Romance"/>
    <s v="English"/>
    <n v="60000000"/>
    <n v="6.2"/>
  </r>
  <r>
    <s v="Big MiracleÂ "/>
    <x v="518"/>
    <n v="107"/>
    <n v="20113965"/>
    <s v="Biography|Drama|Romance"/>
    <s v="English"/>
    <n v="40000000"/>
    <n v="6.5"/>
  </r>
  <r>
    <s v="The Deep End of the OceanÂ "/>
    <x v="548"/>
    <n v="106"/>
    <n v="13376506"/>
    <s v="Drama"/>
    <s v="English"/>
    <n v="40000000"/>
    <n v="6.3"/>
  </r>
  <r>
    <s v="FeardotcomÂ "/>
    <x v="549"/>
    <n v="101"/>
    <n v="13208023"/>
    <s v="Crime|Horror|Thriller"/>
    <s v="English"/>
    <n v="42000000"/>
    <n v="3.3"/>
  </r>
  <r>
    <s v="Cirque du Freak: The Vampire's AssistantÂ "/>
    <x v="158"/>
    <n v="109"/>
    <n v="13838130"/>
    <s v="Action|Adventure|Fantasy|Thriller"/>
    <s v="English"/>
    <n v="40000000"/>
    <n v="5.9"/>
  </r>
  <r>
    <s v="DuplexÂ "/>
    <x v="457"/>
    <n v="89"/>
    <n v="9652000"/>
    <s v="Comedy"/>
    <s v="English"/>
    <n v="40000000"/>
    <n v="5.8"/>
  </r>
  <r>
    <s v="Raise the TitanicÂ "/>
    <x v="550"/>
    <n v="119"/>
    <n v="7000000"/>
    <s v="Action|Adventure|Drama|Thriller"/>
    <s v="English"/>
    <n v="36000000"/>
    <n v="4.7"/>
  </r>
  <r>
    <s v="Universal Soldier: The ReturnÂ "/>
    <x v="551"/>
    <n v="83"/>
    <n v="10431220"/>
    <s v="Action|Sci-Fi"/>
    <s v="English"/>
    <n v="24000000"/>
    <n v="4.0999999999999996"/>
  </r>
  <r>
    <s v="PandorumÂ "/>
    <x v="552"/>
    <n v="108"/>
    <n v="10326062"/>
    <s v="Action|Horror|Mystery|Sci-Fi|Thriller"/>
    <s v="English"/>
    <n v="33000000"/>
    <n v="6.8"/>
  </r>
  <r>
    <s v="ImpostorÂ "/>
    <x v="427"/>
    <n v="102"/>
    <n v="6114237"/>
    <s v="Drama|Mystery|Sci-Fi|Thriller"/>
    <s v="English"/>
    <n v="40000000"/>
    <n v="6.2"/>
  </r>
  <r>
    <s v="Extreme OpsÂ "/>
    <x v="536"/>
    <n v="93"/>
    <n v="4835968"/>
    <s v="Action|Adventure|Thriller"/>
    <s v="English"/>
    <n v="40000000"/>
    <n v="4.5"/>
  </r>
  <r>
    <s v="Just VisitingÂ "/>
    <x v="553"/>
    <n v="84"/>
    <n v="4777007"/>
    <s v="Comedy|Fantasy|Sci-Fi"/>
    <s v="English"/>
    <n v="40000000"/>
    <n v="5.8"/>
  </r>
  <r>
    <s v="SunshineÂ "/>
    <x v="442"/>
    <n v="107"/>
    <n v="3675072"/>
    <s v="Adventure|Sci-Fi|Thriller"/>
    <s v="English"/>
    <n v="26000000"/>
    <n v="7.3"/>
  </r>
  <r>
    <s v="A Thousand WordsÂ "/>
    <x v="339"/>
    <n v="91"/>
    <n v="18438149"/>
    <s v="Comedy|Drama"/>
    <s v="English"/>
    <n v="40000000"/>
    <n v="5.9"/>
  </r>
  <r>
    <s v="DelgoÂ "/>
    <x v="554"/>
    <n v="94"/>
    <n v="511920"/>
    <s v="Adventure|Animation|Comedy|Fantasy|Romance"/>
    <s v="English"/>
    <n v="40000000"/>
    <n v="4.4000000000000004"/>
  </r>
  <r>
    <s v="The GunmanÂ "/>
    <x v="410"/>
    <n v="115"/>
    <n v="10640645"/>
    <s v="Action|Crime|Drama|Mystery|Thriller"/>
    <s v="English"/>
    <n v="40000000"/>
    <n v="5.8"/>
  </r>
  <r>
    <s v="Alex Rider: Operation StormbreakerÂ "/>
    <x v="555"/>
    <n v="93"/>
    <n v="652526"/>
    <s v="Action|Adventure|Family|Thriller"/>
    <s v="English"/>
    <n v="40000000"/>
    <n v="5.0999999999999996"/>
  </r>
  <r>
    <s v="DisturbiaÂ "/>
    <x v="228"/>
    <n v="105"/>
    <n v="80050171"/>
    <s v="Drama|Mystery|Thriller"/>
    <s v="English"/>
    <n v="20000000"/>
    <n v="6.9"/>
  </r>
  <r>
    <s v="HackersÂ "/>
    <x v="368"/>
    <n v="107"/>
    <n v="7564000"/>
    <s v="Comedy|Crime|Drama|Thriller"/>
    <s v="English"/>
    <n v="20000000"/>
    <n v="6.2"/>
  </r>
  <r>
    <s v="The Hunting PartyÂ "/>
    <x v="556"/>
    <n v="101"/>
    <n v="876671"/>
    <s v="Adventure|Comedy|Drama|Romance|Thriller|War"/>
    <s v="English"/>
    <n v="25000000"/>
    <n v="6.9"/>
  </r>
  <r>
    <s v="The Hudsucker ProxyÂ "/>
    <x v="358"/>
    <n v="111"/>
    <n v="2869369"/>
    <s v="Comedy|Fantasy"/>
    <s v="English"/>
    <n v="30000000"/>
    <n v="7.3"/>
  </r>
  <r>
    <s v="The WarlordsÂ "/>
    <x v="557"/>
    <n v="113"/>
    <n v="128978"/>
    <s v="Action|Drama|History|Romance|War"/>
    <s v="Mandarin"/>
    <n v="40000000"/>
    <n v="7.1"/>
  </r>
  <r>
    <s v="Nomad: The WarriorÂ "/>
    <x v="186"/>
    <n v="112"/>
    <n v="77231"/>
    <s v="Drama|History|War"/>
    <s v="Kazakh"/>
    <n v="25000000"/>
    <n v="6"/>
  </r>
  <r>
    <s v="SnowpiercerÂ "/>
    <x v="558"/>
    <n v="126"/>
    <n v="4563029"/>
    <s v="Action|Drama|Sci-Fi|Thriller"/>
    <s v="English"/>
    <n v="39200000"/>
    <n v="7"/>
  </r>
  <r>
    <s v="The CrowÂ "/>
    <x v="100"/>
    <n v="98"/>
    <n v="50693162"/>
    <s v="Action|Drama|Fantasy"/>
    <s v="English"/>
    <n v="23000000"/>
    <n v="7.6"/>
  </r>
  <r>
    <s v="Baahubali: The BeginningÂ "/>
    <x v="559"/>
    <n v="159"/>
    <n v="6498000"/>
    <s v="Action|Adventure|Drama|Fantasy|War"/>
    <s v="Telugu"/>
    <n v="18026148"/>
    <n v="8.4"/>
  </r>
  <r>
    <s v="The Time Traveler's WifeÂ "/>
    <x v="121"/>
    <n v="107"/>
    <n v="63411478"/>
    <s v="Drama|Fantasy|Romance|Sci-Fi"/>
    <s v="English"/>
    <n v="39000000"/>
    <n v="7.1"/>
  </r>
  <r>
    <s v="FrankenweenieÂ "/>
    <x v="23"/>
    <n v="87"/>
    <n v="35287788"/>
    <s v="Animation|Comedy|Family|Horror|Sci-Fi"/>
    <s v="English"/>
    <n v="39000000"/>
    <n v="7"/>
  </r>
  <r>
    <s v="SerenityÂ "/>
    <x v="7"/>
    <n v="119"/>
    <n v="25335935"/>
    <s v="Action|Adventure|Sci-Fi|Thriller"/>
    <s v="English"/>
    <n v="40000000"/>
    <n v="8"/>
  </r>
  <r>
    <s v="Against the RopesÂ "/>
    <x v="560"/>
    <n v="110"/>
    <n v="5881504"/>
    <s v="Biography|Drama|Romance|Sport"/>
    <s v="English"/>
    <n v="39000000"/>
    <n v="5.3"/>
  </r>
  <r>
    <s v="Superman IIIÂ "/>
    <x v="401"/>
    <n v="125"/>
    <n v="60000000"/>
    <s v="Action|Comedy|Sci-Fi"/>
    <s v="English"/>
    <n v="39000000"/>
    <n v="4.9000000000000004"/>
  </r>
  <r>
    <s v="Grudge MatchÂ "/>
    <x v="221"/>
    <n v="113"/>
    <n v="29802761"/>
    <s v="Comedy|Sport"/>
    <s v="English"/>
    <n v="40000000"/>
    <n v="6.4"/>
  </r>
  <r>
    <s v="Red CliffÂ "/>
    <x v="128"/>
    <n v="150"/>
    <n v="626809"/>
    <s v="Action|Adventure|Drama|History|War"/>
    <s v="Mandarin"/>
    <n v="553632000"/>
    <n v="7.4"/>
  </r>
  <r>
    <s v="Sweet Home AlabamaÂ "/>
    <x v="265"/>
    <n v="108"/>
    <n v="127214072"/>
    <s v="Comedy|Romance"/>
    <s v="English"/>
    <n v="38000000"/>
    <n v="6.1"/>
  </r>
  <r>
    <s v="The Ugly TruthÂ "/>
    <x v="261"/>
    <n v="96"/>
    <n v="88915214"/>
    <s v="Comedy|Romance"/>
    <s v="English"/>
    <n v="38000000"/>
    <n v="6.5"/>
  </r>
  <r>
    <s v="Sgt. BilkoÂ "/>
    <x v="561"/>
    <n v="93"/>
    <n v="30400000"/>
    <s v="Comedy"/>
    <s v="English"/>
    <n v="39000000"/>
    <n v="5.7"/>
  </r>
  <r>
    <s v="Spy Kids 2: Island of Lost DreamsÂ "/>
    <x v="403"/>
    <n v="100"/>
    <n v="85570368"/>
    <s v="Action|Adventure|Comedy|Family|Sci-Fi"/>
    <s v="English"/>
    <n v="38000000"/>
    <n v="5.0999999999999996"/>
  </r>
  <r>
    <s v="Star Trek: GenerationsÂ "/>
    <x v="562"/>
    <n v="118"/>
    <n v="75668868"/>
    <s v="Action|Adventure|Mystery|Sci-Fi|Thriller"/>
    <s v="English"/>
    <n v="35000000"/>
    <n v="6.6"/>
  </r>
  <r>
    <s v="The GrandmasterÂ "/>
    <x v="563"/>
    <n v="122"/>
    <n v="6594136"/>
    <s v="Action|Biography|Drama"/>
    <s v="Mandarin"/>
    <n v="38600000"/>
    <n v="6.5"/>
  </r>
  <r>
    <s v="Water for ElephantsÂ "/>
    <x v="66"/>
    <n v="120"/>
    <n v="58700247"/>
    <s v="Drama|Romance"/>
    <s v="English"/>
    <n v="38000000"/>
    <n v="6.9"/>
  </r>
  <r>
    <s v="The HurricaneÂ "/>
    <x v="564"/>
    <n v="146"/>
    <n v="50668906"/>
    <s v="Biography|Drama|Sport"/>
    <s v="English"/>
    <n v="38000000"/>
    <n v="7.6"/>
  </r>
  <r>
    <s v="EnoughÂ "/>
    <x v="73"/>
    <n v="115"/>
    <n v="39177215"/>
    <s v="Crime|Drama|Thriller"/>
    <s v="English"/>
    <n v="38000000"/>
    <n v="5.6"/>
  </r>
  <r>
    <s v="HeartbreakersÂ "/>
    <x v="565"/>
    <n v="123"/>
    <n v="40334024"/>
    <s v="Comedy|Crime|Romance"/>
    <s v="English"/>
    <n v="35000000"/>
    <n v="6.2"/>
  </r>
  <r>
    <s v="Paul Blart: Mall Cop 2Â "/>
    <x v="423"/>
    <n v="94"/>
    <n v="71038190"/>
    <s v="Action|Comedy|Crime"/>
    <s v="English"/>
    <n v="30000000"/>
    <n v="4.4000000000000004"/>
  </r>
  <r>
    <s v="Angel EyesÂ "/>
    <x v="566"/>
    <n v="102"/>
    <n v="24044532"/>
    <s v="Drama|Romance"/>
    <s v="English"/>
    <n v="38000000"/>
    <n v="5.6"/>
  </r>
  <r>
    <s v="Joe SomebodyÂ "/>
    <x v="352"/>
    <n v="98"/>
    <n v="22770864"/>
    <s v="Comedy|Drama"/>
    <s v="English"/>
    <n v="38000000"/>
    <n v="5.5"/>
  </r>
  <r>
    <s v="The Ninth GateÂ "/>
    <x v="319"/>
    <n v="133"/>
    <n v="18653746"/>
    <s v="Mystery|Thriller"/>
    <s v="English"/>
    <n v="38000000"/>
    <n v="6.7"/>
  </r>
  <r>
    <s v="Extreme MeasuresÂ "/>
    <x v="73"/>
    <n v="118"/>
    <n v="17305211"/>
    <s v="Crime|Drama|Mystery|Thriller"/>
    <s v="English"/>
    <n v="38000000"/>
    <n v="6.1"/>
  </r>
  <r>
    <s v="Rock StarÂ "/>
    <x v="373"/>
    <n v="105"/>
    <n v="16991902"/>
    <s v="Drama|Music"/>
    <s v="English"/>
    <n v="57000000"/>
    <n v="6.2"/>
  </r>
  <r>
    <s v="PreciousÂ "/>
    <x v="567"/>
    <n v="109"/>
    <n v="47536959"/>
    <s v="Drama"/>
    <s v="English"/>
    <n v="10000000"/>
    <n v="7.3"/>
  </r>
  <r>
    <s v="White SquallÂ "/>
    <x v="17"/>
    <n v="129"/>
    <n v="10300000"/>
    <s v="Adventure|Drama"/>
    <s v="English"/>
    <n v="38000000"/>
    <n v="6.6"/>
  </r>
  <r>
    <s v="The ThingÂ "/>
    <x v="447"/>
    <n v="109"/>
    <n v="13782838"/>
    <s v="Horror|Mystery|Sci-Fi"/>
    <s v="English"/>
    <n v="15000000"/>
    <n v="8.1999999999999993"/>
  </r>
  <r>
    <s v="RiddickÂ "/>
    <x v="132"/>
    <n v="127"/>
    <n v="41997790"/>
    <s v="Action|Sci-Fi|Thriller"/>
    <s v="English"/>
    <n v="38000000"/>
    <n v="6.4"/>
  </r>
  <r>
    <s v="SwitchbackÂ "/>
    <x v="568"/>
    <n v="118"/>
    <n v="6482195"/>
    <s v="Crime|Mystery|Thriller"/>
    <s v="English"/>
    <n v="37000000"/>
    <n v="6.4"/>
  </r>
  <r>
    <s v="Texas RangersÂ "/>
    <x v="569"/>
    <n v="110"/>
    <n v="623374"/>
    <s v="Action|Adventure|Drama|Thriller|Western"/>
    <s v="English"/>
    <n v="38000000"/>
    <n v="5.2"/>
  </r>
  <r>
    <s v="City of EmberÂ "/>
    <x v="262"/>
    <n v="90"/>
    <n v="7871693"/>
    <s v="Adventure|Family|Fantasy|Sci-Fi"/>
    <s v="English"/>
    <n v="55000000"/>
    <n v="6.5"/>
  </r>
  <r>
    <s v="The MasterÂ "/>
    <x v="570"/>
    <n v="144"/>
    <n v="16377274"/>
    <s v="Drama"/>
    <s v="English"/>
    <n v="32000000"/>
    <n v="7.1"/>
  </r>
  <r>
    <s v="The ExpressÂ "/>
    <x v="427"/>
    <n v="130"/>
    <n v="9589875"/>
    <s v="Biography|Drama|Sport"/>
    <s v="English"/>
    <n v="40000000"/>
    <n v="7.3"/>
  </r>
  <r>
    <s v="The 5th WaveÂ "/>
    <x v="571"/>
    <n v="112"/>
    <n v="34912982"/>
    <s v="Action|Adventure|Sci-Fi|Thriller"/>
    <s v="English"/>
    <n v="38000000"/>
    <n v="5.2"/>
  </r>
  <r>
    <s v="CreedÂ "/>
    <x v="572"/>
    <n v="133"/>
    <n v="109712885"/>
    <s v="Drama|Sport"/>
    <s v="English"/>
    <n v="35000000"/>
    <n v="7.7"/>
  </r>
  <r>
    <s v="The TownÂ "/>
    <x v="492"/>
    <n v="150"/>
    <n v="92173235"/>
    <s v="Crime|Drama|Thriller"/>
    <s v="English"/>
    <n v="37000000"/>
    <n v="7.6"/>
  </r>
  <r>
    <s v="What to Expect When You're ExpectingÂ "/>
    <x v="573"/>
    <n v="110"/>
    <n v="41102171"/>
    <s v="Comedy|Drama|Romance"/>
    <s v="English"/>
    <n v="40000000"/>
    <n v="5.7"/>
  </r>
  <r>
    <s v="Burn After ReadingÂ "/>
    <x v="574"/>
    <n v="96"/>
    <n v="60338891"/>
    <s v="Comedy|Drama"/>
    <s v="English"/>
    <n v="37000000"/>
    <n v="7"/>
  </r>
  <r>
    <s v="Nim's IslandÂ "/>
    <x v="575"/>
    <n v="96"/>
    <n v="48006503"/>
    <s v="Adventure|Comedy|Family|Fantasy"/>
    <s v="English"/>
    <n v="37000000"/>
    <n v="6"/>
  </r>
  <r>
    <s v="RushÂ "/>
    <x v="80"/>
    <n v="123"/>
    <n v="26903709"/>
    <s v="Action|Biography|Drama|Sport"/>
    <s v="English"/>
    <n v="38000000"/>
    <n v="8.1"/>
  </r>
  <r>
    <s v="MagnoliaÂ "/>
    <x v="570"/>
    <n v="188"/>
    <n v="22450975"/>
    <s v="Drama"/>
    <s v="English"/>
    <n v="37000000"/>
    <n v="8"/>
  </r>
  <r>
    <s v="Cop OutÂ "/>
    <x v="576"/>
    <n v="107"/>
    <n v="44867349"/>
    <s v="Action|Comedy|Crime"/>
    <s v="English"/>
    <n v="37000000"/>
    <n v="5.6"/>
  </r>
  <r>
    <s v="How to Be SingleÂ "/>
    <x v="577"/>
    <n v="110"/>
    <n v="46813366"/>
    <s v="Comedy|Romance"/>
    <s v="English"/>
    <n v="38000000"/>
    <n v="6.1"/>
  </r>
  <r>
    <s v="Dolphin TaleÂ "/>
    <x v="578"/>
    <n v="113"/>
    <n v="72279690"/>
    <s v="Drama|Family"/>
    <s v="English"/>
    <n v="37000000"/>
    <n v="6.9"/>
  </r>
  <r>
    <s v="TwilightÂ "/>
    <x v="506"/>
    <n v="122"/>
    <n v="191449475"/>
    <s v="Drama|Fantasy|Romance"/>
    <s v="English"/>
    <n v="37000000"/>
    <n v="5.2"/>
  </r>
  <r>
    <s v="John QÂ "/>
    <x v="522"/>
    <n v="116"/>
    <n v="71026631"/>
    <s v="Crime|Drama|Thriller"/>
    <s v="English"/>
    <n v="36000000"/>
    <n v="7"/>
  </r>
  <r>
    <s v="Blue StreakÂ "/>
    <x v="231"/>
    <n v="93"/>
    <n v="68208190"/>
    <s v="Action|Comedy|Crime|Thriller"/>
    <s v="English"/>
    <n v="65000000"/>
    <n v="6.3"/>
  </r>
  <r>
    <s v="We're the MillersÂ "/>
    <x v="415"/>
    <n v="118"/>
    <n v="150368971"/>
    <s v="Comedy|Crime"/>
    <s v="English"/>
    <n v="37000000"/>
    <n v="7"/>
  </r>
  <r>
    <s v="BreakdownÂ "/>
    <x v="62"/>
    <n v="93"/>
    <n v="50129186"/>
    <s v="Action|Crime|Drama|Mystery|Thriller"/>
    <s v="English"/>
    <n v="36000000"/>
    <n v="6.9"/>
  </r>
  <r>
    <s v="Never Say Never AgainÂ "/>
    <x v="579"/>
    <n v="121"/>
    <n v="55500000"/>
    <s v="Action|Adventure|Thriller"/>
    <s v="English"/>
    <n v="36000000"/>
    <n v="6.2"/>
  </r>
  <r>
    <s v="Hot Tub Time MachineÂ "/>
    <x v="580"/>
    <n v="101"/>
    <n v="50213619"/>
    <s v="Comedy|Sci-Fi"/>
    <s v="English"/>
    <n v="36000000"/>
    <n v="6.4"/>
  </r>
  <r>
    <s v="Dolphin Tale 2Â "/>
    <x v="578"/>
    <n v="107"/>
    <n v="42019483"/>
    <s v="Drama|Family"/>
    <s v="English"/>
    <n v="36000000"/>
    <n v="6.4"/>
  </r>
  <r>
    <s v="Reindeer GamesÂ "/>
    <x v="388"/>
    <n v="124"/>
    <n v="23360779"/>
    <s v="Action|Adventure|Crime|Drama|Family|Fantasy|Romance|Thriller"/>
    <s v="English"/>
    <n v="34000000"/>
    <n v="5.7"/>
  </r>
  <r>
    <s v="A Man ApartÂ "/>
    <x v="259"/>
    <n v="109"/>
    <n v="26183197"/>
    <s v="Action|Crime|Drama|Thriller"/>
    <s v="English"/>
    <n v="36000000"/>
    <n v="6.1"/>
  </r>
  <r>
    <s v="AlohaÂ "/>
    <x v="281"/>
    <n v="105"/>
    <n v="20991497"/>
    <s v="Comedy|Drama|Romance"/>
    <s v="English"/>
    <n v="37000000"/>
    <n v="5.4"/>
  </r>
  <r>
    <s v="Ghosts of MississippiÂ "/>
    <x v="324"/>
    <n v="130"/>
    <n v="13052741"/>
    <s v="Drama|History"/>
    <s v="English"/>
    <n v="36000000"/>
    <n v="6.7"/>
  </r>
  <r>
    <s v="Snow Falling on CedarsÂ "/>
    <x v="581"/>
    <n v="127"/>
    <n v="14378353"/>
    <s v="Drama|Mystery|Romance|Thriller"/>
    <s v="English"/>
    <n v="36000000"/>
    <n v="6.8"/>
  </r>
  <r>
    <s v="The RiteÂ "/>
    <x v="295"/>
    <n v="114"/>
    <n v="33037754"/>
    <s v="Drama|Horror|Mystery|Thriller"/>
    <s v="English"/>
    <n v="37000000"/>
    <n v="6"/>
  </r>
  <r>
    <s v="GattacaÂ "/>
    <x v="446"/>
    <n v="106"/>
    <n v="12339633"/>
    <s v="Drama|Sci-Fi|Thriller"/>
    <s v="English"/>
    <n v="36000000"/>
    <n v="7.8"/>
  </r>
  <r>
    <s v="Isn't She GreatÂ "/>
    <x v="443"/>
    <n v="95"/>
    <n v="2954405"/>
    <s v="Biography|Comedy|Romance"/>
    <s v="English"/>
    <n v="36000000"/>
    <n v="5.3"/>
  </r>
  <r>
    <s v="Space ChimpsÂ "/>
    <x v="137"/>
    <n v="81"/>
    <n v="30105968"/>
    <s v="Adventure|Animation|Comedy|Family|Sci-Fi"/>
    <s v="English"/>
    <n v="37000000"/>
    <n v="4.5"/>
  </r>
  <r>
    <s v="Head of StateÂ "/>
    <x v="582"/>
    <n v="95"/>
    <n v="37788228"/>
    <s v="Comedy"/>
    <s v="English"/>
    <n v="35200000"/>
    <n v="5.4"/>
  </r>
  <r>
    <s v="The HangoverÂ "/>
    <x v="224"/>
    <n v="108"/>
    <n v="277313371"/>
    <s v="Comedy"/>
    <s v="English"/>
    <n v="35000000"/>
    <n v="7.8"/>
  </r>
  <r>
    <s v="Ip Man 3Â "/>
    <x v="583"/>
    <n v="105"/>
    <n v="2126511"/>
    <s v="Action|Biography|Drama|History"/>
    <s v="Cantonese"/>
    <n v="36000000"/>
    <n v="7.2"/>
  </r>
  <r>
    <s v="Austin Powers: The Spy Who Shagged MeÂ "/>
    <x v="182"/>
    <n v="95"/>
    <n v="205399422"/>
    <s v="Action|Adventure|Comedy|Crime"/>
    <s v="English"/>
    <n v="33000000"/>
    <n v="6.6"/>
  </r>
  <r>
    <s v="BatmanÂ "/>
    <x v="23"/>
    <n v="126"/>
    <n v="251188924"/>
    <s v="Action|Adventure"/>
    <s v="English"/>
    <n v="35000000"/>
    <n v="7.6"/>
  </r>
  <r>
    <s v="There Be DragonsÂ "/>
    <x v="455"/>
    <n v="102"/>
    <n v="1068392"/>
    <s v="Biography|Drama|War"/>
    <s v="English"/>
    <n v="36000000"/>
    <n v="5.9"/>
  </r>
  <r>
    <s v="Lethal Weapon 3Â "/>
    <x v="101"/>
    <n v="121"/>
    <n v="144731527"/>
    <s v="Action|Crime|Thriller"/>
    <s v="English"/>
    <n v="35000000"/>
    <n v="6.7"/>
  </r>
  <r>
    <s v="The Blind SideÂ "/>
    <x v="191"/>
    <n v="129"/>
    <n v="255950375"/>
    <s v="Biography|Drama|Sport"/>
    <s v="English"/>
    <n v="29000000"/>
    <n v="7.7"/>
  </r>
  <r>
    <s v="Spy KidsÂ "/>
    <x v="403"/>
    <n v="88"/>
    <n v="112692062"/>
    <s v="Action|Adventure|Comedy|Family|Sci-Fi"/>
    <s v="English"/>
    <n v="35000000"/>
    <n v="5.4"/>
  </r>
  <r>
    <s v="Horrible BossesÂ "/>
    <x v="226"/>
    <n v="106"/>
    <n v="117528646"/>
    <s v="Comedy|Crime"/>
    <s v="English"/>
    <n v="35000000"/>
    <n v="6.9"/>
  </r>
  <r>
    <s v="True GritÂ "/>
    <x v="574"/>
    <n v="110"/>
    <n v="171031347"/>
    <s v="Adventure|Drama|Western"/>
    <s v="English"/>
    <n v="38000000"/>
    <n v="7.7"/>
  </r>
  <r>
    <s v="The Devil Wears PradaÂ "/>
    <x v="329"/>
    <n v="109"/>
    <n v="124732962"/>
    <s v="Comedy|Drama|Romance"/>
    <s v="English"/>
    <n v="35000000"/>
    <n v="6.8"/>
  </r>
  <r>
    <s v="Star Trek: The Motion PictureÂ "/>
    <x v="584"/>
    <n v="143"/>
    <n v="82300000"/>
    <s v="Adventure|Mystery|Sci-Fi"/>
    <s v="English"/>
    <n v="35000000"/>
    <n v="6.4"/>
  </r>
  <r>
    <s v="Identity ThiefÂ "/>
    <x v="226"/>
    <n v="120"/>
    <n v="134455175"/>
    <s v="Comedy|Crime"/>
    <s v="English"/>
    <n v="35000000"/>
    <n v="5.7"/>
  </r>
  <r>
    <s v="Cape FearÂ "/>
    <x v="46"/>
    <n v="128"/>
    <n v="79100000"/>
    <s v="Crime|Thriller"/>
    <s v="English"/>
    <n v="35000000"/>
    <n v="7.3"/>
  </r>
  <r>
    <s v="21Â "/>
    <x v="261"/>
    <n v="123"/>
    <n v="81159365"/>
    <s v="Crime|Drama|Thriller"/>
    <s v="English"/>
    <n v="35000000"/>
    <n v="6.8"/>
  </r>
  <r>
    <s v="TrainwreckÂ "/>
    <x v="272"/>
    <n v="129"/>
    <n v="110008260"/>
    <s v="Comedy|Romance"/>
    <s v="English"/>
    <n v="35000000"/>
    <n v="6.3"/>
  </r>
  <r>
    <s v="Guess WhoÂ "/>
    <x v="585"/>
    <n v="105"/>
    <n v="67962333"/>
    <s v="Comedy|Romance"/>
    <s v="English"/>
    <n v="35000000"/>
    <n v="5.9"/>
  </r>
  <r>
    <s v="The English PatientÂ "/>
    <x v="229"/>
    <n v="162"/>
    <n v="78651430"/>
    <s v="Drama|Romance|War"/>
    <s v="English"/>
    <n v="27000000"/>
    <n v="7.4"/>
  </r>
  <r>
    <s v="L.A. ConfidentialÂ "/>
    <x v="404"/>
    <n v="138"/>
    <n v="64604977"/>
    <s v="Crime|Drama|Mystery|Thriller"/>
    <s v="English"/>
    <n v="35000000"/>
    <n v="8.3000000000000007"/>
  </r>
  <r>
    <s v="Sky HighÂ "/>
    <x v="57"/>
    <n v="100"/>
    <n v="63939454"/>
    <s v="Adventure|Comedy|Family|Sci-Fi"/>
    <s v="English"/>
    <n v="35000000"/>
    <n v="6.2"/>
  </r>
  <r>
    <s v="In &amp; OutÂ "/>
    <x v="181"/>
    <n v="90"/>
    <n v="63826569"/>
    <s v="Comedy"/>
    <s v="English"/>
    <n v="35000000"/>
    <n v="6.3"/>
  </r>
  <r>
    <s v="SpeciesÂ "/>
    <x v="139"/>
    <n v="108"/>
    <n v="60054449"/>
    <s v="Action|Horror|Sci-Fi|Thriller"/>
    <s v="English"/>
    <n v="35000000"/>
    <n v="5.8"/>
  </r>
  <r>
    <s v="A Nightmare on Elm StreetÂ "/>
    <x v="519"/>
    <n v="101"/>
    <n v="26505000"/>
    <s v="Horror"/>
    <s v="English"/>
    <n v="1800000"/>
    <n v="7.5"/>
  </r>
  <r>
    <s v="The CellÂ "/>
    <x v="218"/>
    <n v="109"/>
    <n v="61280963"/>
    <s v="Horror|Sci-Fi|Thriller"/>
    <s v="English"/>
    <n v="33000000"/>
    <n v="6.3"/>
  </r>
  <r>
    <s v="The Man in the Iron MaskÂ "/>
    <x v="282"/>
    <n v="132"/>
    <n v="56876365"/>
    <s v="Action|Adventure"/>
    <s v="English"/>
    <n v="35000000"/>
    <n v="6.4"/>
  </r>
  <r>
    <s v="SecretariatÂ "/>
    <x v="282"/>
    <n v="123"/>
    <n v="59699513"/>
    <s v="Biography|Drama|Family|History|Sport"/>
    <s v="English"/>
    <n v="35000000"/>
    <n v="7.2"/>
  </r>
  <r>
    <s v="TMNTÂ "/>
    <x v="586"/>
    <n v="87"/>
    <n v="54132596"/>
    <s v="Action|Adventure|Animation|Comedy|Family|Fantasy|Sci-Fi"/>
    <s v="English"/>
    <n v="34000000"/>
    <n v="6.3"/>
  </r>
  <r>
    <s v="RadioÂ "/>
    <x v="587"/>
    <n v="109"/>
    <n v="52277485"/>
    <s v="Biography|Drama|Sport"/>
    <s v="English"/>
    <n v="35000000"/>
    <n v="6.9"/>
  </r>
  <r>
    <s v="Friends with BenefitsÂ "/>
    <x v="313"/>
    <n v="109"/>
    <n v="55802754"/>
    <s v="Comedy|Romance"/>
    <s v="English"/>
    <n v="35000000"/>
    <n v="6.6"/>
  </r>
  <r>
    <s v="Neighbors 2: Sorority RisingÂ "/>
    <x v="588"/>
    <n v="92"/>
    <n v="55291815"/>
    <s v="Comedy"/>
    <s v="English"/>
    <n v="35000000"/>
    <n v="6"/>
  </r>
  <r>
    <s v="Saving Mr. BanksÂ "/>
    <x v="191"/>
    <n v="125"/>
    <n v="83299761"/>
    <s v="Biography|Comedy|Drama|History|Music"/>
    <s v="English"/>
    <n v="35000000"/>
    <n v="7.5"/>
  </r>
  <r>
    <s v="Malcolm XÂ "/>
    <x v="416"/>
    <n v="202"/>
    <n v="48169908"/>
    <s v="Biography|Drama|History|Romance"/>
    <s v="English"/>
    <n v="33000000"/>
    <n v="7.7"/>
  </r>
  <r>
    <s v="This Is 40Â "/>
    <x v="272"/>
    <n v="134"/>
    <n v="67523385"/>
    <s v="Comedy"/>
    <s v="English"/>
    <n v="35000000"/>
    <n v="6.2"/>
  </r>
  <r>
    <s v="Old DogsÂ "/>
    <x v="196"/>
    <n v="88"/>
    <n v="49474048"/>
    <s v="Comedy|Family"/>
    <s v="English"/>
    <n v="35000000"/>
    <n v="5.4"/>
  </r>
  <r>
    <s v="Underworld: Rise of the LycansÂ "/>
    <x v="589"/>
    <n v="92"/>
    <n v="45802315"/>
    <s v="Action|Adventure|Fantasy|Sci-Fi|Thriller"/>
    <s v="English"/>
    <n v="35000000"/>
    <n v="6.6"/>
  </r>
  <r>
    <s v="License to WedÂ "/>
    <x v="518"/>
    <n v="91"/>
    <n v="43792641"/>
    <s v="Comedy|Romance"/>
    <s v="English"/>
    <n v="35000000"/>
    <n v="5.3"/>
  </r>
  <r>
    <s v="The BenchwarmersÂ "/>
    <x v="197"/>
    <n v="75"/>
    <n v="57651794"/>
    <s v="Comedy|Romance|Sport"/>
    <s v="English"/>
    <n v="33000000"/>
    <n v="5.6"/>
  </r>
  <r>
    <s v="Must Love DogsÂ "/>
    <x v="590"/>
    <n v="98"/>
    <n v="43894863"/>
    <s v="Comedy|Romance"/>
    <s v="English"/>
    <n v="30000000"/>
    <n v="5.9"/>
  </r>
  <r>
    <s v="Donnie BrascoÂ "/>
    <x v="35"/>
    <n v="147"/>
    <n v="41954997"/>
    <s v="Biography|Crime|Drama"/>
    <s v="English"/>
    <n v="35000000"/>
    <n v="7.8"/>
  </r>
  <r>
    <s v="Resident EvilÂ "/>
    <x v="207"/>
    <n v="100"/>
    <n v="39532308"/>
    <s v="Action|Horror|Sci-Fi"/>
    <s v="English"/>
    <n v="33000000"/>
    <n v="6.7"/>
  </r>
  <r>
    <s v="PoltergeistÂ "/>
    <x v="591"/>
    <n v="120"/>
    <n v="76600000"/>
    <s v="Fantasy|Horror"/>
    <s v="English"/>
    <n v="10700000"/>
    <n v="7.4"/>
  </r>
  <r>
    <s v="The LadykillersÂ "/>
    <x v="574"/>
    <n v="104"/>
    <n v="39692139"/>
    <s v="Comedy|Crime|Thriller"/>
    <s v="English"/>
    <n v="35000000"/>
    <n v="6.2"/>
  </r>
  <r>
    <s v="Max PayneÂ "/>
    <x v="190"/>
    <n v="103"/>
    <n v="40687294"/>
    <s v="Action|Crime|Drama|Mystery|Thriller"/>
    <s v="English"/>
    <n v="35000000"/>
    <n v="5.4"/>
  </r>
  <r>
    <s v="In TimeÂ "/>
    <x v="446"/>
    <n v="109"/>
    <n v="37553932"/>
    <s v="Action|Sci-Fi|Thriller"/>
    <s v="English"/>
    <n v="40000000"/>
    <n v="6.7"/>
  </r>
  <r>
    <s v="The Back-up PlanÂ "/>
    <x v="592"/>
    <n v="104"/>
    <n v="37481242"/>
    <s v="Comedy|Romance"/>
    <s v="English"/>
    <n v="35000000"/>
    <n v="5.3"/>
  </r>
  <r>
    <s v="Something BorrowedÂ "/>
    <x v="593"/>
    <n v="112"/>
    <n v="39026186"/>
    <s v="Comedy|Drama|Romance"/>
    <s v="English"/>
    <n v="35000000"/>
    <n v="5.9"/>
  </r>
  <r>
    <s v="Black KnightÂ "/>
    <x v="594"/>
    <n v="95"/>
    <n v="33422806"/>
    <s v="Adventure|Comedy|Fantasy"/>
    <s v="English"/>
    <n v="50000000"/>
    <n v="4.8"/>
  </r>
  <r>
    <s v="Street FighterÂ "/>
    <x v="595"/>
    <n v="102"/>
    <n v="33423521"/>
    <s v="Action|Adventure|Comedy|Thriller"/>
    <s v="English"/>
    <n v="35000000"/>
    <n v="3.8"/>
  </r>
  <r>
    <s v="The PianistÂ "/>
    <x v="319"/>
    <n v="150"/>
    <n v="32519322"/>
    <s v="Biography|Drama|War"/>
    <s v="English"/>
    <n v="35000000"/>
    <n v="8.5"/>
  </r>
  <r>
    <s v="The Nativity StoryÂ "/>
    <x v="506"/>
    <n v="101"/>
    <n v="37617947"/>
    <s v="Drama|Family|Fantasy"/>
    <s v="English"/>
    <n v="30000000"/>
    <n v="6.8"/>
  </r>
  <r>
    <s v="House of WaxÂ "/>
    <x v="422"/>
    <n v="108"/>
    <n v="32048809"/>
    <s v="Horror"/>
    <s v="English"/>
    <n v="30000000"/>
    <n v="5.3"/>
  </r>
  <r>
    <s v="CloserÂ "/>
    <x v="258"/>
    <n v="98"/>
    <n v="33987757"/>
    <s v="Drama|Romance"/>
    <s v="English"/>
    <n v="27000000"/>
    <n v="7.3"/>
  </r>
  <r>
    <s v="J. EdgarÂ "/>
    <x v="310"/>
    <n v="137"/>
    <n v="37304950"/>
    <s v="Biography|Crime|Drama"/>
    <s v="English"/>
    <n v="35000000"/>
    <n v="6.6"/>
  </r>
  <r>
    <s v="MirrorsÂ "/>
    <x v="596"/>
    <n v="112"/>
    <n v="30691439"/>
    <s v="Horror|Mystery"/>
    <s v="English"/>
    <n v="35000000"/>
    <n v="6.2"/>
  </r>
  <r>
    <s v="Queen of the DamnedÂ "/>
    <x v="597"/>
    <n v="101"/>
    <n v="30307804"/>
    <s v="Drama|Fantasy|Horror"/>
    <s v="English"/>
    <n v="35000000"/>
    <n v="5.2"/>
  </r>
  <r>
    <s v="Predator 2Â "/>
    <x v="237"/>
    <n v="103"/>
    <n v="30669413"/>
    <s v="Action|Horror|Sci-Fi"/>
    <s v="English"/>
    <n v="35000000"/>
    <n v="6.2"/>
  </r>
  <r>
    <s v="UntraceableÂ "/>
    <x v="288"/>
    <n v="101"/>
    <n v="28687835"/>
    <s v="Crime|Drama|Thriller"/>
    <s v="English"/>
    <n v="35000000"/>
    <n v="6.2"/>
  </r>
  <r>
    <s v="Blast from the PastÂ "/>
    <x v="598"/>
    <n v="112"/>
    <n v="26494611"/>
    <s v="Comedy|Drama|Romance|Sci-Fi"/>
    <s v="English"/>
    <n v="35000000"/>
    <n v="6.6"/>
  </r>
  <r>
    <s v="Jersey GirlÂ "/>
    <x v="576"/>
    <n v="102"/>
    <n v="25266129"/>
    <s v="Comedy|Drama|Romance"/>
    <s v="English"/>
    <n v="35000000"/>
    <n v="6.2"/>
  </r>
  <r>
    <s v="Alex CrossÂ "/>
    <x v="47"/>
    <n v="101"/>
    <n v="25863915"/>
    <s v="Action|Crime|Mystery|Thriller"/>
    <s v="English"/>
    <n v="35000000"/>
    <n v="5.0999999999999996"/>
  </r>
  <r>
    <s v="Midnight in the Garden of Good and EvilÂ "/>
    <x v="310"/>
    <n v="155"/>
    <n v="25078937"/>
    <s v="Crime|Drama|Mystery|Thriller"/>
    <s v="English"/>
    <n v="30000000"/>
    <n v="6.6"/>
  </r>
  <r>
    <s v="Nanny McPhee ReturnsÂ "/>
    <x v="599"/>
    <n v="109"/>
    <n v="28995450"/>
    <s v="Comedy|Family|Fantasy"/>
    <s v="English"/>
    <n v="35000000"/>
    <n v="6.1"/>
  </r>
  <r>
    <s v="HoffaÂ "/>
    <x v="457"/>
    <n v="140"/>
    <n v="24276500"/>
    <s v="Biography|Crime|Drama"/>
    <s v="English"/>
    <n v="35000000"/>
    <n v="6.6"/>
  </r>
  <r>
    <s v="The X Files: I Want to BelieveÂ "/>
    <x v="600"/>
    <n v="108"/>
    <n v="20981633"/>
    <s v="Drama|Mystery|Sci-Fi|Thriller"/>
    <s v="English"/>
    <n v="30000000"/>
    <n v="5.9"/>
  </r>
  <r>
    <s v="Ella EnchantedÂ "/>
    <x v="601"/>
    <n v="96"/>
    <n v="22913677"/>
    <s v="Comedy|Family|Fantasy|Romance"/>
    <s v="English"/>
    <n v="35000000"/>
    <n v="6.3"/>
  </r>
  <r>
    <s v="ConcussionÂ "/>
    <x v="602"/>
    <n v="123"/>
    <n v="34531832"/>
    <s v="Biography|Drama|Sport"/>
    <s v="English"/>
    <n v="35000000"/>
    <n v="7.1"/>
  </r>
  <r>
    <s v="AbductionÂ "/>
    <x v="250"/>
    <n v="106"/>
    <n v="28064226"/>
    <s v="Action|Mystery|Thriller"/>
    <s v="English"/>
    <n v="35000000"/>
    <n v="5"/>
  </r>
  <r>
    <s v="ValiantÂ "/>
    <x v="603"/>
    <n v="76"/>
    <n v="19447478"/>
    <s v="Adventure|Animation|Comedy|Family|War"/>
    <s v="English"/>
    <n v="35000000"/>
    <n v="5.6"/>
  </r>
  <r>
    <s v="Wonder BoysÂ "/>
    <x v="404"/>
    <n v="107"/>
    <n v="19389454"/>
    <s v="Comedy|Drama"/>
    <s v="English"/>
    <n v="55000000"/>
    <n v="7.4"/>
  </r>
  <r>
    <s v="Superhero MovieÂ "/>
    <x v="604"/>
    <n v="82"/>
    <n v="25871834"/>
    <s v="Action|Comedy|Sci-Fi|Thriller"/>
    <s v="English"/>
    <n v="35000000"/>
    <n v="4.5"/>
  </r>
  <r>
    <s v="Broken CityÂ "/>
    <x v="605"/>
    <n v="109"/>
    <n v="19692608"/>
    <s v="Crime|Drama|Thriller"/>
    <s v="English"/>
    <n v="35000000"/>
    <n v="6.2"/>
  </r>
  <r>
    <s v="CursedÂ "/>
    <x v="519"/>
    <n v="99"/>
    <n v="19294901"/>
    <s v="Comedy|Horror"/>
    <s v="English"/>
    <n v="35000000"/>
    <n v="5"/>
  </r>
  <r>
    <s v="Premium RushÂ "/>
    <x v="369"/>
    <n v="91"/>
    <n v="20275446"/>
    <s v="Action|Crime|Thriller"/>
    <s v="English"/>
    <n v="35000000"/>
    <n v="6.5"/>
  </r>
  <r>
    <s v="Hot PursuitÂ "/>
    <x v="515"/>
    <n v="87"/>
    <n v="34507079"/>
    <s v="Action|Comedy|Crime"/>
    <s v="English"/>
    <n v="35000000"/>
    <n v="5.0999999999999996"/>
  </r>
  <r>
    <s v="The Four FeathersÂ "/>
    <x v="394"/>
    <n v="125"/>
    <n v="18306166"/>
    <s v="Adventure|Drama|Romance|War"/>
    <s v="English"/>
    <n v="35000000"/>
    <n v="6.5"/>
  </r>
  <r>
    <s v="ParkerÂ "/>
    <x v="316"/>
    <n v="118"/>
    <n v="17609982"/>
    <s v="Action|Crime|Romance|Thriller"/>
    <s v="English"/>
    <n v="35000000"/>
    <n v="6.2"/>
  </r>
  <r>
    <s v="WimbledonÂ "/>
    <x v="432"/>
    <n v="98"/>
    <n v="16831505"/>
    <s v="Comedy|Romance|Sport"/>
    <s v="English"/>
    <n v="31000000"/>
    <n v="6.3"/>
  </r>
  <r>
    <s v="Furry VengeanceÂ "/>
    <x v="498"/>
    <n v="92"/>
    <n v="17596256"/>
    <s v="Comedy|Family"/>
    <s v="English"/>
    <n v="35000000"/>
    <n v="3.8"/>
  </r>
  <r>
    <s v="Lions for LambsÂ "/>
    <x v="335"/>
    <n v="92"/>
    <n v="14998070"/>
    <s v="Drama|Thriller|War"/>
    <s v="English"/>
    <n v="35000000"/>
    <n v="6.2"/>
  </r>
  <r>
    <s v="Flight of the IntruderÂ "/>
    <x v="204"/>
    <n v="115"/>
    <n v="14587732"/>
    <s v="Action|Drama|Thriller|War"/>
    <s v="English"/>
    <n v="35000000"/>
    <n v="5.7"/>
  </r>
  <r>
    <s v="Walk Hard: The Dewey Cox StoryÂ "/>
    <x v="532"/>
    <n v="120"/>
    <n v="18317151"/>
    <s v="Comedy|Music"/>
    <s v="English"/>
    <n v="35000000"/>
    <n v="6.7"/>
  </r>
  <r>
    <s v="The Shipping NewsÂ "/>
    <x v="606"/>
    <n v="111"/>
    <n v="11405825"/>
    <s v="Drama"/>
    <s v="English"/>
    <n v="35000000"/>
    <n v="6.8"/>
  </r>
  <r>
    <s v="American OutlawsÂ "/>
    <x v="231"/>
    <n v="94"/>
    <n v="13264986"/>
    <s v="Action|Western"/>
    <s v="English"/>
    <n v="35000000"/>
    <n v="6"/>
  </r>
  <r>
    <s v="The Young VictoriaÂ "/>
    <x v="607"/>
    <n v="100"/>
    <n v="10991381"/>
    <s v="Biography|Drama|History|Romance"/>
    <s v="English"/>
    <n v="35000000"/>
    <n v="7.3"/>
  </r>
  <r>
    <s v="WhiteoutÂ "/>
    <x v="156"/>
    <n v="101"/>
    <n v="10268846"/>
    <s v="Action|Crime|Mystery|Thriller"/>
    <s v="English"/>
    <n v="35000000"/>
    <n v="5.5"/>
  </r>
  <r>
    <s v="The Tree of LifeÂ "/>
    <x v="407"/>
    <n v="139"/>
    <n v="13303319"/>
    <s v="Drama|Fantasy"/>
    <s v="English"/>
    <n v="32000000"/>
    <n v="6.7"/>
  </r>
  <r>
    <s v="Knock OffÂ "/>
    <x v="608"/>
    <n v="91"/>
    <n v="10076136"/>
    <s v="Action|Comedy|Thriller"/>
    <s v="English"/>
    <n v="35000000"/>
    <n v="4.8"/>
  </r>
  <r>
    <s v="SabotageÂ "/>
    <x v="48"/>
    <n v="109"/>
    <n v="10499968"/>
    <s v="Action|Crime|Drama|Thriller"/>
    <s v="English"/>
    <n v="35000000"/>
    <n v="5.7"/>
  </r>
  <r>
    <s v="The OrderÂ "/>
    <x v="417"/>
    <n v="102"/>
    <n v="7659747"/>
    <s v="Action|Mystery|Thriller"/>
    <s v="English"/>
    <n v="38000000"/>
    <n v="5.0999999999999996"/>
  </r>
  <r>
    <s v="Punisher: War ZoneÂ "/>
    <x v="609"/>
    <n v="103"/>
    <n v="7948159"/>
    <s v="Action|Crime|Drama|Thriller"/>
    <s v="English"/>
    <n v="35000000"/>
    <n v="6"/>
  </r>
  <r>
    <s v="ZoomÂ "/>
    <x v="419"/>
    <n v="83"/>
    <n v="11631245"/>
    <s v="Action|Adventure|Family|Sci-Fi"/>
    <s v="English"/>
    <n v="35000000"/>
    <n v="4.2"/>
  </r>
  <r>
    <s v="The WalkÂ "/>
    <x v="41"/>
    <n v="123"/>
    <n v="10137502"/>
    <s v="Adventure|Biography|Drama|Thriller"/>
    <s v="English"/>
    <n v="35000000"/>
    <n v="7.4"/>
  </r>
  <r>
    <s v="Warriors of VirtueÂ "/>
    <x v="610"/>
    <n v="101"/>
    <n v="6448817"/>
    <s v="Action|Adventure|Fantasy"/>
    <s v="English"/>
    <n v="35000000"/>
    <n v="4.5999999999999996"/>
  </r>
  <r>
    <s v="A Good YearÂ "/>
    <x v="17"/>
    <n v="117"/>
    <n v="7458269"/>
    <s v="Comedy|Drama|Romance"/>
    <s v="English"/>
    <n v="35000000"/>
    <n v="6.9"/>
  </r>
  <r>
    <s v="Radio FlyerÂ "/>
    <x v="101"/>
    <n v="114"/>
    <n v="4651977"/>
    <s v="Drama"/>
    <s v="English"/>
    <n v="35000000"/>
    <n v="6.9"/>
  </r>
  <r>
    <s v="Blood In, Blood OutÂ "/>
    <x v="316"/>
    <n v="330"/>
    <n v="4496583"/>
    <s v="Crime|Drama"/>
    <s v="English"/>
    <n v="35000000"/>
    <n v="8"/>
  </r>
  <r>
    <s v="Smilla's Sense of SnowÂ "/>
    <x v="611"/>
    <n v="121"/>
    <n v="2221994"/>
    <s v="Action|Drama|Sci-Fi|Thriller"/>
    <s v="English"/>
    <n v="35000000"/>
    <n v="6.4"/>
  </r>
  <r>
    <s v="Femme FataleÂ "/>
    <x v="200"/>
    <n v="114"/>
    <n v="6592103"/>
    <s v="Crime|Drama|Mystery|Thriller"/>
    <s v="English"/>
    <n v="35000000"/>
    <n v="6.3"/>
  </r>
  <r>
    <s v="Ride with the DevilÂ "/>
    <x v="102"/>
    <n v="148"/>
    <n v="630779"/>
    <s v="Drama|Romance|War|Western"/>
    <s v="English"/>
    <n v="35000000"/>
    <n v="6.8"/>
  </r>
  <r>
    <s v="The Maze RunnerÂ "/>
    <x v="333"/>
    <n v="113"/>
    <n v="102413606"/>
    <s v="Action|Mystery|Sci-Fi|Thriller"/>
    <s v="English"/>
    <n v="34000000"/>
    <n v="6.8"/>
  </r>
  <r>
    <s v="Unfinished BusinessÂ "/>
    <x v="612"/>
    <n v="91"/>
    <n v="10214013"/>
    <s v="Comedy"/>
    <s v="English"/>
    <n v="35000000"/>
    <n v="5.4"/>
  </r>
  <r>
    <s v="The Age of InnocenceÂ "/>
    <x v="46"/>
    <n v="139"/>
    <n v="32000000"/>
    <s v="Drama|Romance"/>
    <s v="English"/>
    <n v="30000000"/>
    <n v="7.2"/>
  </r>
  <r>
    <s v="The FountainÂ "/>
    <x v="116"/>
    <n v="96"/>
    <n v="10139254"/>
    <s v="Drama|Sci-Fi"/>
    <s v="English"/>
    <n v="35000000"/>
    <n v="7.3"/>
  </r>
  <r>
    <s v="Chill FactorÂ "/>
    <x v="613"/>
    <n v="102"/>
    <n v="11227940"/>
    <s v="Action|Adventure|Comedy|Drama|Thriller"/>
    <s v="English"/>
    <n v="34000000"/>
    <n v="5.2"/>
  </r>
  <r>
    <s v="StolenÂ "/>
    <x v="164"/>
    <n v="96"/>
    <n v="183125"/>
    <s v="Action|Crime|Drama|Thriller"/>
    <s v="English"/>
    <n v="35000000"/>
    <n v="5.5"/>
  </r>
  <r>
    <s v="PonyoÂ "/>
    <x v="614"/>
    <n v="101"/>
    <n v="15081783"/>
    <s v="Adventure|Animation|Family|Fantasy"/>
    <s v="Japanese"/>
    <n v="34000000"/>
    <n v="7.7"/>
  </r>
  <r>
    <s v="The Longest RideÂ "/>
    <x v="615"/>
    <n v="128"/>
    <n v="37432299"/>
    <s v="Drama|Romance"/>
    <s v="English"/>
    <n v="34000000"/>
    <n v="7.1"/>
  </r>
  <r>
    <s v="The Astronaut's WifeÂ "/>
    <x v="616"/>
    <n v="109"/>
    <n v="10654581"/>
    <s v="Drama|Sci-Fi|Thriller"/>
    <s v="English"/>
    <n v="34000000"/>
    <n v="5.3"/>
  </r>
  <r>
    <s v="I Dreamed of AfricaÂ "/>
    <x v="617"/>
    <n v="114"/>
    <n v="6543194"/>
    <s v="Adventure|Drama|Romance"/>
    <s v="English"/>
    <n v="34000000"/>
    <n v="5.6"/>
  </r>
  <r>
    <s v="Playing for KeepsÂ "/>
    <x v="384"/>
    <n v="105"/>
    <n v="13101142"/>
    <s v="Comedy|Romance|Sport"/>
    <s v="English"/>
    <n v="35000000"/>
    <n v="5.7"/>
  </r>
  <r>
    <s v="Mandela: Long Walk to FreedomÂ "/>
    <x v="537"/>
    <n v="141"/>
    <n v="8324748"/>
    <s v="Biography|Drama|History"/>
    <s v="English"/>
    <n v="35000000"/>
    <n v="7.1"/>
  </r>
  <r>
    <s v="A Few Good MenÂ "/>
    <x v="324"/>
    <n v="138"/>
    <n v="141340178"/>
    <s v="Drama|Thriller"/>
    <s v="English"/>
    <n v="40000000"/>
    <n v="7.6"/>
  </r>
  <r>
    <s v="Exit WoundsÂ "/>
    <x v="286"/>
    <n v="101"/>
    <n v="51758599"/>
    <s v="Action|Comedy|Crime|Drama|Thriller"/>
    <s v="English"/>
    <n v="33000000"/>
    <n v="5.5"/>
  </r>
  <r>
    <s v="Big Momma's HouseÂ "/>
    <x v="147"/>
    <n v="99"/>
    <n v="117559438"/>
    <s v="Action|Comedy|Crime"/>
    <s v="English"/>
    <n v="30000000"/>
    <n v="5.0999999999999996"/>
  </r>
  <r>
    <s v="Thunder and the House of MagicÂ "/>
    <x v="618"/>
    <n v="85"/>
    <n v="4091"/>
    <s v="Adventure|Animation|Comedy|Family|Fantasy"/>
    <s v="English"/>
    <n v="34000000"/>
    <n v="6.3"/>
  </r>
  <r>
    <s v="The Darkest HourÂ "/>
    <x v="619"/>
    <n v="89"/>
    <n v="21426805"/>
    <s v="Action|Adventure|Horror|Sci-Fi|Thriller"/>
    <s v="English"/>
    <n v="30000000"/>
    <n v="4.9000000000000004"/>
  </r>
  <r>
    <s v="Step Up RevolutionÂ "/>
    <x v="620"/>
    <n v="99"/>
    <n v="35057332"/>
    <s v="Drama|Music|Romance"/>
    <s v="English"/>
    <n v="33000000"/>
    <n v="6.5"/>
  </r>
  <r>
    <s v="Snakes on a PlaneÂ "/>
    <x v="477"/>
    <n v="105"/>
    <n v="34014398"/>
    <s v="Action|Adventure|Crime|Drama|Thriller"/>
    <s v="English"/>
    <n v="33000000"/>
    <n v="5.6"/>
  </r>
  <r>
    <s v="The WatcherÂ "/>
    <x v="621"/>
    <n v="97"/>
    <n v="28927720"/>
    <s v="Crime|Horror|Mystery|Thriller"/>
    <s v="English"/>
    <n v="33000000"/>
    <n v="5.3"/>
  </r>
  <r>
    <s v="The PunisherÂ "/>
    <x v="622"/>
    <n v="140"/>
    <n v="33682273"/>
    <s v="Action|Crime|Drama|Thriller"/>
    <s v="English"/>
    <n v="33000000"/>
    <n v="6.5"/>
  </r>
  <r>
    <s v="Goal! The Dream BeginsÂ "/>
    <x v="623"/>
    <n v="118"/>
    <n v="4280577"/>
    <s v="Drama|Romance|Sport"/>
    <s v="English"/>
    <n v="10000000"/>
    <n v="6.8"/>
  </r>
  <r>
    <s v="SafeÂ "/>
    <x v="624"/>
    <n v="94"/>
    <n v="17120019"/>
    <s v="Action|Crime|Thriller"/>
    <s v="English"/>
    <n v="30000000"/>
    <n v="6.5"/>
  </r>
  <r>
    <s v="Pushing TinÂ "/>
    <x v="35"/>
    <n v="124"/>
    <n v="8406264"/>
    <s v="Comedy|Drama|Romance"/>
    <s v="English"/>
    <n v="38000000"/>
    <n v="6"/>
  </r>
  <r>
    <s v="Star Wars: Episode VI - Return of the JediÂ "/>
    <x v="625"/>
    <n v="134"/>
    <n v="309125409"/>
    <s v="Action|Adventure|Fantasy|Sci-Fi"/>
    <s v="English"/>
    <n v="32500000"/>
    <n v="8.4"/>
  </r>
  <r>
    <s v="DoomsdayÂ "/>
    <x v="626"/>
    <n v="113"/>
    <n v="10955425"/>
    <s v="Action|Sci-Fi|Thriller"/>
    <s v="English"/>
    <n v="30000000"/>
    <n v="6"/>
  </r>
  <r>
    <s v="The ReaderÂ "/>
    <x v="535"/>
    <n v="124"/>
    <n v="34180954"/>
    <s v="Drama|Romance"/>
    <s v="English"/>
    <n v="32000000"/>
    <n v="7.6"/>
  </r>
  <r>
    <s v="ElfÂ "/>
    <x v="45"/>
    <n v="97"/>
    <n v="173381405"/>
    <s v="Comedy|Family|Fantasy|Romance"/>
    <s v="English"/>
    <n v="33000000"/>
    <n v="6.9"/>
  </r>
  <r>
    <s v="PhenomenonÂ "/>
    <x v="67"/>
    <n v="123"/>
    <n v="104632573"/>
    <s v="Drama|Fantasy|Romance|Sci-Fi"/>
    <s v="English"/>
    <n v="32000000"/>
    <n v="6.4"/>
  </r>
  <r>
    <s v="Snow DogsÂ "/>
    <x v="340"/>
    <n v="99"/>
    <n v="81150692"/>
    <s v="Adventure|Comedy|Family|Sport"/>
    <s v="English"/>
    <n v="35000000"/>
    <n v="5.0999999999999996"/>
  </r>
  <r>
    <s v="ScroogedÂ "/>
    <x v="101"/>
    <n v="101"/>
    <n v="60328558"/>
    <s v="Comedy|Drama|Fantasy"/>
    <s v="English"/>
    <n v="32000000"/>
    <n v="7"/>
  </r>
  <r>
    <s v="Nacho LibreÂ "/>
    <x v="627"/>
    <n v="92"/>
    <n v="80197993"/>
    <s v="Comedy|Family|Sport"/>
    <s v="English"/>
    <n v="32000000"/>
    <n v="5.7"/>
  </r>
  <r>
    <s v="BridesmaidsÂ "/>
    <x v="95"/>
    <n v="131"/>
    <n v="169076745"/>
    <s v="Comedy|Romance"/>
    <s v="English"/>
    <n v="32500000"/>
    <n v="6.8"/>
  </r>
  <r>
    <s v="This Is the EndÂ "/>
    <x v="510"/>
    <n v="107"/>
    <n v="101470202"/>
    <s v="Comedy|Fantasy"/>
    <s v="English"/>
    <n v="32000000"/>
    <n v="6.7"/>
  </r>
  <r>
    <s v="StigmataÂ "/>
    <x v="628"/>
    <n v="103"/>
    <n v="50041732"/>
    <s v="Horror"/>
    <s v="English"/>
    <n v="29000000"/>
    <n v="6.2"/>
  </r>
  <r>
    <s v="Men of HonorÂ "/>
    <x v="615"/>
    <n v="129"/>
    <n v="48814909"/>
    <s v="Biography|Drama"/>
    <s v="English"/>
    <n v="32000000"/>
    <n v="7.2"/>
  </r>
  <r>
    <s v="TakersÂ "/>
    <x v="629"/>
    <n v="107"/>
    <n v="57744720"/>
    <s v="Action|Crime|Thriller"/>
    <s v="English"/>
    <n v="20000000"/>
    <n v="6.2"/>
  </r>
  <r>
    <s v="The Big WeddingÂ "/>
    <x v="630"/>
    <n v="89"/>
    <n v="21784432"/>
    <s v="Comedy"/>
    <s v="English"/>
    <n v="35000000"/>
    <n v="5.6"/>
  </r>
  <r>
    <s v="Big Mommas: Like Father, Like SonÂ "/>
    <x v="521"/>
    <n v="113"/>
    <n v="37911876"/>
    <s v="Action|Comedy|Crime"/>
    <s v="English"/>
    <n v="32000000"/>
    <n v="4.4000000000000004"/>
  </r>
  <r>
    <s v="Source CodeÂ "/>
    <x v="71"/>
    <n v="93"/>
    <n v="54696902"/>
    <s v="Mystery|Sci-Fi|Thriller"/>
    <s v="English"/>
    <n v="32000000"/>
    <n v="7.5"/>
  </r>
  <r>
    <s v="AliveÂ "/>
    <x v="418"/>
    <n v="120"/>
    <n v="36733909"/>
    <s v="Adventure|Biography|Drama|Thriller"/>
    <s v="English"/>
    <n v="32000000"/>
    <n v="7.1"/>
  </r>
  <r>
    <s v="The Number 23Â "/>
    <x v="127"/>
    <n v="98"/>
    <n v="35063732"/>
    <s v="Mystery|Thriller"/>
    <s v="English"/>
    <n v="32000000"/>
    <n v="6.4"/>
  </r>
  <r>
    <s v="The Young and Prodigious T.S. SpivetÂ "/>
    <x v="349"/>
    <n v="105"/>
    <n v="99462"/>
    <s v="Action|Adventure|Drama|Family"/>
    <s v="English"/>
    <n v="33000000"/>
    <n v="7.1"/>
  </r>
  <r>
    <s v="Dreamer: Inspired by a True StoryÂ "/>
    <x v="631"/>
    <n v="98"/>
    <n v="32701088"/>
    <s v="Drama|Family|Sport"/>
    <s v="English"/>
    <n v="32000000"/>
    <n v="6.9"/>
  </r>
  <r>
    <s v="A History of ViolenceÂ "/>
    <x v="449"/>
    <n v="96"/>
    <n v="31493782"/>
    <s v="Crime|Drama|Thriller"/>
    <s v="English"/>
    <n v="32000000"/>
    <n v="7.5"/>
  </r>
  <r>
    <s v="Transporter 2Â "/>
    <x v="108"/>
    <n v="87"/>
    <n v="43095600"/>
    <s v="Action|Crime|Thriller"/>
    <s v="English"/>
    <n v="32000000"/>
    <n v="6.3"/>
  </r>
  <r>
    <s v="The Quick and the DeadÂ "/>
    <x v="5"/>
    <n v="107"/>
    <n v="18636537"/>
    <s v="Action|Thriller|Western"/>
    <s v="English"/>
    <n v="32000000"/>
    <n v="6.4"/>
  </r>
  <r>
    <s v="Laws of AttractionÂ "/>
    <x v="478"/>
    <n v="90"/>
    <n v="17848322"/>
    <s v="Comedy|Romance"/>
    <s v="English"/>
    <n v="28000000"/>
    <n v="5.9"/>
  </r>
  <r>
    <s v="Bringing Out the DeadÂ "/>
    <x v="46"/>
    <n v="121"/>
    <n v="16640210"/>
    <s v="Drama|Thriller"/>
    <s v="English"/>
    <n v="55000000"/>
    <n v="6.8"/>
  </r>
  <r>
    <s v="Repo MenÂ "/>
    <x v="632"/>
    <n v="119"/>
    <n v="13763130"/>
    <s v="Action|Crime|Sci-Fi|Thriller"/>
    <s v="English"/>
    <n v="32000000"/>
    <n v="6.3"/>
  </r>
  <r>
    <s v="Dragon Wars: D-WarÂ "/>
    <x v="633"/>
    <n v="107"/>
    <n v="10956379"/>
    <s v="Action|Drama|Fantasy|Horror|Thriller"/>
    <s v="English"/>
    <n v="35000000"/>
    <n v="3.6"/>
  </r>
  <r>
    <s v="BogusÂ "/>
    <x v="564"/>
    <n v="110"/>
    <n v="4357000"/>
    <s v="Comedy|Family|Fantasy"/>
    <s v="English"/>
    <n v="30000000"/>
    <n v="5.3"/>
  </r>
  <r>
    <s v="The Incredible Burt WonderstoneÂ "/>
    <x v="634"/>
    <n v="100"/>
    <n v="22525921"/>
    <s v="Comedy"/>
    <s v="English"/>
    <n v="30000000"/>
    <n v="5.9"/>
  </r>
  <r>
    <s v="Cats Don't DanceÂ "/>
    <x v="163"/>
    <n v="75"/>
    <n v="3562749"/>
    <s v="Animation|Comedy|Family|Fantasy|Musical"/>
    <s v="English"/>
    <n v="32000000"/>
    <n v="6.9"/>
  </r>
  <r>
    <s v="Cradle Will RockÂ "/>
    <x v="635"/>
    <n v="132"/>
    <n v="2899970"/>
    <s v="Drama"/>
    <s v="English"/>
    <n v="32000000"/>
    <n v="6.9"/>
  </r>
  <r>
    <s v="The Good GermanÂ "/>
    <x v="144"/>
    <n v="105"/>
    <n v="1304837"/>
    <s v="Drama|Mystery|Thriller"/>
    <s v="English"/>
    <n v="32000000"/>
    <n v="6.1"/>
  </r>
  <r>
    <s v="Apocalypse NowÂ "/>
    <x v="400"/>
    <n v="289"/>
    <n v="78800000"/>
    <s v="Drama|War"/>
    <s v="English"/>
    <n v="31500000"/>
    <n v="8.5"/>
  </r>
  <r>
    <s v="Going the DistanceÂ "/>
    <x v="636"/>
    <n v="102"/>
    <n v="17797316"/>
    <s v="Comedy|Romance"/>
    <s v="English"/>
    <n v="32000000"/>
    <n v="6.3"/>
  </r>
  <r>
    <s v="Mr. Holland's OpusÂ "/>
    <x v="373"/>
    <n v="143"/>
    <n v="82528097"/>
    <s v="Drama|Music"/>
    <s v="English"/>
    <n v="6500000"/>
    <n v="7.3"/>
  </r>
  <r>
    <s v="CriminalÂ "/>
    <x v="637"/>
    <n v="113"/>
    <n v="14268533"/>
    <s v="Action|Crime|Drama|Mystery|Sci-Fi|Thriller"/>
    <s v="English"/>
    <n v="31500000"/>
    <n v="6.3"/>
  </r>
  <r>
    <s v="Out of AfricaÂ "/>
    <x v="198"/>
    <n v="161"/>
    <n v="87100000"/>
    <s v="Biography|Drama|Romance"/>
    <s v="English"/>
    <n v="31000000"/>
    <n v="7.2"/>
  </r>
  <r>
    <s v="FlightÂ "/>
    <x v="41"/>
    <n v="138"/>
    <n v="93749203"/>
    <s v="Drama|Thriller"/>
    <s v="English"/>
    <n v="31000000"/>
    <n v="7.3"/>
  </r>
  <r>
    <s v="MoonrakerÂ "/>
    <x v="638"/>
    <n v="126"/>
    <n v="62700000"/>
    <s v="Action|Adventure|Sci-Fi|Thriller"/>
    <s v="English"/>
    <n v="34000000"/>
    <n v="6.3"/>
  </r>
  <r>
    <s v="The Grand Budapest HotelÂ "/>
    <x v="448"/>
    <n v="99"/>
    <n v="59073773"/>
    <s v="Adventure|Comedy|Crime|Drama"/>
    <s v="English"/>
    <n v="25000000"/>
    <n v="8.1"/>
  </r>
  <r>
    <s v="Hearts in AtlantisÂ "/>
    <x v="581"/>
    <n v="101"/>
    <n v="24185781"/>
    <s v="Drama|Mystery"/>
    <s v="English"/>
    <n v="31000000"/>
    <n v="6.9"/>
  </r>
  <r>
    <s v="ArachnophobiaÂ "/>
    <x v="418"/>
    <n v="103"/>
    <n v="53133888"/>
    <s v="Comedy|Fantasy|Horror|Thriller"/>
    <s v="English"/>
    <n v="31000000"/>
    <n v="6.3"/>
  </r>
  <r>
    <s v="FrequencyÂ "/>
    <x v="288"/>
    <n v="118"/>
    <n v="44983704"/>
    <s v="Crime|Drama|Mystery|Sci-Fi|Thriller"/>
    <s v="English"/>
    <n v="31000000"/>
    <n v="7.3"/>
  </r>
  <r>
    <s v="VacationÂ "/>
    <x v="639"/>
    <n v="99"/>
    <n v="58879132"/>
    <s v="Adventure|Comedy"/>
    <s v="English"/>
    <n v="31000000"/>
    <n v="6.1"/>
  </r>
  <r>
    <s v="Get ShortyÂ "/>
    <x v="14"/>
    <n v="105"/>
    <n v="72077000"/>
    <s v="Comedy|Crime|Thriller"/>
    <s v="English"/>
    <n v="30250000"/>
    <n v="6.9"/>
  </r>
  <r>
    <s v="ChicagoÂ "/>
    <x v="13"/>
    <n v="113"/>
    <n v="170684505"/>
    <s v="Comedy|Crime|Musical"/>
    <s v="English"/>
    <n v="45000000"/>
    <n v="7.2"/>
  </r>
  <r>
    <s v="Big DaddyÂ "/>
    <x v="197"/>
    <n v="93"/>
    <n v="163479795"/>
    <s v="Comedy|Drama"/>
    <s v="English"/>
    <n v="34200000"/>
    <n v="6.4"/>
  </r>
  <r>
    <s v="American Pie 2Â "/>
    <x v="640"/>
    <n v="108"/>
    <n v="145096820"/>
    <s v="Comedy"/>
    <s v="English"/>
    <n v="30000000"/>
    <n v="6.4"/>
  </r>
  <r>
    <s v="Toy StoryÂ "/>
    <x v="28"/>
    <n v="74"/>
    <n v="191796233"/>
    <s v="Adventure|Animation|Comedy|Family|Fantasy"/>
    <s v="English"/>
    <n v="30000000"/>
    <n v="8.3000000000000007"/>
  </r>
  <r>
    <s v="SpeedÂ "/>
    <x v="149"/>
    <n v="116"/>
    <n v="121248145"/>
    <s v="Action|Adventure|Crime|Thriller"/>
    <s v="English"/>
    <n v="25000000"/>
    <n v="7.2"/>
  </r>
  <r>
    <s v="The VowÂ "/>
    <x v="641"/>
    <n v="104"/>
    <n v="125014030"/>
    <s v="Drama|Romance"/>
    <s v="English"/>
    <n v="30000000"/>
    <n v="6.8"/>
  </r>
  <r>
    <s v="Extraordinary MeasuresÂ "/>
    <x v="642"/>
    <n v="106"/>
    <n v="11854694"/>
    <s v="Drama"/>
    <s v="English"/>
    <n v="31000000"/>
    <n v="6.5"/>
  </r>
  <r>
    <s v="Remember the TitansÂ "/>
    <x v="624"/>
    <n v="120"/>
    <n v="115648585"/>
    <s v="Biography|Drama|Sport"/>
    <s v="English"/>
    <n v="30000000"/>
    <n v="7.8"/>
  </r>
  <r>
    <s v="The Hunt for Red OctoberÂ "/>
    <x v="125"/>
    <n v="135"/>
    <n v="122012643"/>
    <s v="Action|Adventure|Thriller"/>
    <s v="English"/>
    <n v="30000000"/>
    <n v="7.6"/>
  </r>
  <r>
    <s v="Lee Daniels' The ButlerÂ "/>
    <x v="567"/>
    <n v="132"/>
    <n v="116631310"/>
    <s v="Biography|Drama"/>
    <s v="English"/>
    <n v="30000000"/>
    <n v="7.2"/>
  </r>
  <r>
    <s v="Dodgeball: A True Underdog StoryÂ "/>
    <x v="415"/>
    <n v="92"/>
    <n v="114324072"/>
    <s v="Comedy|Sport"/>
    <s v="English"/>
    <n v="20000000"/>
    <n v="6.7"/>
  </r>
  <r>
    <s v="The Addams FamilyÂ "/>
    <x v="14"/>
    <n v="99"/>
    <n v="113502246"/>
    <s v="Comedy|Fantasy"/>
    <s v="English"/>
    <n v="38000000"/>
    <n v="6.8"/>
  </r>
  <r>
    <s v="Ace Ventura: When Nature CallsÂ "/>
    <x v="412"/>
    <n v="90"/>
    <n v="108360000"/>
    <s v="Adventure|Comedy"/>
    <s v="English"/>
    <n v="30000000"/>
    <n v="6.3"/>
  </r>
  <r>
    <s v="The Princess DiariesÂ "/>
    <x v="278"/>
    <n v="111"/>
    <n v="108244774"/>
    <s v="Comedy|Family|Romance"/>
    <s v="English"/>
    <n v="37000000"/>
    <n v="6.2"/>
  </r>
  <r>
    <s v="The First Wives ClubÂ "/>
    <x v="598"/>
    <n v="103"/>
    <n v="105444419"/>
    <s v="Comedy"/>
    <s v="English"/>
    <n v="26000000"/>
    <n v="6.2"/>
  </r>
  <r>
    <s v="Se7enÂ "/>
    <x v="64"/>
    <n v="127"/>
    <n v="100125340"/>
    <s v="Crime|Drama|Mystery|Thriller"/>
    <s v="English"/>
    <n v="33000000"/>
    <n v="8.6"/>
  </r>
  <r>
    <s v="District 9Â "/>
    <x v="131"/>
    <n v="112"/>
    <n v="115646235"/>
    <s v="Action|Sci-Fi|Thriller"/>
    <s v="English"/>
    <n v="30000000"/>
    <n v="8"/>
  </r>
  <r>
    <s v="The SpongeBob SquarePants MovieÂ "/>
    <x v="643"/>
    <n v="87"/>
    <n v="85416609"/>
    <s v="Adventure|Animation|Comedy|Family|Fantasy"/>
    <s v="English"/>
    <n v="30000000"/>
    <n v="7"/>
  </r>
  <r>
    <s v="Mystic RiverÂ "/>
    <x v="310"/>
    <n v="138"/>
    <n v="90135191"/>
    <s v="Crime|Drama|Mystery|Thriller"/>
    <s v="English"/>
    <n v="25000000"/>
    <n v="8"/>
  </r>
  <r>
    <s v="Million Dollar BabyÂ "/>
    <x v="310"/>
    <n v="132"/>
    <n v="100422786"/>
    <s v="Drama|Sport"/>
    <s v="English"/>
    <n v="30000000"/>
    <n v="8.1"/>
  </r>
  <r>
    <s v="Analyze ThisÂ "/>
    <x v="354"/>
    <n v="103"/>
    <n v="106694016"/>
    <s v="Comedy|Crime"/>
    <s v="English"/>
    <n v="30000000"/>
    <n v="6.7"/>
  </r>
  <r>
    <s v="The NotebookÂ "/>
    <x v="522"/>
    <n v="123"/>
    <n v="64286"/>
    <s v="Drama|Romance"/>
    <s v="English"/>
    <n v="29000000"/>
    <n v="7.9"/>
  </r>
  <r>
    <s v="27 DressesÂ "/>
    <x v="515"/>
    <n v="111"/>
    <n v="76806312"/>
    <s v="Comedy|Romance"/>
    <s v="English"/>
    <n v="30000000"/>
    <n v="6.1"/>
  </r>
  <r>
    <s v="Hannah Montana: The MovieÂ "/>
    <x v="155"/>
    <n v="102"/>
    <n v="79566871"/>
    <s v="Comedy|Drama|Family|Music|Romance"/>
    <s v="English"/>
    <n v="30000000"/>
    <n v="4.2"/>
  </r>
  <r>
    <s v="Rugrats in Paris: The MovieÂ "/>
    <x v="644"/>
    <n v="78"/>
    <n v="76501438"/>
    <s v="Adventure|Animation|Comedy|Family|Romance"/>
    <s v="English"/>
    <n v="30000000"/>
    <n v="6.1"/>
  </r>
  <r>
    <s v="The Prince of TidesÂ "/>
    <x v="503"/>
    <n v="132"/>
    <n v="74787599"/>
    <s v="Drama|Romance"/>
    <s v="English"/>
    <n v="30000000"/>
    <n v="6.6"/>
  </r>
  <r>
    <s v="Legends of the FallÂ "/>
    <x v="99"/>
    <n v="133"/>
    <n v="66528842"/>
    <s v="Drama|Romance|War|Western"/>
    <s v="English"/>
    <n v="30000000"/>
    <n v="7.5"/>
  </r>
  <r>
    <s v="Up in the AirÂ "/>
    <x v="645"/>
    <n v="108"/>
    <n v="83813460"/>
    <s v="Drama|Romance"/>
    <s v="English"/>
    <n v="25000000"/>
    <n v="7.4"/>
  </r>
  <r>
    <s v="About SchmidtÂ "/>
    <x v="646"/>
    <n v="125"/>
    <n v="65010106"/>
    <s v="Comedy|Drama"/>
    <s v="English"/>
    <n v="30000000"/>
    <n v="7.2"/>
  </r>
  <r>
    <s v="Warm BodiesÂ "/>
    <x v="647"/>
    <n v="98"/>
    <n v="66359959"/>
    <s v="Comedy|Horror|Romance"/>
    <s v="English"/>
    <n v="35000000"/>
    <n v="6.9"/>
  </r>
  <r>
    <s v="LooperÂ "/>
    <x v="648"/>
    <n v="119"/>
    <n v="66468315"/>
    <s v="Action|Crime|Drama|Sci-Fi|Thriller"/>
    <s v="English"/>
    <n v="30000000"/>
    <n v="7.4"/>
  </r>
  <r>
    <s v="Down to EarthÂ "/>
    <x v="18"/>
    <n v="87"/>
    <n v="64172251"/>
    <s v="Comedy|Fantasy"/>
    <s v="English"/>
    <n v="30000000"/>
    <n v="5.4"/>
  </r>
  <r>
    <s v="BabeÂ "/>
    <x v="649"/>
    <n v="91"/>
    <n v="66600000"/>
    <s v="Comedy|Drama|Family"/>
    <s v="English"/>
    <n v="30000000"/>
    <n v="6.8"/>
  </r>
  <r>
    <s v="Hope SpringsÂ "/>
    <x v="329"/>
    <n v="100"/>
    <n v="63536011"/>
    <s v="Comedy|Drama|Romance"/>
    <s v="English"/>
    <n v="30000000"/>
    <n v="6.3"/>
  </r>
  <r>
    <s v="Forgetting Sarah MarshallÂ "/>
    <x v="588"/>
    <n v="118"/>
    <n v="62877175"/>
    <s v="Comedy|Drama|Romance"/>
    <s v="English"/>
    <n v="30000000"/>
    <n v="7.2"/>
  </r>
  <r>
    <s v="Four BrothersÂ "/>
    <x v="250"/>
    <n v="109"/>
    <n v="74484168"/>
    <s v="Action|Crime|Drama|Mystery|Thriller"/>
    <s v="English"/>
    <n v="45000000"/>
    <n v="6.9"/>
  </r>
  <r>
    <s v="Baby MamaÂ "/>
    <x v="650"/>
    <n v="99"/>
    <n v="60269340"/>
    <s v="Comedy|Romance"/>
    <s v="English"/>
    <n v="30000000"/>
    <n v="6"/>
  </r>
  <r>
    <s v="Hope FloatsÂ "/>
    <x v="651"/>
    <n v="114"/>
    <n v="60033780"/>
    <s v="Drama|Romance"/>
    <s v="English"/>
    <n v="30000000"/>
    <n v="5.9"/>
  </r>
  <r>
    <s v="Bride WarsÂ "/>
    <x v="652"/>
    <n v="89"/>
    <n v="58715510"/>
    <s v="Comedy|Romance"/>
    <s v="English"/>
    <n v="30000000"/>
    <n v="5.4"/>
  </r>
  <r>
    <s v="Without a PaddleÂ "/>
    <x v="241"/>
    <n v="95"/>
    <n v="58156435"/>
    <s v="Adventure|Comedy|Mystery"/>
    <s v="English"/>
    <n v="19000000"/>
    <n v="5.9"/>
  </r>
  <r>
    <s v="13 Going on 30Â "/>
    <x v="652"/>
    <n v="98"/>
    <n v="56044241"/>
    <s v="Comedy|Fantasy|Romance"/>
    <s v="English"/>
    <n v="37000000"/>
    <n v="6.1"/>
  </r>
  <r>
    <s v="Midnight in ParisÂ "/>
    <x v="653"/>
    <n v="94"/>
    <n v="56816662"/>
    <s v="Comedy|Fantasy|Romance"/>
    <s v="English"/>
    <n v="17000000"/>
    <n v="7.7"/>
  </r>
  <r>
    <s v="The Nut JobÂ "/>
    <x v="654"/>
    <n v="85"/>
    <n v="64238770"/>
    <s v="Adventure|Animation|Comedy|Family"/>
    <s v="English"/>
    <n v="42000000"/>
    <n v="5.8"/>
  </r>
  <r>
    <s v="BlowÂ "/>
    <x v="655"/>
    <n v="124"/>
    <n v="52937130"/>
    <s v="Biography|Crime|Drama"/>
    <s v="English"/>
    <n v="30000000"/>
    <n v="7.6"/>
  </r>
  <r>
    <s v="Message in a BottleÂ "/>
    <x v="566"/>
    <n v="131"/>
    <n v="52799004"/>
    <s v="Drama|Romance"/>
    <s v="English"/>
    <n v="55000000"/>
    <n v="6.1"/>
  </r>
  <r>
    <s v="Star Trek V: The Final FrontierÂ "/>
    <x v="656"/>
    <n v="107"/>
    <n v="55210049"/>
    <s v="Action|Adventure|Sci-Fi|Thriller"/>
    <s v="English"/>
    <n v="27800000"/>
    <n v="5.4"/>
  </r>
  <r>
    <s v="Like MikeÂ "/>
    <x v="484"/>
    <n v="99"/>
    <n v="51432423"/>
    <s v="Comedy|Family|Fantasy|Sport"/>
    <s v="English"/>
    <n v="30000000"/>
    <n v="5.0999999999999996"/>
  </r>
  <r>
    <s v="Naked Gun 33 1/3: The Final InsultÂ "/>
    <x v="221"/>
    <n v="83"/>
    <n v="51109400"/>
    <s v="Comedy|Crime"/>
    <s v="English"/>
    <n v="30000000"/>
    <n v="6.4"/>
  </r>
  <r>
    <s v="A View to a KillÂ "/>
    <x v="505"/>
    <n v="131"/>
    <n v="50300000"/>
    <s v="Action|Adventure|Thriller"/>
    <s v="English"/>
    <n v="30000000"/>
    <n v="6.3"/>
  </r>
  <r>
    <s v="The Curse of the Were-RabbitÂ "/>
    <x v="657"/>
    <n v="85"/>
    <n v="56068547"/>
    <s v="Animation|Comedy|Family|Mystery|Sci-Fi"/>
    <s v="English"/>
    <n v="30000000"/>
    <n v="7.5"/>
  </r>
  <r>
    <s v="P.S. I Love YouÂ "/>
    <x v="456"/>
    <n v="126"/>
    <n v="53680848"/>
    <s v="Drama|Romance"/>
    <s v="English"/>
    <n v="30000000"/>
    <n v="7.1"/>
  </r>
  <r>
    <s v="AtonementÂ "/>
    <x v="92"/>
    <n v="123"/>
    <n v="50921738"/>
    <s v="Drama|Mystery|Romance|War"/>
    <s v="English"/>
    <n v="30000000"/>
    <n v="7.8"/>
  </r>
  <r>
    <s v="Letters to JulietÂ "/>
    <x v="652"/>
    <n v="105"/>
    <n v="53021560"/>
    <s v="Comedy|Drama|Romance"/>
    <s v="English"/>
    <n v="30000000"/>
    <n v="6.5"/>
  </r>
  <r>
    <s v="Black RainÂ "/>
    <x v="17"/>
    <n v="125"/>
    <n v="45645204"/>
    <s v="Action|Crime|Thriller"/>
    <s v="English"/>
    <n v="30000000"/>
    <n v="6.6"/>
  </r>
  <r>
    <s v="Corpse BrideÂ "/>
    <x v="23"/>
    <n v="77"/>
    <n v="53337608"/>
    <s v="Animation|Drama|Family|Fantasy|Musical|Romance"/>
    <s v="English"/>
    <n v="40000000"/>
    <n v="7.4"/>
  </r>
  <r>
    <s v="SicarioÂ "/>
    <x v="469"/>
    <n v="121"/>
    <n v="46875468"/>
    <s v="Action|Crime|Drama|Mystery|Thriller"/>
    <s v="English"/>
    <n v="30000000"/>
    <n v="7.6"/>
  </r>
  <r>
    <s v="SouthpawÂ "/>
    <x v="260"/>
    <n v="124"/>
    <n v="52418902"/>
    <s v="Drama|Sport"/>
    <s v="English"/>
    <n v="30000000"/>
    <n v="7.5"/>
  </r>
  <r>
    <s v="Drag Me to HellÂ "/>
    <x v="5"/>
    <n v="99"/>
    <n v="42057340"/>
    <s v="Horror|Thriller"/>
    <s v="English"/>
    <n v="30000000"/>
    <n v="6.6"/>
  </r>
  <r>
    <s v="The Age of AdalineÂ "/>
    <x v="658"/>
    <n v="112"/>
    <n v="42478175"/>
    <s v="Drama|Fantasy|Romance"/>
    <s v="English"/>
    <n v="25000000"/>
    <n v="7.2"/>
  </r>
  <r>
    <s v="Secondhand LionsÂ "/>
    <x v="659"/>
    <n v="111"/>
    <n v="41407470"/>
    <s v="Comedy|Drama|Family"/>
    <s v="English"/>
    <n v="30000000"/>
    <n v="7.6"/>
  </r>
  <r>
    <s v="Step Up 3DÂ "/>
    <x v="103"/>
    <n v="107"/>
    <n v="42385520"/>
    <s v="Drama|Music|Romance"/>
    <s v="English"/>
    <n v="30000000"/>
    <n v="6.2"/>
  </r>
  <r>
    <s v="Blue CrushÂ "/>
    <x v="450"/>
    <n v="104"/>
    <n v="40118420"/>
    <s v="Drama|Romance|Sport"/>
    <s v="English"/>
    <n v="30000000"/>
    <n v="5.6"/>
  </r>
  <r>
    <s v="Stranger Than FictionÂ "/>
    <x v="11"/>
    <n v="113"/>
    <n v="40137776"/>
    <s v="Comedy|Drama|Fantasy|Romance"/>
    <s v="English"/>
    <n v="38000000"/>
    <n v="7.6"/>
  </r>
  <r>
    <s v="30 Days of NightÂ "/>
    <x v="297"/>
    <n v="113"/>
    <n v="39568996"/>
    <s v="Horror"/>
    <s v="English"/>
    <n v="32000000"/>
    <n v="6.6"/>
  </r>
  <r>
    <s v="The Cabin in the WoodsÂ "/>
    <x v="660"/>
    <n v="95"/>
    <n v="42043633"/>
    <s v="Fantasy|Horror|Mystery|Thriller"/>
    <s v="English"/>
    <n v="30000000"/>
    <n v="7"/>
  </r>
  <r>
    <s v="Meet the SpartansÂ "/>
    <x v="661"/>
    <n v="86"/>
    <n v="38232624"/>
    <s v="Comedy"/>
    <s v="English"/>
    <n v="30000000"/>
    <n v="2.7"/>
  </r>
  <r>
    <s v="Midnight RunÂ "/>
    <x v="216"/>
    <n v="126"/>
    <n v="38413606"/>
    <s v="Action|Comedy|Crime|Thriller"/>
    <s v="English"/>
    <n v="30000000"/>
    <n v="7.6"/>
  </r>
  <r>
    <s v="The Running ManÂ "/>
    <x v="662"/>
    <n v="101"/>
    <n v="38122105"/>
    <s v="Action|Crime|Sci-Fi|Thriller"/>
    <s v="English"/>
    <n v="27000000"/>
    <n v="6.6"/>
  </r>
  <r>
    <s v="Little Shop of HorrorsÂ "/>
    <x v="181"/>
    <n v="102"/>
    <n v="38747385"/>
    <s v="Comedy|Horror|Musical|Sci-Fi"/>
    <s v="English"/>
    <n v="25000000"/>
    <n v="6.9"/>
  </r>
  <r>
    <s v="HannaÂ "/>
    <x v="92"/>
    <n v="111"/>
    <n v="40247512"/>
    <s v="Action|Drama|Thriller"/>
    <s v="English"/>
    <n v="30000000"/>
    <n v="6.8"/>
  </r>
  <r>
    <s v="Mortal Kombat: AnnihilationÂ "/>
    <x v="663"/>
    <n v="95"/>
    <n v="35927406"/>
    <s v="Action|Adventure|Fantasy|Sci-Fi|Thriller"/>
    <s v="English"/>
    <n v="30000000"/>
    <n v="3.7"/>
  </r>
  <r>
    <s v="Larry CrowneÂ "/>
    <x v="664"/>
    <n v="98"/>
    <n v="35565975"/>
    <s v="Comedy|Drama|Romance"/>
    <s v="English"/>
    <n v="30000000"/>
    <n v="6.1"/>
  </r>
  <r>
    <s v="CarrieÂ "/>
    <x v="665"/>
    <n v="100"/>
    <n v="35266619"/>
    <s v="Drama|Fantasy|Horror"/>
    <s v="English"/>
    <n v="30000000"/>
    <n v="5.9"/>
  </r>
  <r>
    <s v="Take the LeadÂ "/>
    <x v="666"/>
    <n v="118"/>
    <n v="34703228"/>
    <s v="Drama|Music"/>
    <s v="English"/>
    <n v="30000000"/>
    <n v="6.7"/>
  </r>
  <r>
    <s v="Gridiron GangÂ "/>
    <x v="667"/>
    <n v="125"/>
    <n v="38432823"/>
    <s v="Crime|Drama|Sport"/>
    <s v="English"/>
    <n v="30000000"/>
    <n v="6.9"/>
  </r>
  <r>
    <s v="What's the Worst That Could Happen?Â "/>
    <x v="381"/>
    <n v="94"/>
    <n v="32095318"/>
    <s v="Comedy|Crime"/>
    <s v="English"/>
    <n v="45000000"/>
    <n v="5.5"/>
  </r>
  <r>
    <s v="9Â "/>
    <x v="668"/>
    <n v="79"/>
    <n v="31743332"/>
    <s v="Action|Adventure|Animation|Drama|Mystery|Sci-Fi|Thriller"/>
    <s v="English"/>
    <n v="30000000"/>
    <n v="7.1"/>
  </r>
  <r>
    <s v="Side EffectsÂ "/>
    <x v="144"/>
    <n v="106"/>
    <n v="32154410"/>
    <s v="Crime|Drama|Thriller"/>
    <s v="English"/>
    <n v="30000000"/>
    <n v="7.1"/>
  </r>
  <r>
    <s v="Winnie the PoohÂ "/>
    <x v="669"/>
    <n v="63"/>
    <n v="26687172"/>
    <s v="Adventure|Animation|Comedy|Family|Musical"/>
    <s v="English"/>
    <n v="30000000"/>
    <n v="7.3"/>
  </r>
  <r>
    <s v="Dumb and Dumberer: When Harry Met LloydÂ "/>
    <x v="670"/>
    <n v="85"/>
    <n v="26096584"/>
    <s v="Comedy"/>
    <s v="English"/>
    <n v="19000000"/>
    <n v="3.4"/>
  </r>
  <r>
    <s v="BulworthÂ "/>
    <x v="462"/>
    <n v="108"/>
    <n v="26525834"/>
    <s v="Comedy|Drama|Romance"/>
    <s v="English"/>
    <n v="30000000"/>
    <n v="6.8"/>
  </r>
  <r>
    <s v="Get on UpÂ "/>
    <x v="671"/>
    <n v="139"/>
    <n v="30513940"/>
    <s v="Biography|Drama|Music"/>
    <s v="English"/>
    <n v="30000000"/>
    <n v="6.9"/>
  </r>
  <r>
    <s v="One True ThingÂ "/>
    <x v="440"/>
    <n v="127"/>
    <n v="23209440"/>
    <s v="Drama"/>
    <s v="English"/>
    <n v="30000000"/>
    <n v="7"/>
  </r>
  <r>
    <s v="VirtuosityÂ "/>
    <x v="672"/>
    <n v="106"/>
    <n v="24048000"/>
    <s v="Action|Crime|Sci-Fi|Thriller"/>
    <s v="English"/>
    <n v="30000000"/>
    <n v="5.5"/>
  </r>
  <r>
    <s v="My Super Ex-GirlfriendÂ "/>
    <x v="234"/>
    <n v="95"/>
    <n v="22526144"/>
    <s v="Comedy|Romance|Sci-Fi"/>
    <s v="English"/>
    <n v="30000000"/>
    <n v="5.0999999999999996"/>
  </r>
  <r>
    <s v="Deliver Us from EvilÂ "/>
    <x v="233"/>
    <n v="118"/>
    <n v="30523568"/>
    <s v="Horror|Mystery|Thriller"/>
    <s v="English"/>
    <n v="30000000"/>
    <n v="6.2"/>
  </r>
  <r>
    <s v="SanctumÂ "/>
    <x v="673"/>
    <n v="108"/>
    <n v="23070045"/>
    <s v="Adventure|Drama|Thriller"/>
    <s v="English"/>
    <n v="30000000"/>
    <n v="5.9"/>
  </r>
  <r>
    <s v="Little Black BookÂ "/>
    <x v="674"/>
    <n v="105"/>
    <n v="20422207"/>
    <s v="Comedy|Drama|Romance"/>
    <s v="English"/>
    <n v="35000000"/>
    <n v="5.2"/>
  </r>
  <r>
    <s v="The Five-Year EngagementÂ "/>
    <x v="588"/>
    <n v="131"/>
    <n v="28644770"/>
    <s v="Comedy|Romance"/>
    <s v="English"/>
    <n v="30000000"/>
    <n v="6.2"/>
  </r>
  <r>
    <s v="Mr 3000Â "/>
    <x v="675"/>
    <n v="104"/>
    <n v="21800302"/>
    <s v="Comedy|Drama|Romance|Sport"/>
    <s v="English"/>
    <n v="30000000"/>
    <n v="5.5"/>
  </r>
  <r>
    <s v="The Next Three DaysÂ "/>
    <x v="676"/>
    <n v="133"/>
    <n v="21129348"/>
    <s v="Crime|Drama|Romance|Thriller"/>
    <s v="English"/>
    <n v="35000000"/>
    <n v="7.4"/>
  </r>
  <r>
    <s v="UltravioletÂ "/>
    <x v="677"/>
    <n v="94"/>
    <n v="18500966"/>
    <s v="Action|Horror|Sci-Fi|Thriller"/>
    <s v="English"/>
    <n v="30000000"/>
    <n v="4.4000000000000004"/>
  </r>
  <r>
    <s v="Assault on Precinct 13Â "/>
    <x v="678"/>
    <n v="109"/>
    <n v="19976073"/>
    <s v="Action|Crime|Drama|Thriller"/>
    <s v="English"/>
    <n v="20000000"/>
    <n v="6.3"/>
  </r>
  <r>
    <s v="The Replacement KillersÂ "/>
    <x v="260"/>
    <n v="96"/>
    <n v="18967571"/>
    <s v="Action|Crime|Thriller"/>
    <s v="English"/>
    <n v="30000000"/>
    <n v="6.1"/>
  </r>
  <r>
    <s v="FledÂ "/>
    <x v="679"/>
    <n v="105"/>
    <n v="17100000"/>
    <s v="Action|Adventure|Crime|Drama|Romance"/>
    <s v="English"/>
    <n v="25000000"/>
    <n v="5.3"/>
  </r>
  <r>
    <s v="Eight Legged FreaksÂ "/>
    <x v="680"/>
    <n v="99"/>
    <n v="17266505"/>
    <s v="Action|Comedy|Horror"/>
    <s v="English"/>
    <n v="30000000"/>
    <n v="5.4"/>
  </r>
  <r>
    <s v="Love &amp; Other DrugsÂ "/>
    <x v="99"/>
    <n v="112"/>
    <n v="32357532"/>
    <s v="Comedy|Drama|Romance"/>
    <s v="English"/>
    <n v="30000000"/>
    <n v="6.7"/>
  </r>
  <r>
    <s v="88 MinutesÂ "/>
    <x v="343"/>
    <n v="108"/>
    <n v="16930884"/>
    <s v="Crime|Drama|Mystery|Thriller"/>
    <s v="English"/>
    <n v="30000000"/>
    <n v="5.9"/>
  </r>
  <r>
    <s v="North CountryÂ "/>
    <x v="681"/>
    <n v="126"/>
    <n v="18324242"/>
    <s v="Drama"/>
    <s v="English"/>
    <n v="35000000"/>
    <n v="7.3"/>
  </r>
  <r>
    <s v="The Whole Ten YardsÂ "/>
    <x v="434"/>
    <n v="98"/>
    <n v="16323969"/>
    <s v="Comedy|Crime|Thriller"/>
    <s v="English"/>
    <n v="40000000"/>
    <n v="5.5"/>
  </r>
  <r>
    <s v="SpliceÂ "/>
    <x v="682"/>
    <n v="104"/>
    <n v="16999046"/>
    <s v="Drama|Horror|Sci-Fi"/>
    <s v="English"/>
    <n v="26000000"/>
    <n v="5.8"/>
  </r>
  <r>
    <s v="Howard the DuckÂ "/>
    <x v="683"/>
    <n v="110"/>
    <n v="16295774"/>
    <s v="Action|Adventure|Comedy|Romance|Sci-Fi"/>
    <s v="English"/>
    <n v="35000000"/>
    <n v="4.5999999999999996"/>
  </r>
  <r>
    <s v="Pride and GloryÂ "/>
    <x v="684"/>
    <n v="130"/>
    <n v="15709385"/>
    <s v="Crime|Drama|Thriller"/>
    <s v="English"/>
    <n v="30000000"/>
    <n v="6.7"/>
  </r>
  <r>
    <s v="The CaveÂ "/>
    <x v="685"/>
    <n v="93"/>
    <n v="14888028"/>
    <s v="Adventure|Horror|Thriller"/>
    <s v="English"/>
    <n v="30000000"/>
    <n v="5.0999999999999996"/>
  </r>
  <r>
    <s v="Alex &amp; EmmaÂ "/>
    <x v="324"/>
    <n v="96"/>
    <n v="14208384"/>
    <s v="Comedy|Romance"/>
    <s v="English"/>
    <n v="30000000"/>
    <n v="5.6"/>
  </r>
  <r>
    <s v="Wicker ParkÂ "/>
    <x v="496"/>
    <n v="114"/>
    <n v="12831121"/>
    <s v="Drama|Mystery|Romance|Thriller"/>
    <s v="English"/>
    <n v="30000000"/>
    <n v="7"/>
  </r>
  <r>
    <s v="Fright NightÂ "/>
    <x v="686"/>
    <n v="106"/>
    <n v="18298649"/>
    <s v="Comedy|Horror"/>
    <s v="English"/>
    <n v="30000000"/>
    <n v="6.4"/>
  </r>
  <r>
    <s v="The New WorldÂ "/>
    <x v="407"/>
    <n v="150"/>
    <n v="12712093"/>
    <s v="Biography|Drama|History|Romance"/>
    <s v="English"/>
    <n v="30000000"/>
    <n v="6.7"/>
  </r>
  <r>
    <s v="Wing CommanderÂ "/>
    <x v="687"/>
    <n v="100"/>
    <n v="11576087"/>
    <s v="Action|Adventure|Sci-Fi"/>
    <s v="English"/>
    <n v="30000000"/>
    <n v="4.0999999999999996"/>
  </r>
  <r>
    <s v="In DreamsÂ "/>
    <x v="414"/>
    <n v="100"/>
    <n v="11900000"/>
    <s v="Drama|Fantasy|Thriller"/>
    <s v="English"/>
    <n v="30000000"/>
    <n v="5.5"/>
  </r>
  <r>
    <s v="Dragonball: EvolutionÂ "/>
    <x v="460"/>
    <n v="100"/>
    <n v="9353573"/>
    <s v="Action|Adventure|Fantasy|Sci-Fi|Thriller"/>
    <s v="English"/>
    <n v="45000000"/>
    <n v="2.7"/>
  </r>
  <r>
    <s v="The Last StandÂ "/>
    <x v="688"/>
    <n v="107"/>
    <n v="12026670"/>
    <s v="Action|Crime|Thriller"/>
    <s v="English"/>
    <n v="45000000"/>
    <n v="6.4"/>
  </r>
  <r>
    <s v="GodsendÂ "/>
    <x v="689"/>
    <n v="102"/>
    <n v="14334645"/>
    <s v="Drama|Horror|Sci-Fi|Thriller"/>
    <s v="English"/>
    <n v="25000000"/>
    <n v="4.8"/>
  </r>
  <r>
    <s v="Chasing LibertyÂ "/>
    <x v="690"/>
    <n v="101"/>
    <n v="12189514"/>
    <s v="Comedy|Romance"/>
    <s v="English"/>
    <n v="23000000"/>
    <n v="6.1"/>
  </r>
  <r>
    <s v="Hoodwinked Too! Hood vs. EvilÂ "/>
    <x v="691"/>
    <n v="86"/>
    <n v="10134754"/>
    <s v="Animation|Comedy|Family"/>
    <s v="English"/>
    <n v="30000000"/>
    <n v="4.8"/>
  </r>
  <r>
    <s v="An Unfinished LifeÂ "/>
    <x v="606"/>
    <n v="108"/>
    <n v="8535575"/>
    <s v="Drama"/>
    <s v="English"/>
    <n v="30000000"/>
    <n v="7"/>
  </r>
  <r>
    <s v="The Imaginarium of Doctor ParnassusÂ "/>
    <x v="242"/>
    <n v="123"/>
    <n v="7689458"/>
    <s v="Adventure|Fantasy|Mystery"/>
    <s v="English"/>
    <n v="40000000"/>
    <n v="6.8"/>
  </r>
  <r>
    <s v="Runner RunnerÂ "/>
    <x v="467"/>
    <n v="88"/>
    <n v="19316646"/>
    <s v="Crime|Thriller"/>
    <s v="English"/>
    <n v="30000000"/>
    <n v="5.6"/>
  </r>
  <r>
    <s v="AntitrustÂ "/>
    <x v="478"/>
    <n v="109"/>
    <n v="10965209"/>
    <s v="Action|Crime|Drama|Thriller"/>
    <s v="English"/>
    <n v="30000000"/>
    <n v="6.1"/>
  </r>
  <r>
    <s v="GloryÂ "/>
    <x v="99"/>
    <n v="122"/>
    <n v="26830000"/>
    <s v="Drama|History|War"/>
    <s v="English"/>
    <n v="18000000"/>
    <n v="7.9"/>
  </r>
  <r>
    <s v="Once Upon a Time in AmericaÂ "/>
    <x v="692"/>
    <n v="251"/>
    <n v="5300000"/>
    <s v="Crime|Drama"/>
    <s v="English"/>
    <n v="30000000"/>
    <n v="8.4"/>
  </r>
  <r>
    <s v="Dead Man DownÂ "/>
    <x v="693"/>
    <n v="118"/>
    <n v="10880926"/>
    <s v="Action|Crime|Drama|Thriller"/>
    <s v="English"/>
    <n v="30000000"/>
    <n v="6.5"/>
  </r>
  <r>
    <s v="The Merchant of VeniceÂ "/>
    <x v="694"/>
    <n v="131"/>
    <n v="3752725"/>
    <s v="Drama|Romance"/>
    <s v="English"/>
    <n v="18000000"/>
    <n v="7.1"/>
  </r>
  <r>
    <s v="The Good ThiefÂ "/>
    <x v="414"/>
    <n v="109"/>
    <n v="3517797"/>
    <s v="Action|Crime|Drama|Romance|Thriller"/>
    <s v="English"/>
    <n v="25000000"/>
    <n v="6.6"/>
  </r>
  <r>
    <s v="Miss PotterÂ "/>
    <x v="649"/>
    <n v="88"/>
    <n v="2975649"/>
    <s v="Biography|Drama|Romance"/>
    <s v="English"/>
    <n v="30000000"/>
    <n v="7"/>
  </r>
  <r>
    <s v="The PromiseÂ "/>
    <x v="695"/>
    <n v="103"/>
    <n v="668171"/>
    <s v="Action|Drama|Fantasy"/>
    <s v="Mandarin"/>
    <n v="60000000"/>
    <n v="5.6"/>
  </r>
  <r>
    <s v="DOA: Dead or AliveÂ "/>
    <x v="696"/>
    <n v="87"/>
    <n v="480314"/>
    <s v="Action|Adventure"/>
    <s v="English"/>
    <n v="21000000"/>
    <n v="4.8"/>
  </r>
  <r>
    <s v="The Assassination of Jesse James by the Coward Robert FordÂ "/>
    <x v="697"/>
    <n v="160"/>
    <n v="3904982"/>
    <s v="Biography|Crime|Drama|History|Western"/>
    <s v="English"/>
    <n v="30000000"/>
    <n v="7.5"/>
  </r>
  <r>
    <s v="1911Â "/>
    <x v="698"/>
    <n v="121"/>
    <n v="127437"/>
    <s v="Action|Adventure|Drama|History|War"/>
    <s v="Mandarin"/>
    <n v="18000000"/>
    <n v="6"/>
  </r>
  <r>
    <s v="Machine Gun PreacherÂ "/>
    <x v="11"/>
    <n v="129"/>
    <n v="537580"/>
    <s v="Action|Biography|Crime|Drama"/>
    <s v="English"/>
    <n v="30000000"/>
    <n v="6.8"/>
  </r>
  <r>
    <s v="Pitch Perfect 2Â "/>
    <x v="699"/>
    <n v="115"/>
    <n v="183436380"/>
    <s v="Comedy|Music"/>
    <s v="English"/>
    <n v="29000000"/>
    <n v="6.5"/>
  </r>
  <r>
    <s v="Walk the LineÂ "/>
    <x v="135"/>
    <n v="153"/>
    <n v="119518352"/>
    <s v="Biography|Drama|Music|Romance"/>
    <s v="English"/>
    <n v="28000000"/>
    <n v="7.9"/>
  </r>
  <r>
    <s v="Keeping the FaithÂ "/>
    <x v="700"/>
    <n v="128"/>
    <n v="37036404"/>
    <s v="Comedy|Drama|Romance"/>
    <s v="English"/>
    <n v="30000000"/>
    <n v="6.4"/>
  </r>
  <r>
    <s v="The BorrowersÂ "/>
    <x v="419"/>
    <n v="89"/>
    <n v="22359293"/>
    <s v="Adventure|Comedy|Family|Fantasy"/>
    <s v="English"/>
    <n v="29000000"/>
    <n v="5.8"/>
  </r>
  <r>
    <s v="Frost/NixonÂ "/>
    <x v="80"/>
    <n v="122"/>
    <n v="18593156"/>
    <s v="Drama"/>
    <s v="English"/>
    <n v="35000000"/>
    <n v="7.7"/>
  </r>
  <r>
    <s v="Serving SaraÂ "/>
    <x v="501"/>
    <n v="99"/>
    <n v="16930185"/>
    <s v="Comedy|Romance"/>
    <s v="English"/>
    <n v="29000000"/>
    <n v="5.3"/>
  </r>
  <r>
    <s v="The BossÂ "/>
    <x v="701"/>
    <n v="99"/>
    <n v="63034755"/>
    <s v="Comedy"/>
    <s v="English"/>
    <n v="29000000"/>
    <n v="5.3"/>
  </r>
  <r>
    <s v="Cry FreedomÂ "/>
    <x v="702"/>
    <n v="147"/>
    <n v="5899797"/>
    <s v="Biography|Drama|History"/>
    <s v="English"/>
    <n v="29000000"/>
    <n v="7.5"/>
  </r>
  <r>
    <s v="MumfordÂ "/>
    <x v="305"/>
    <n v="112"/>
    <n v="4554569"/>
    <s v="Comedy|Drama"/>
    <s v="English"/>
    <n v="28000000"/>
    <n v="6.9"/>
  </r>
  <r>
    <s v="Seed of ChuckyÂ "/>
    <x v="703"/>
    <n v="88"/>
    <n v="17016190"/>
    <s v="Comedy|Fantasy|Horror|Thriller"/>
    <s v="English"/>
    <n v="12000000"/>
    <n v="4.9000000000000004"/>
  </r>
  <r>
    <s v="The JacketÂ "/>
    <x v="704"/>
    <n v="94"/>
    <n v="6301131"/>
    <s v="Drama|Mystery|Sci-Fi|Thriller"/>
    <s v="English"/>
    <n v="29000000"/>
    <n v="7.1"/>
  </r>
  <r>
    <s v="AladdinÂ "/>
    <x v="154"/>
    <n v="90"/>
    <n v="217350219"/>
    <s v="Adventure|Animation|Comedy|Family|Fantasy|Musical|Romance"/>
    <s v="English"/>
    <n v="28000000"/>
    <n v="8"/>
  </r>
  <r>
    <s v="Straight Outta ComptonÂ "/>
    <x v="259"/>
    <n v="167"/>
    <n v="161029270"/>
    <s v="Biography|Crime|Drama|History|Music"/>
    <s v="English"/>
    <n v="28000000"/>
    <n v="7.9"/>
  </r>
  <r>
    <s v="Indiana Jones and the Temple of DoomÂ "/>
    <x v="37"/>
    <n v="118"/>
    <n v="179870271"/>
    <s v="Action|Adventure"/>
    <s v="English"/>
    <n v="28000000"/>
    <n v="7.6"/>
  </r>
  <r>
    <s v="The Rugrats MovieÂ "/>
    <x v="705"/>
    <n v="83"/>
    <n v="100491683"/>
    <s v="Adventure|Animation|Comedy|Drama|Family|Musical"/>
    <s v="English"/>
    <n v="24000000"/>
    <n v="5.9"/>
  </r>
  <r>
    <s v="Along Came a SpiderÂ "/>
    <x v="94"/>
    <n v="104"/>
    <n v="74058698"/>
    <s v="Crime|Drama|Thriller"/>
    <s v="English"/>
    <n v="60000000"/>
    <n v="6.3"/>
  </r>
  <r>
    <s v="Once Upon a Time in MexicoÂ "/>
    <x v="403"/>
    <n v="102"/>
    <n v="55845943"/>
    <s v="Action|Crime|Thriller"/>
    <s v="English"/>
    <n v="29000000"/>
    <n v="6.4"/>
  </r>
  <r>
    <s v="Die HardÂ "/>
    <x v="125"/>
    <n v="131"/>
    <n v="81350242"/>
    <s v="Action|Thriller"/>
    <s v="English"/>
    <n v="28000000"/>
    <n v="8.1999999999999993"/>
  </r>
  <r>
    <s v="Role ModelsÂ "/>
    <x v="706"/>
    <n v="101"/>
    <n v="67266300"/>
    <s v="Comedy"/>
    <s v="English"/>
    <n v="28000000"/>
    <n v="6.9"/>
  </r>
  <r>
    <s v="The Big ShortÂ "/>
    <x v="159"/>
    <n v="130"/>
    <n v="70235322"/>
    <s v="Biography|Comedy|Drama|History"/>
    <s v="English"/>
    <n v="28000000"/>
    <n v="7.8"/>
  </r>
  <r>
    <s v="Taking WoodstockÂ "/>
    <x v="102"/>
    <n v="120"/>
    <n v="7443007"/>
    <s v="Comedy|Drama|Music"/>
    <s v="English"/>
    <n v="30000000"/>
    <n v="6.7"/>
  </r>
  <r>
    <s v="MiracleÂ "/>
    <x v="684"/>
    <n v="135"/>
    <n v="64371181"/>
    <s v="Biography|Drama|History|Sport"/>
    <s v="English"/>
    <n v="28000000"/>
    <n v="7.5"/>
  </r>
  <r>
    <s v="Dawn of the DeadÂ "/>
    <x v="9"/>
    <n v="110"/>
    <n v="58885635"/>
    <s v="Action|Horror|Thriller"/>
    <s v="English"/>
    <n v="26000000"/>
    <n v="7.4"/>
  </r>
  <r>
    <s v="The Wedding PlannerÂ "/>
    <x v="227"/>
    <n v="103"/>
    <n v="60400856"/>
    <s v="Comedy|Romance"/>
    <s v="English"/>
    <n v="35000000"/>
    <n v="5.2"/>
  </r>
  <r>
    <s v="The Royal TenenbaumsÂ "/>
    <x v="448"/>
    <n v="110"/>
    <n v="52353636"/>
    <s v="Comedy|Drama"/>
    <s v="English"/>
    <n v="21000000"/>
    <n v="7.6"/>
  </r>
  <r>
    <s v="IdentityÂ "/>
    <x v="135"/>
    <n v="91"/>
    <n v="51475962"/>
    <s v="Mystery|Thriller"/>
    <s v="English"/>
    <n v="30000000"/>
    <n v="7.3"/>
  </r>
  <r>
    <s v="Last VegasÂ "/>
    <x v="67"/>
    <n v="105"/>
    <n v="63910583"/>
    <s v="Comedy|Romance"/>
    <s v="English"/>
    <n v="28000000"/>
    <n v="6.6"/>
  </r>
  <r>
    <s v="For Your Eyes OnlyÂ "/>
    <x v="505"/>
    <n v="127"/>
    <n v="62300000"/>
    <s v="Action|Adventure|Thriller"/>
    <s v="English"/>
    <n v="28000000"/>
    <n v="6.8"/>
  </r>
  <r>
    <s v="SerendipityÂ "/>
    <x v="155"/>
    <n v="82"/>
    <n v="49968653"/>
    <s v="Comedy|Romance"/>
    <s v="English"/>
    <n v="28000000"/>
    <n v="6.9"/>
  </r>
  <r>
    <s v="TimecopÂ "/>
    <x v="169"/>
    <n v="99"/>
    <n v="44450000"/>
    <s v="Action|Crime|Sci-Fi|Thriller"/>
    <s v="English"/>
    <n v="27000000"/>
    <n v="5.8"/>
  </r>
  <r>
    <s v="ZoolanderÂ "/>
    <x v="194"/>
    <n v="90"/>
    <n v="45162741"/>
    <s v="Comedy"/>
    <s v="English"/>
    <n v="28000000"/>
    <n v="6.6"/>
  </r>
  <r>
    <s v="Safe HavenÂ "/>
    <x v="606"/>
    <n v="115"/>
    <n v="71346930"/>
    <s v="Drama|Romance|Thriller"/>
    <s v="English"/>
    <n v="28000000"/>
    <n v="6.7"/>
  </r>
  <r>
    <s v="Hocus PocusÂ "/>
    <x v="337"/>
    <n v="96"/>
    <n v="39514713"/>
    <s v="Comedy|Family|Fantasy"/>
    <s v="English"/>
    <n v="28000000"/>
    <n v="6.7"/>
  </r>
  <r>
    <s v="No ReservationsÂ "/>
    <x v="581"/>
    <n v="104"/>
    <n v="43097652"/>
    <s v="Comedy|Drama|Romance"/>
    <s v="English"/>
    <n v="28000000"/>
    <n v="6.3"/>
  </r>
  <r>
    <s v="Kick-AssÂ "/>
    <x v="65"/>
    <n v="117"/>
    <n v="48043505"/>
    <s v="Action|Comedy"/>
    <s v="English"/>
    <n v="30000000"/>
    <n v="7.7"/>
  </r>
  <r>
    <s v="30 Minutes or LessÂ "/>
    <x v="353"/>
    <n v="83"/>
    <n v="37053924"/>
    <s v="Action|Comedy|Crime"/>
    <s v="English"/>
    <n v="28000000"/>
    <n v="6.1"/>
  </r>
  <r>
    <s v="Dracula 2000Â "/>
    <x v="459"/>
    <n v="99"/>
    <n v="33000377"/>
    <s v="Action|Fantasy|Horror|Thriller"/>
    <s v="English"/>
    <n v="28000000"/>
    <n v="4.9000000000000004"/>
  </r>
  <r>
    <s v="Alexander and the Terrible, Horrible, No Good, Very Bad DayÂ "/>
    <x v="707"/>
    <n v="81"/>
    <n v="66950483"/>
    <s v="Comedy|Family"/>
    <s v="English"/>
    <n v="28000000"/>
    <n v="6.2"/>
  </r>
  <r>
    <s v="Pride &amp; PrejudiceÂ "/>
    <x v="92"/>
    <n v="135"/>
    <n v="38372662"/>
    <s v="Drama|Romance"/>
    <s v="English"/>
    <n v="28000000"/>
    <n v="7.8"/>
  </r>
  <r>
    <s v="Blade RunnerÂ "/>
    <x v="17"/>
    <n v="117"/>
    <n v="27000000"/>
    <s v="Sci-Fi|Thriller"/>
    <s v="English"/>
    <n v="28000000"/>
    <n v="8.1999999999999993"/>
  </r>
  <r>
    <s v="Rob RoyÂ "/>
    <x v="294"/>
    <n v="139"/>
    <n v="31600000"/>
    <s v="Adventure|Biography"/>
    <s v="English"/>
    <n v="28000000"/>
    <n v="6.9"/>
  </r>
  <r>
    <s v="3 Days to KillÂ "/>
    <x v="31"/>
    <n v="123"/>
    <n v="30688364"/>
    <s v="Action|Drama|Thriller"/>
    <s v="English"/>
    <n v="28000000"/>
    <n v="6.2"/>
  </r>
  <r>
    <s v="We Own the NightÂ "/>
    <x v="708"/>
    <n v="117"/>
    <n v="28563179"/>
    <s v="Crime|Drama|Thriller"/>
    <s v="English"/>
    <n v="21000000"/>
    <n v="6.9"/>
  </r>
  <r>
    <s v="Lost SoulsÂ "/>
    <x v="709"/>
    <n v="97"/>
    <n v="16779636"/>
    <s v="Drama|Horror|Thriller"/>
    <s v="English"/>
    <n v="28000000"/>
    <n v="4.8"/>
  </r>
  <r>
    <s v="Winged MigrationÂ "/>
    <x v="248"/>
    <n v="81"/>
    <n v="10762178"/>
    <s v="Documentary"/>
    <s v="English"/>
    <n v="160000000"/>
    <n v="8"/>
  </r>
  <r>
    <s v="Just My LuckÂ "/>
    <x v="355"/>
    <n v="103"/>
    <n v="17324744"/>
    <s v="Comedy|Fantasy|Romance"/>
    <s v="English"/>
    <n v="28000000"/>
    <n v="5.3"/>
  </r>
  <r>
    <s v="Mystery, AlaskaÂ "/>
    <x v="182"/>
    <n v="119"/>
    <n v="8888143"/>
    <s v="Comedy|Drama|Sport"/>
    <s v="English"/>
    <n v="28000000"/>
    <n v="6.7"/>
  </r>
  <r>
    <s v="The Spy Next DoorÂ "/>
    <x v="340"/>
    <n v="94"/>
    <n v="24268828"/>
    <s v="Action|Comedy|Family"/>
    <s v="English"/>
    <n v="28000000"/>
    <n v="5.4"/>
  </r>
  <r>
    <s v="A Simple WishÂ "/>
    <x v="710"/>
    <n v="89"/>
    <n v="8119205"/>
    <s v="Comedy|Family|Fantasy"/>
    <s v="English"/>
    <n v="28000000"/>
    <n v="5.4"/>
  </r>
  <r>
    <s v="Ghosts of MarsÂ "/>
    <x v="447"/>
    <n v="98"/>
    <n v="8434601"/>
    <s v="Action|Horror|Sci-Fi"/>
    <s v="English"/>
    <n v="28000000"/>
    <n v="4.9000000000000004"/>
  </r>
  <r>
    <s v="Our Brand Is CrisisÂ "/>
    <x v="451"/>
    <n v="107"/>
    <n v="6998324"/>
    <s v="Comedy|Drama"/>
    <s v="English"/>
    <n v="28000000"/>
    <n v="6.1"/>
  </r>
  <r>
    <s v="Pride and Prejudice and ZombiesÂ "/>
    <x v="499"/>
    <n v="108"/>
    <n v="10907291"/>
    <s v="Action|Horror|Romance"/>
    <s v="English"/>
    <n v="28000000"/>
    <n v="5.8"/>
  </r>
  <r>
    <s v="KundunÂ "/>
    <x v="46"/>
    <n v="134"/>
    <n v="5532301"/>
    <s v="Biography|Drama|History|War"/>
    <s v="English"/>
    <n v="28000000"/>
    <n v="7"/>
  </r>
  <r>
    <s v="How to Lose Friends &amp; Alienate PeopleÂ "/>
    <x v="711"/>
    <n v="110"/>
    <n v="2775593"/>
    <s v="Comedy|Drama|Romance"/>
    <s v="English"/>
    <n v="27000000"/>
    <n v="6.5"/>
  </r>
  <r>
    <s v="Kick-Ass 2Â "/>
    <x v="712"/>
    <n v="103"/>
    <n v="28751715"/>
    <s v="Action|Comedy|Crime"/>
    <s v="English"/>
    <n v="28000000"/>
    <n v="6.6"/>
  </r>
  <r>
    <s v="Brick MansionsÂ "/>
    <x v="713"/>
    <n v="100"/>
    <n v="20285518"/>
    <s v="Action|Crime|Drama|Thriller"/>
    <s v="English"/>
    <n v="28000000"/>
    <n v="5.7"/>
  </r>
  <r>
    <s v="OctopussyÂ "/>
    <x v="505"/>
    <n v="131"/>
    <n v="67900000"/>
    <s v="Action|Adventure|Thriller"/>
    <s v="English"/>
    <n v="27500000"/>
    <n v="6.6"/>
  </r>
  <r>
    <s v="Knocked UpÂ "/>
    <x v="272"/>
    <n v="133"/>
    <n v="148734225"/>
    <s v="Comedy|Romance"/>
    <s v="English"/>
    <n v="30000000"/>
    <n v="7"/>
  </r>
  <r>
    <s v="My Sister's KeeperÂ "/>
    <x v="522"/>
    <n v="109"/>
    <n v="49185998"/>
    <s v="Drama"/>
    <s v="English"/>
    <n v="30000000"/>
    <n v="7.4"/>
  </r>
  <r>
    <s v="Welcome Home, Roscoe JenkinsÂ "/>
    <x v="714"/>
    <n v="114"/>
    <n v="42168445"/>
    <s v="Comedy|Drama|Romance"/>
    <s v="English"/>
    <n v="35000000"/>
    <n v="5.3"/>
  </r>
  <r>
    <s v="A Passage to IndiaÂ "/>
    <x v="715"/>
    <n v="164"/>
    <n v="26400000"/>
    <s v="Adventure|Drama|History"/>
    <s v="English"/>
    <n v="16000000"/>
    <n v="7.4"/>
  </r>
  <r>
    <s v="Notes on a ScandalÂ "/>
    <x v="716"/>
    <n v="92"/>
    <n v="17508670"/>
    <s v="Crime|Drama|Romance|Thriller"/>
    <s v="English"/>
    <n v="15000000"/>
    <n v="7.4"/>
  </r>
  <r>
    <s v="RenditionÂ "/>
    <x v="77"/>
    <n v="122"/>
    <n v="9664316"/>
    <s v="Drama|Thriller"/>
    <s v="English"/>
    <n v="27500000"/>
    <n v="6.8"/>
  </r>
  <r>
    <s v="Star Trek VI: The Undiscovered CountryÂ "/>
    <x v="717"/>
    <n v="110"/>
    <n v="74888996"/>
    <s v="Action|Adventure|Sci-Fi|Thriller"/>
    <s v="English"/>
    <n v="30000000"/>
    <n v="7.2"/>
  </r>
  <r>
    <s v="Divine Secrets of the Ya-Ya SisterhoodÂ "/>
    <x v="718"/>
    <n v="116"/>
    <n v="69586544"/>
    <s v="Drama"/>
    <s v="English"/>
    <n v="27000000"/>
    <n v="6"/>
  </r>
  <r>
    <s v="Kiss the GirlsÂ "/>
    <x v="427"/>
    <n v="115"/>
    <n v="60491560"/>
    <s v="Crime|Drama|Mystery|Thriller"/>
    <s v="English"/>
    <n v="27000000"/>
    <n v="6.6"/>
  </r>
  <r>
    <s v="The Blues BrothersÂ "/>
    <x v="437"/>
    <n v="148"/>
    <n v="54200000"/>
    <s v="Action|Comedy|Crime|Music"/>
    <s v="English"/>
    <n v="27000000"/>
    <n v="7.9"/>
  </r>
  <r>
    <s v="Joyful NoiseÂ "/>
    <x v="719"/>
    <n v="118"/>
    <n v="30920167"/>
    <s v="Comedy|Music"/>
    <s v="English"/>
    <n v="25000000"/>
    <n v="5.7"/>
  </r>
  <r>
    <s v="About a BoyÂ "/>
    <x v="18"/>
    <n v="101"/>
    <n v="40566655"/>
    <s v="Comedy|Drama|Romance"/>
    <s v="English"/>
    <n v="30000000"/>
    <n v="7.1"/>
  </r>
  <r>
    <s v="Lake PlacidÂ "/>
    <x v="569"/>
    <n v="82"/>
    <n v="31768374"/>
    <s v="Action|Comedy|Horror"/>
    <s v="English"/>
    <n v="27000000"/>
    <n v="5.6"/>
  </r>
  <r>
    <s v="Lucky Number SlevinÂ "/>
    <x v="496"/>
    <n v="110"/>
    <n v="22494487"/>
    <s v="Crime|Drama|Mystery|Thriller"/>
    <s v="English"/>
    <n v="27000000"/>
    <n v="7.8"/>
  </r>
  <r>
    <s v="The Right StuffÂ "/>
    <x v="720"/>
    <n v="193"/>
    <n v="21500000"/>
    <s v="Adventure|Drama|History"/>
    <s v="English"/>
    <n v="27000000"/>
    <n v="7.9"/>
  </r>
  <r>
    <s v="AnonymousÂ "/>
    <x v="40"/>
    <n v="130"/>
    <n v="4463292"/>
    <s v="Drama|History|Thriller"/>
    <s v="English"/>
    <n v="30000000"/>
    <n v="6.9"/>
  </r>
  <r>
    <s v="Dark CityÂ "/>
    <x v="100"/>
    <n v="111"/>
    <n v="14337579"/>
    <s v="Action|Drama|Fantasy|Mystery|Sci-Fi|Thriller"/>
    <s v="English"/>
    <n v="27000000"/>
    <n v="7.7"/>
  </r>
  <r>
    <s v="The DuchessÂ "/>
    <x v="721"/>
    <n v="110"/>
    <n v="13823741"/>
    <s v="Biography|Drama|History|Romance"/>
    <s v="English"/>
    <n v="13500000"/>
    <n v="6.9"/>
  </r>
  <r>
    <s v="The Newton BoysÂ "/>
    <x v="722"/>
    <n v="123"/>
    <n v="10297897"/>
    <s v="Action|Crime|Drama|History|Western"/>
    <s v="English"/>
    <n v="27000000"/>
    <n v="6"/>
  </r>
  <r>
    <s v="Case 39Â "/>
    <x v="552"/>
    <n v="109"/>
    <n v="13248477"/>
    <s v="Horror|Mystery|Thriller"/>
    <s v="English"/>
    <n v="27000000"/>
    <n v="6.2"/>
  </r>
  <r>
    <s v="Suspect ZeroÂ "/>
    <x v="723"/>
    <n v="99"/>
    <n v="8712564"/>
    <s v="Crime|Drama|Mystery|Thriller"/>
    <s v="English"/>
    <n v="27000000"/>
    <n v="5.9"/>
  </r>
  <r>
    <s v="Martian ChildÂ "/>
    <x v="724"/>
    <n v="106"/>
    <n v="7486906"/>
    <s v="Comedy|Drama|Family"/>
    <s v="English"/>
    <n v="27000000"/>
    <n v="6.8"/>
  </r>
  <r>
    <s v="Spy Kids: All the Time in the World in 4DÂ "/>
    <x v="403"/>
    <n v="89"/>
    <n v="38536376"/>
    <s v="Action|Adventure|Comedy|Family|Sci-Fi"/>
    <s v="English"/>
    <n v="27000000"/>
    <n v="3.6"/>
  </r>
  <r>
    <s v="Money MonsterÂ "/>
    <x v="725"/>
    <n v="98"/>
    <n v="41008532"/>
    <s v="Crime|Drama|Thriller"/>
    <s v="English"/>
    <n v="27000000"/>
    <n v="6.7"/>
  </r>
  <r>
    <s v="Formula 51Â "/>
    <x v="610"/>
    <n v="93"/>
    <n v="5204007"/>
    <s v="Action|Comedy|Crime|Thriller"/>
    <s v="English"/>
    <n v="28000000"/>
    <n v="6.3"/>
  </r>
  <r>
    <s v="FlawlessÂ "/>
    <x v="127"/>
    <n v="112"/>
    <n v="4485485"/>
    <s v="Comedy|Crime|Drama"/>
    <s v="English"/>
    <n v="15000000"/>
    <n v="6.4"/>
  </r>
  <r>
    <s v="MindhuntersÂ "/>
    <x v="192"/>
    <n v="101"/>
    <n v="4476235"/>
    <s v="Crime|Horror|Mystery|Thriller"/>
    <s v="English"/>
    <n v="27000000"/>
    <n v="6.4"/>
  </r>
  <r>
    <s v="What Just HappenedÂ "/>
    <x v="263"/>
    <n v="104"/>
    <n v="1089365"/>
    <s v="Comedy|Drama"/>
    <s v="English"/>
    <n v="25000000"/>
    <n v="5.7"/>
  </r>
  <r>
    <s v="The StatementÂ "/>
    <x v="564"/>
    <n v="120"/>
    <n v="763044"/>
    <s v="Drama|Thriller"/>
    <s v="English"/>
    <n v="23000000"/>
    <n v="6.2"/>
  </r>
  <r>
    <s v="Paul Blart: Mall CopÂ "/>
    <x v="273"/>
    <n v="91"/>
    <n v="20819129"/>
    <s v="Action|Comedy|Crime"/>
    <s v="English"/>
    <n v="26000000"/>
    <n v="5.2"/>
  </r>
  <r>
    <s v="Freaky FridayÂ "/>
    <x v="189"/>
    <n v="97"/>
    <n v="110222438"/>
    <s v="Comedy|Family|Fantasy|Music|Romance"/>
    <s v="English"/>
    <n v="26000000"/>
    <n v="6.1"/>
  </r>
  <r>
    <s v="The 40-Year-Old VirginÂ "/>
    <x v="272"/>
    <n v="133"/>
    <n v="109243478"/>
    <s v="Comedy|Romance"/>
    <s v="English"/>
    <n v="26000000"/>
    <n v="7.1"/>
  </r>
  <r>
    <s v="Shakespeare in LoveÂ "/>
    <x v="378"/>
    <n v="123"/>
    <n v="100241322"/>
    <s v="Comedy|Drama|Romance"/>
    <s v="English"/>
    <n v="25000000"/>
    <n v="7.2"/>
  </r>
  <r>
    <s v="A Walk Among the TombstonesÂ "/>
    <x v="726"/>
    <n v="114"/>
    <n v="25977365"/>
    <s v="Crime|Drama|Mystery|Thriller"/>
    <s v="English"/>
    <n v="28000000"/>
    <n v="6.5"/>
  </r>
  <r>
    <s v="Kindergarten CopÂ "/>
    <x v="234"/>
    <n v="111"/>
    <n v="91457688"/>
    <s v="Action|Comedy|Crime"/>
    <s v="English"/>
    <n v="26000000"/>
    <n v="6"/>
  </r>
  <r>
    <s v="Pineapple ExpressÂ "/>
    <x v="451"/>
    <n v="117"/>
    <n v="87341380"/>
    <s v="Action|Comedy|Crime"/>
    <s v="English"/>
    <n v="27000000"/>
    <n v="7"/>
  </r>
  <r>
    <s v="Ever After: A Cinderella StoryÂ "/>
    <x v="265"/>
    <n v="121"/>
    <n v="65703412"/>
    <s v="Comedy|Drama|Romance"/>
    <s v="English"/>
    <n v="26000000"/>
    <n v="7"/>
  </r>
  <r>
    <s v="Open RangeÂ "/>
    <x v="246"/>
    <n v="139"/>
    <n v="58328680"/>
    <s v="Drama|Romance|Western"/>
    <s v="English"/>
    <n v="22000000"/>
    <n v="7.5"/>
  </r>
  <r>
    <s v="FlatlinersÂ "/>
    <x v="127"/>
    <n v="115"/>
    <n v="61490000"/>
    <s v="Drama|Horror|Sci-Fi|Thriller"/>
    <s v="English"/>
    <n v="26000000"/>
    <n v="6.6"/>
  </r>
  <r>
    <s v="A Bridge Too FarÂ "/>
    <x v="702"/>
    <n v="175"/>
    <n v="50800000"/>
    <s v="Drama|History|War"/>
    <s v="English"/>
    <n v="26000000"/>
    <n v="7.4"/>
  </r>
  <r>
    <s v="Red EyeÂ "/>
    <x v="519"/>
    <n v="85"/>
    <n v="57859105"/>
    <s v="Mystery|Thriller"/>
    <s v="English"/>
    <n v="26000000"/>
    <n v="6.5"/>
  </r>
  <r>
    <s v="Final Destination 2Â "/>
    <x v="477"/>
    <n v="90"/>
    <n v="46455802"/>
    <s v="Horror|Thriller"/>
    <s v="English"/>
    <n v="26000000"/>
    <n v="6.2"/>
  </r>
  <r>
    <s v="O Brother, Where Art Thou?Â "/>
    <x v="358"/>
    <n v="107"/>
    <n v="45506619"/>
    <s v="Adventure|Comedy|Crime|Music"/>
    <s v="English"/>
    <n v="26000000"/>
    <n v="7.8"/>
  </r>
  <r>
    <s v="LegionÂ "/>
    <x v="360"/>
    <n v="100"/>
    <n v="40168080"/>
    <s v="Action|Fantasy|Horror"/>
    <s v="English"/>
    <n v="26000000"/>
    <n v="5.2"/>
  </r>
  <r>
    <s v="Pain &amp; GainÂ "/>
    <x v="26"/>
    <n v="129"/>
    <n v="49874933"/>
    <s v="Comedy|Crime|Drama"/>
    <s v="English"/>
    <n v="26000000"/>
    <n v="6.5"/>
  </r>
  <r>
    <s v="In Good CompanyÂ "/>
    <x v="158"/>
    <n v="109"/>
    <n v="45489752"/>
    <s v="Comedy|Drama|Romance"/>
    <s v="English"/>
    <n v="26000000"/>
    <n v="6.5"/>
  </r>
  <r>
    <s v="ClockstoppersÂ "/>
    <x v="283"/>
    <n v="94"/>
    <n v="36985501"/>
    <s v="Action|Adventure|Comedy|Sci-Fi|Thriller"/>
    <s v="English"/>
    <n v="26000000"/>
    <n v="5.2"/>
  </r>
  <r>
    <s v="SilveradoÂ "/>
    <x v="305"/>
    <n v="133"/>
    <n v="33200000"/>
    <s v="Action|Crime|Drama|Western"/>
    <s v="English"/>
    <n v="26000000"/>
    <n v="7.2"/>
  </r>
  <r>
    <s v="BrothersÂ "/>
    <x v="452"/>
    <n v="105"/>
    <n v="28501651"/>
    <s v="Drama|Thriller"/>
    <s v="English"/>
    <n v="26000000"/>
    <n v="7.1"/>
  </r>
  <r>
    <s v="Agent Cody Banks 2: Destination LondonÂ "/>
    <x v="727"/>
    <n v="100"/>
    <n v="23222861"/>
    <s v="Action|Adventure|Comedy|Family|Romance|Sci-Fi"/>
    <s v="English"/>
    <n v="26000000"/>
    <n v="4.5"/>
  </r>
  <r>
    <s v="New Year's EveÂ "/>
    <x v="278"/>
    <n v="113"/>
    <n v="54540525"/>
    <s v="Comedy|Romance"/>
    <s v="English"/>
    <n v="56000000"/>
    <n v="5.7"/>
  </r>
  <r>
    <s v="Original SinÂ "/>
    <x v="728"/>
    <n v="118"/>
    <n v="16252765"/>
    <s v="Drama|Mystery|Romance|Thriller"/>
    <s v="English"/>
    <n v="42000000"/>
    <n v="6"/>
  </r>
  <r>
    <s v="The RavenÂ "/>
    <x v="424"/>
    <n v="110"/>
    <n v="16005978"/>
    <s v="Crime|Mystery|Thriller"/>
    <s v="English"/>
    <n v="26000000"/>
    <n v="6.4"/>
  </r>
  <r>
    <s v="Welcome to MooseportÂ "/>
    <x v="355"/>
    <n v="110"/>
    <n v="14469428"/>
    <s v="Comedy|Romance"/>
    <s v="English"/>
    <n v="26000000"/>
    <n v="5.2"/>
  </r>
  <r>
    <s v="Highlander: The Final DimensionÂ "/>
    <x v="729"/>
    <n v="99"/>
    <n v="13829734"/>
    <s v="Action|Fantasy|Romance|Sci-Fi"/>
    <s v="English"/>
    <n v="26000000"/>
    <n v="4.3"/>
  </r>
  <r>
    <s v="Blood and WineÂ "/>
    <x v="730"/>
    <n v="101"/>
    <n v="1075288"/>
    <s v="Crime|Drama|Thriller"/>
    <s v="English"/>
    <n v="22000000"/>
    <n v="6.1"/>
  </r>
  <r>
    <s v="The Curse of the Jade ScorpionÂ "/>
    <x v="653"/>
    <n v="103"/>
    <n v="7496522"/>
    <s v="Comedy|Crime|Mystery|Romance"/>
    <s v="English"/>
    <n v="26000000"/>
    <n v="6.8"/>
  </r>
  <r>
    <s v="FlipperÂ "/>
    <x v="731"/>
    <n v="95"/>
    <n v="20047715"/>
    <s v="Adventure|Family"/>
    <s v="English"/>
    <n v="25530000"/>
    <n v="5.2"/>
  </r>
  <r>
    <s v="Self/lessÂ "/>
    <x v="218"/>
    <n v="117"/>
    <n v="12276810"/>
    <s v="Action|Mystery|Sci-Fi|Thriller"/>
    <s v="English"/>
    <n v="26000000"/>
    <n v="6.5"/>
  </r>
  <r>
    <s v="The Constant GardenerÂ "/>
    <x v="732"/>
    <n v="129"/>
    <n v="33565375"/>
    <s v="Drama|Mystery|Romance|Thriller"/>
    <s v="English"/>
    <n v="15000000"/>
    <n v="7.5"/>
  </r>
  <r>
    <s v="The Passion of the ChristÂ "/>
    <x v="274"/>
    <n v="120"/>
    <n v="499263"/>
    <s v="Drama"/>
    <s v="Aramaic"/>
    <n v="30000000"/>
    <n v="7.1"/>
  </r>
  <r>
    <s v="Mrs. DoubtfireÂ "/>
    <x v="120"/>
    <n v="125"/>
    <n v="219200000"/>
    <s v="Comedy|Drama|Family|Romance"/>
    <s v="English"/>
    <n v="25000000"/>
    <n v="6.9"/>
  </r>
  <r>
    <s v="Rain ManÂ "/>
    <x v="263"/>
    <n v="133"/>
    <n v="172825435"/>
    <s v="Drama"/>
    <s v="English"/>
    <n v="25000000"/>
    <n v="8"/>
  </r>
  <r>
    <s v="Gran TorinoÂ "/>
    <x v="310"/>
    <n v="116"/>
    <n v="148085755"/>
    <s v="Drama"/>
    <s v="English"/>
    <n v="33000000"/>
    <n v="8.1999999999999993"/>
  </r>
  <r>
    <s v="W.Â "/>
    <x v="74"/>
    <n v="129"/>
    <n v="25517500"/>
    <s v="Biography|Drama|History"/>
    <s v="English"/>
    <n v="25100000"/>
    <n v="6.4"/>
  </r>
  <r>
    <s v="TakenÂ "/>
    <x v="410"/>
    <n v="93"/>
    <n v="145000989"/>
    <s v="Action|Thriller"/>
    <s v="English"/>
    <n v="25000000"/>
    <n v="7.9"/>
  </r>
  <r>
    <s v="The Best of MeÂ "/>
    <x v="733"/>
    <n v="118"/>
    <n v="26761283"/>
    <s v="Drama|Romance"/>
    <s v="English"/>
    <n v="26000000"/>
    <n v="6.7"/>
  </r>
  <r>
    <s v="The BodyguardÂ "/>
    <x v="201"/>
    <n v="129"/>
    <n v="121945720"/>
    <s v="Action|Drama|Music|Romance"/>
    <s v="English"/>
    <n v="25000000"/>
    <n v="6.1"/>
  </r>
  <r>
    <s v="Schindler's ListÂ "/>
    <x v="37"/>
    <n v="185"/>
    <n v="96067179"/>
    <s v="Biography|Drama|History"/>
    <s v="English"/>
    <n v="22000000"/>
    <n v="8.9"/>
  </r>
  <r>
    <s v="The HelpÂ "/>
    <x v="671"/>
    <n v="146"/>
    <n v="169705587"/>
    <s v="Drama"/>
    <s v="English"/>
    <n v="25000000"/>
    <n v="8.1"/>
  </r>
  <r>
    <s v="The Fifth EstateÂ "/>
    <x v="107"/>
    <n v="128"/>
    <n v="3254172"/>
    <s v="Biography|Drama|Thriller"/>
    <s v="English"/>
    <n v="28000000"/>
    <n v="6.2"/>
  </r>
  <r>
    <s v="Scooby-Doo 2: Monsters UnleashedÂ "/>
    <x v="147"/>
    <n v="93"/>
    <n v="84185387"/>
    <s v="Adventure|Comedy|Family|Fantasy|Horror|Mystery"/>
    <s v="English"/>
    <n v="80000000"/>
    <n v="4.9000000000000004"/>
  </r>
  <r>
    <s v="Freddy vs. JasonÂ "/>
    <x v="610"/>
    <n v="97"/>
    <n v="82163317"/>
    <s v="Action|Horror|Thriller"/>
    <s v="English"/>
    <n v="30000000"/>
    <n v="5.8"/>
  </r>
  <r>
    <s v="Jimmy Neutron: Boy GeniusÂ "/>
    <x v="479"/>
    <n v="82"/>
    <n v="80920948"/>
    <s v="Action|Adventure|Animation|Comedy|Family|Sci-Fi"/>
    <s v="English"/>
    <n v="30000000"/>
    <n v="6"/>
  </r>
  <r>
    <s v="CloverfieldÂ "/>
    <x v="55"/>
    <n v="85"/>
    <n v="80034302"/>
    <s v="Action|Adventure|Horror|Sci-Fi"/>
    <s v="English"/>
    <n v="25000000"/>
    <n v="7"/>
  </r>
  <r>
    <s v="Teenage Mutant Ninja Turtles II: The Secret of the OozeÂ "/>
    <x v="734"/>
    <n v="88"/>
    <n v="78656813"/>
    <s v="Action|Adventure|Comedy|Family|Sci-Fi"/>
    <s v="English"/>
    <n v="25000000"/>
    <n v="6"/>
  </r>
  <r>
    <s v="The UntouchablesÂ "/>
    <x v="200"/>
    <n v="119"/>
    <n v="76270454"/>
    <s v="Crime|Drama|Thriller"/>
    <s v="English"/>
    <n v="25000000"/>
    <n v="7.9"/>
  </r>
  <r>
    <s v="No Country for Old MenÂ "/>
    <x v="574"/>
    <n v="122"/>
    <n v="74273505"/>
    <s v="Crime|Drama|Thriller"/>
    <s v="English"/>
    <n v="25000000"/>
    <n v="8.1"/>
  </r>
  <r>
    <s v="Ride AlongÂ "/>
    <x v="129"/>
    <n v="99"/>
    <n v="134141530"/>
    <s v="Action|Comedy|Crime|Romance"/>
    <s v="English"/>
    <n v="25000000"/>
    <n v="6.2"/>
  </r>
  <r>
    <s v="Bridget Jones's DiaryÂ "/>
    <x v="735"/>
    <n v="97"/>
    <n v="71500556"/>
    <s v="Comedy|Drama|Romance"/>
    <s v="English"/>
    <n v="26000000"/>
    <n v="6.7"/>
  </r>
  <r>
    <s v="ChocolatÂ "/>
    <x v="606"/>
    <n v="121"/>
    <n v="71309760"/>
    <s v="Drama|Romance"/>
    <s v="English"/>
    <n v="25000000"/>
    <n v="7.3"/>
  </r>
  <r>
    <s v="Legally Blonde 2: Red, White &amp; BlondeÂ "/>
    <x v="736"/>
    <n v="95"/>
    <n v="89808372"/>
    <s v="Comedy"/>
    <s v="English"/>
    <n v="45000000"/>
    <n v="4.5999999999999996"/>
  </r>
  <r>
    <s v="Parental GuidanceÂ "/>
    <x v="423"/>
    <n v="105"/>
    <n v="77264926"/>
    <s v="Comedy|Family"/>
    <s v="English"/>
    <n v="25000000"/>
    <n v="6.1"/>
  </r>
  <r>
    <s v="No Strings AttachedÂ "/>
    <x v="234"/>
    <n v="108"/>
    <n v="70625986"/>
    <s v="Comedy|Romance"/>
    <s v="English"/>
    <n v="25000000"/>
    <n v="6.2"/>
  </r>
  <r>
    <s v="TombstoneÂ "/>
    <x v="490"/>
    <n v="134"/>
    <n v="56505065"/>
    <s v="Action|Biography|Drama|History|Romance|Western"/>
    <s v="English"/>
    <n v="25000000"/>
    <n v="7.8"/>
  </r>
  <r>
    <s v="Romeo Must DieÂ "/>
    <x v="286"/>
    <n v="115"/>
    <n v="55973336"/>
    <s v="Action|Crime|Thriller"/>
    <s v="English"/>
    <n v="25000000"/>
    <n v="6.1"/>
  </r>
  <r>
    <s v="Final Destination 3Â "/>
    <x v="460"/>
    <n v="86"/>
    <n v="54098051"/>
    <s v="Horror"/>
    <s v="English"/>
    <n v="25000000"/>
    <n v="5.8"/>
  </r>
  <r>
    <s v="The Lucky OneÂ "/>
    <x v="581"/>
    <n v="101"/>
    <n v="60443237"/>
    <s v="Drama|Romance"/>
    <s v="English"/>
    <n v="25000000"/>
    <n v="6.5"/>
  </r>
  <r>
    <s v="Bridge to TerabithiaÂ "/>
    <x v="737"/>
    <n v="96"/>
    <n v="82234139"/>
    <s v="Adventure|Drama|Family|Fantasy"/>
    <s v="English"/>
    <n v="17000000"/>
    <n v="7.2"/>
  </r>
  <r>
    <s v="Finding NeverlandÂ "/>
    <x v="11"/>
    <n v="101"/>
    <n v="51676606"/>
    <s v="Biography|Drama|Family"/>
    <s v="English"/>
    <n v="25000000"/>
    <n v="7.8"/>
  </r>
  <r>
    <s v="A Madea ChristmasÂ "/>
    <x v="738"/>
    <n v="100"/>
    <n v="52528330"/>
    <s v="Comedy|Drama"/>
    <s v="English"/>
    <n v="25000000"/>
    <n v="4.7"/>
  </r>
  <r>
    <s v="The GreyÂ "/>
    <x v="739"/>
    <n v="117"/>
    <n v="51533608"/>
    <s v="Action|Adventure|Drama|Thriller"/>
    <s v="English"/>
    <n v="25000000"/>
    <n v="6.8"/>
  </r>
  <r>
    <s v="Hide and SeekÂ "/>
    <x v="740"/>
    <n v="101"/>
    <n v="51097664"/>
    <s v="Drama|Horror|Mystery|Thriller"/>
    <s v="English"/>
    <n v="30000000"/>
    <n v="5.9"/>
  </r>
  <r>
    <s v="Anchorman: The Legend of Ron BurgundyÂ "/>
    <x v="159"/>
    <n v="98"/>
    <n v="84136909"/>
    <s v="Comedy"/>
    <s v="English"/>
    <n v="26000000"/>
    <n v="7.2"/>
  </r>
  <r>
    <s v="GoodfellasÂ "/>
    <x v="46"/>
    <n v="146"/>
    <n v="46836394"/>
    <s v="Biography|Crime|Drama"/>
    <s v="English"/>
    <n v="25000000"/>
    <n v="8.6999999999999993"/>
  </r>
  <r>
    <s v="Agent Cody BanksÂ "/>
    <x v="366"/>
    <n v="102"/>
    <n v="47285499"/>
    <s v="Action|Adventure|Comedy|Crime|Family|Romance|Thriller"/>
    <s v="English"/>
    <n v="26000000"/>
    <n v="5"/>
  </r>
  <r>
    <s v="Nanny McPheeÂ "/>
    <x v="573"/>
    <n v="97"/>
    <n v="47124400"/>
    <s v="Comedy|Family|Fantasy"/>
    <s v="English"/>
    <n v="25000000"/>
    <n v="6.6"/>
  </r>
  <r>
    <s v="ScarfaceÂ "/>
    <x v="200"/>
    <n v="142"/>
    <n v="44700000"/>
    <s v="Crime|Drama"/>
    <s v="English"/>
    <n v="25000000"/>
    <n v="8.3000000000000007"/>
  </r>
  <r>
    <s v="Nothing to LoseÂ "/>
    <x v="412"/>
    <n v="98"/>
    <n v="44455658"/>
    <s v="Action|Adventure|Comedy|Crime"/>
    <s v="English"/>
    <n v="25000000"/>
    <n v="6.7"/>
  </r>
  <r>
    <s v="The Last EmperorÂ "/>
    <x v="741"/>
    <n v="219"/>
    <n v="43984230"/>
    <s v="Biography|Drama|History"/>
    <s v="English"/>
    <n v="23000000"/>
    <n v="7.8"/>
  </r>
  <r>
    <s v="ContrabandÂ "/>
    <x v="321"/>
    <n v="109"/>
    <n v="66489425"/>
    <s v="Action|Crime|Drama|Thriller"/>
    <s v="English"/>
    <n v="25000000"/>
    <n v="6.5"/>
  </r>
  <r>
    <s v="Money TalksÂ "/>
    <x v="24"/>
    <n v="97"/>
    <n v="41067398"/>
    <s v="Action|Comedy|Crime|Thriller"/>
    <s v="English"/>
    <n v="25000000"/>
    <n v="6.1"/>
  </r>
  <r>
    <s v="There Will Be BloodÂ "/>
    <x v="570"/>
    <n v="158"/>
    <n v="40218903"/>
    <s v="Drama"/>
    <s v="English"/>
    <n v="25000000"/>
    <n v="8.1"/>
  </r>
  <r>
    <s v="The Wild Thornberrys MovieÂ "/>
    <x v="742"/>
    <n v="85"/>
    <n v="39880476"/>
    <s v="Adventure|Animation|Comedy|Family|Fantasy"/>
    <s v="English"/>
    <n v="25000000"/>
    <n v="5.2"/>
  </r>
  <r>
    <s v="Rugrats Go WildÂ "/>
    <x v="743"/>
    <n v="80"/>
    <n v="39399750"/>
    <s v="Adventure|Animation|Comedy|Family|Fantasy|Musical"/>
    <s v="English"/>
    <n v="25000000"/>
    <n v="5.6"/>
  </r>
  <r>
    <s v="Undercover BrotherÂ "/>
    <x v="714"/>
    <n v="86"/>
    <n v="38230435"/>
    <s v="Action|Comedy"/>
    <s v="English"/>
    <n v="25000000"/>
    <n v="5.8"/>
  </r>
  <r>
    <s v="The Sisterhood of the Traveling PantsÂ "/>
    <x v="518"/>
    <n v="119"/>
    <n v="39008741"/>
    <s v="Comedy|Drama|Family|Romance"/>
    <s v="English"/>
    <n v="25000000"/>
    <n v="6.6"/>
  </r>
  <r>
    <s v="Kiss of the DragonÂ "/>
    <x v="744"/>
    <n v="98"/>
    <n v="36833473"/>
    <s v="Action|Crime|Drama|Thriller"/>
    <s v="English"/>
    <n v="25000000"/>
    <n v="6.6"/>
  </r>
  <r>
    <s v="The House BunnyÂ "/>
    <x v="745"/>
    <n v="97"/>
    <n v="48237389"/>
    <s v="Comedy|Romance"/>
    <s v="English"/>
    <n v="25000000"/>
    <n v="5.5"/>
  </r>
  <r>
    <s v="Million Dollar ArmÂ "/>
    <x v="686"/>
    <n v="124"/>
    <n v="36447959"/>
    <s v="Biography|Drama|Sport"/>
    <s v="English"/>
    <n v="25000000"/>
    <n v="7"/>
  </r>
  <r>
    <s v="The GiverÂ "/>
    <x v="115"/>
    <n v="97"/>
    <n v="45089048"/>
    <s v="Drama|Romance|Sci-Fi"/>
    <s v="English"/>
    <n v="25000000"/>
    <n v="6.5"/>
  </r>
  <r>
    <s v="What a Girl WantsÂ "/>
    <x v="546"/>
    <n v="105"/>
    <n v="35990505"/>
    <s v="Comedy|Drama|Family|Romance"/>
    <s v="English"/>
    <n v="20000000"/>
    <n v="5.8"/>
  </r>
  <r>
    <s v="Jeepers Creepers IIÂ "/>
    <x v="746"/>
    <n v="104"/>
    <n v="35143332"/>
    <s v="Horror"/>
    <s v="English"/>
    <n v="17000000"/>
    <n v="5.6"/>
  </r>
  <r>
    <s v="Good Luck ChuckÂ "/>
    <x v="747"/>
    <n v="101"/>
    <n v="35000629"/>
    <s v="Comedy|Romance"/>
    <s v="English"/>
    <n v="25000000"/>
    <n v="5.6"/>
  </r>
  <r>
    <s v="Cradle 2 the GraveÂ "/>
    <x v="286"/>
    <n v="101"/>
    <n v="34604054"/>
    <s v="Action|Crime|Drama|Thriller"/>
    <s v="English"/>
    <n v="30000000"/>
    <n v="5.8"/>
  </r>
  <r>
    <s v="The HoursÂ "/>
    <x v="535"/>
    <n v="114"/>
    <n v="41597830"/>
    <s v="Drama|Romance"/>
    <s v="English"/>
    <n v="25000000"/>
    <n v="7.6"/>
  </r>
  <r>
    <s v="She's the ManÂ "/>
    <x v="423"/>
    <n v="105"/>
    <n v="33687630"/>
    <s v="Comedy|Romance"/>
    <s v="English"/>
    <n v="20000000"/>
    <n v="6.4"/>
  </r>
  <r>
    <s v="Mr. Bean's HolidayÂ "/>
    <x v="748"/>
    <n v="90"/>
    <n v="32553210"/>
    <s v="Comedy|Family"/>
    <s v="English"/>
    <n v="25000000"/>
    <n v="6.3"/>
  </r>
  <r>
    <s v="Anacondas: The Hunt for the Blood OrchidÂ "/>
    <x v="749"/>
    <n v="97"/>
    <n v="31526393"/>
    <s v="Action|Adventure|Horror|Thriller"/>
    <s v="English"/>
    <n v="25000000"/>
    <n v="4.5999999999999996"/>
  </r>
  <r>
    <s v="Blood TiesÂ "/>
    <x v="750"/>
    <n v="144"/>
    <n v="41229"/>
    <s v="Crime|Drama|Thriller"/>
    <s v="English"/>
    <n v="25500000"/>
    <n v="6.5"/>
  </r>
  <r>
    <s v="August RushÂ "/>
    <x v="751"/>
    <n v="114"/>
    <n v="31655091"/>
    <s v="Drama|Music"/>
    <s v="English"/>
    <n v="30000000"/>
    <n v="7.5"/>
  </r>
  <r>
    <s v="ElizabethÂ "/>
    <x v="394"/>
    <n v="124"/>
    <n v="30012990"/>
    <s v="Biography|Drama|History"/>
    <s v="English"/>
    <n v="25000000"/>
    <n v="7.5"/>
  </r>
  <r>
    <s v="Bride of ChuckyÂ "/>
    <x v="610"/>
    <n v="89"/>
    <n v="32368960"/>
    <s v="Comedy|Fantasy|Horror|Romance"/>
    <s v="English"/>
    <n v="25000000"/>
    <n v="5.3"/>
  </r>
  <r>
    <s v="Tora! Tora! Tora!Â "/>
    <x v="752"/>
    <n v="160"/>
    <n v="14500000"/>
    <s v="Action|Drama|History|War"/>
    <s v="English"/>
    <n v="25000000"/>
    <n v="7.5"/>
  </r>
  <r>
    <s v="Spice WorldÂ "/>
    <x v="753"/>
    <n v="93"/>
    <n v="29247405"/>
    <s v="Comedy|Family|Music"/>
    <s v="English"/>
    <n v="25000000"/>
    <n v="3.3"/>
  </r>
  <r>
    <s v="Dance FlickÂ "/>
    <x v="754"/>
    <n v="88"/>
    <n v="25615792"/>
    <s v="Action|Comedy|Music"/>
    <s v="English"/>
    <n v="25000000"/>
    <n v="3.5"/>
  </r>
  <r>
    <s v="The Shawshank RedemptionÂ "/>
    <x v="276"/>
    <n v="142"/>
    <n v="28341469"/>
    <s v="Crime|Drama"/>
    <s v="English"/>
    <n v="25000000"/>
    <n v="9.3000000000000007"/>
  </r>
  <r>
    <s v="Crocodile Dundee in Los AngelesÂ "/>
    <x v="487"/>
    <n v="92"/>
    <n v="25590119"/>
    <s v="Adventure|Comedy|Crime"/>
    <s v="English"/>
    <n v="21150000"/>
    <n v="4.8"/>
  </r>
  <r>
    <s v="KingpinÂ "/>
    <x v="292"/>
    <n v="117"/>
    <n v="24944213"/>
    <s v="Comedy|Sport"/>
    <s v="English"/>
    <n v="27000000"/>
    <n v="6.9"/>
  </r>
  <r>
    <s v="The GamblerÂ "/>
    <x v="188"/>
    <n v="111"/>
    <n v="33631221"/>
    <s v="Crime|Drama|Thriller"/>
    <s v="English"/>
    <n v="25000000"/>
    <n v="6"/>
  </r>
  <r>
    <s v="August: Osage CountyÂ "/>
    <x v="755"/>
    <n v="121"/>
    <n v="37738400"/>
    <s v="Drama"/>
    <s v="English"/>
    <n v="25000000"/>
    <n v="7.3"/>
  </r>
  <r>
    <s v="A Lot Like LoveÂ "/>
    <x v="756"/>
    <n v="107"/>
    <n v="21835784"/>
    <s v="Comedy|Drama|Romance"/>
    <s v="English"/>
    <n v="30000000"/>
    <n v="6.6"/>
  </r>
  <r>
    <s v="Eddie the EagleÂ "/>
    <x v="757"/>
    <n v="106"/>
    <n v="15785632"/>
    <s v="Biography|Comedy|Drama|Sport"/>
    <s v="English"/>
    <n v="23000000"/>
    <n v="7.5"/>
  </r>
  <r>
    <s v="He Got GameÂ "/>
    <x v="416"/>
    <n v="136"/>
    <n v="21554585"/>
    <s v="Drama|Sport"/>
    <s v="English"/>
    <n v="25000000"/>
    <n v="6.9"/>
  </r>
  <r>
    <s v="Don Juan DeMarcoÂ "/>
    <x v="758"/>
    <n v="97"/>
    <n v="22200000"/>
    <s v="Comedy|Drama|Romance"/>
    <s v="English"/>
    <n v="25000000"/>
    <n v="6.8"/>
  </r>
  <r>
    <s v="Dear JohnÂ "/>
    <x v="606"/>
    <n v="108"/>
    <n v="80014842"/>
    <s v="Drama|Romance|War"/>
    <s v="English"/>
    <n v="25000000"/>
    <n v="6.3"/>
  </r>
  <r>
    <s v="The LosersÂ "/>
    <x v="759"/>
    <n v="97"/>
    <n v="23527955"/>
    <s v="Action|Crime|Drama|Mystery|Thriller"/>
    <s v="English"/>
    <n v="25000000"/>
    <n v="6.4"/>
  </r>
  <r>
    <s v="Don't Be Afraid of the DarkÂ "/>
    <x v="760"/>
    <n v="99"/>
    <n v="24042490"/>
    <s v="Fantasy|Horror|Thriller"/>
    <s v="English"/>
    <n v="25000000"/>
    <n v="5.6"/>
  </r>
  <r>
    <s v="WarÂ "/>
    <x v="761"/>
    <n v="103"/>
    <n v="22466994"/>
    <s v="Action|Crime|Thriller"/>
    <s v="English"/>
    <n v="25000000"/>
    <n v="6.3"/>
  </r>
  <r>
    <s v="Punch-Drunk LoveÂ "/>
    <x v="570"/>
    <n v="95"/>
    <n v="17791031"/>
    <s v="Comedy|Drama|Romance|Thriller"/>
    <s v="English"/>
    <n v="25000000"/>
    <n v="7.3"/>
  </r>
  <r>
    <s v="EuroTripÂ "/>
    <x v="762"/>
    <n v="93"/>
    <n v="17718223"/>
    <s v="Comedy"/>
    <s v="English"/>
    <n v="25000000"/>
    <n v="6.6"/>
  </r>
  <r>
    <s v="Half Past DeadÂ "/>
    <x v="763"/>
    <n v="98"/>
    <n v="15361537"/>
    <s v="Action|Crime|Thriller"/>
    <s v="English"/>
    <n v="13000000"/>
    <n v="4.5999999999999996"/>
  </r>
  <r>
    <s v="Unaccompanied MinorsÂ "/>
    <x v="95"/>
    <n v="90"/>
    <n v="16647384"/>
    <s v="Adventure|Comedy|Family|Romance"/>
    <s v="English"/>
    <n v="26000000"/>
    <n v="5.0999999999999996"/>
  </r>
  <r>
    <s v="Bright Lights, Big CityÂ "/>
    <x v="764"/>
    <n v="107"/>
    <n v="16118077"/>
    <s v="Drama"/>
    <s v="English"/>
    <n v="25000000"/>
    <n v="5.6"/>
  </r>
  <r>
    <s v="The Adventures of PinocchioÂ "/>
    <x v="765"/>
    <n v="90"/>
    <n v="15091542"/>
    <s v="Adventure|Family|Fantasy|Musical"/>
    <s v="Italian"/>
    <n v="25000000"/>
    <n v="5.3"/>
  </r>
  <r>
    <s v="The BoxÂ "/>
    <x v="766"/>
    <n v="115"/>
    <n v="15045676"/>
    <s v="Drama|Fantasy|Mystery|Thriller"/>
    <s v="English"/>
    <n v="16000000"/>
    <n v="5.6"/>
  </r>
  <r>
    <s v="The RuinsÂ "/>
    <x v="767"/>
    <n v="93"/>
    <n v="17427926"/>
    <s v="Horror"/>
    <s v="English"/>
    <n v="8000000"/>
    <n v="5.9"/>
  </r>
  <r>
    <s v="The Next Best ThingÂ "/>
    <x v="768"/>
    <n v="99"/>
    <n v="14983572"/>
    <s v="Comedy|Drama|Romance"/>
    <s v="English"/>
    <n v="25000000"/>
    <n v="4.7"/>
  </r>
  <r>
    <s v="My Soul to TakeÂ "/>
    <x v="519"/>
    <n v="107"/>
    <n v="14637490"/>
    <s v="Horror|Mystery|Thriller"/>
    <s v="English"/>
    <n v="25000000"/>
    <n v="4.8"/>
  </r>
  <r>
    <s v="The Girl Next DoorÂ "/>
    <x v="593"/>
    <n v="110"/>
    <n v="14589444"/>
    <s v="Comedy|Drama|Romance"/>
    <s v="English"/>
    <n v="25000000"/>
    <n v="6.8"/>
  </r>
  <r>
    <s v="Maximum RiskÂ "/>
    <x v="769"/>
    <n v="101"/>
    <n v="14095303"/>
    <s v="Action|Crime|Mystery|Romance|Thriller"/>
    <s v="English"/>
    <n v="25000000"/>
    <n v="5.4"/>
  </r>
  <r>
    <s v="Stealing HarvardÂ "/>
    <x v="770"/>
    <n v="85"/>
    <n v="13973532"/>
    <s v="Comedy|Crime"/>
    <s v="English"/>
    <n v="25000000"/>
    <n v="5.0999999999999996"/>
  </r>
  <r>
    <s v="LegendÂ "/>
    <x v="417"/>
    <n v="132"/>
    <n v="1865774"/>
    <s v="Biography|Crime|Drama|History|Thriller"/>
    <s v="English"/>
    <n v="30000000"/>
    <n v="7"/>
  </r>
  <r>
    <s v="Shark Night 3DÂ "/>
    <x v="477"/>
    <n v="90"/>
    <n v="18860403"/>
    <s v="Horror|Thriller"/>
    <s v="English"/>
    <n v="25000000"/>
    <n v="4"/>
  </r>
  <r>
    <s v="Angela's AshesÂ "/>
    <x v="387"/>
    <n v="145"/>
    <n v="13038660"/>
    <s v="Drama"/>
    <s v="English"/>
    <n v="25000000"/>
    <n v="7.3"/>
  </r>
  <r>
    <s v="Draft DayÂ "/>
    <x v="234"/>
    <n v="110"/>
    <n v="28831145"/>
    <s v="Drama|Sport"/>
    <s v="English"/>
    <n v="25000000"/>
    <n v="6.8"/>
  </r>
  <r>
    <s v="The ConspiratorÂ "/>
    <x v="335"/>
    <n v="122"/>
    <n v="11538204"/>
    <s v="Crime|Drama|History"/>
    <s v="English"/>
    <n v="25000000"/>
    <n v="7"/>
  </r>
  <r>
    <s v="Lords of DogtownÂ "/>
    <x v="506"/>
    <n v="107"/>
    <n v="11008432"/>
    <s v="Biography|Drama|Sport"/>
    <s v="English"/>
    <n v="25000000"/>
    <n v="7.1"/>
  </r>
  <r>
    <s v="The 33Â "/>
    <x v="771"/>
    <n v="127"/>
    <n v="12188642"/>
    <s v="Biography|Drama|History"/>
    <s v="English"/>
    <n v="26000000"/>
    <n v="6.9"/>
  </r>
  <r>
    <s v="Big Trouble in Little ChinaÂ "/>
    <x v="447"/>
    <n v="99"/>
    <n v="11100000"/>
    <s v="Action|Adventure|Comedy|Fantasy"/>
    <s v="English"/>
    <n v="25000000"/>
    <n v="7.3"/>
  </r>
  <r>
    <s v="WarriorÂ "/>
    <x v="684"/>
    <n v="140"/>
    <n v="13651662"/>
    <s v="Drama|Sport"/>
    <s v="English"/>
    <n v="25000000"/>
    <n v="8.1999999999999993"/>
  </r>
  <r>
    <s v="Michael CollinsÂ "/>
    <x v="414"/>
    <n v="133"/>
    <n v="11030963"/>
    <s v="Biography|Drama|Thriller|War"/>
    <s v="English"/>
    <n v="28000000"/>
    <n v="7.1"/>
  </r>
  <r>
    <s v="GettysburgÂ "/>
    <x v="396"/>
    <n v="271"/>
    <n v="10769960"/>
    <s v="Drama|History|War"/>
    <s v="English"/>
    <n v="25000000"/>
    <n v="7.7"/>
  </r>
  <r>
    <s v="Stop-LossÂ "/>
    <x v="665"/>
    <n v="112"/>
    <n v="10911750"/>
    <s v="Drama|War"/>
    <s v="English"/>
    <n v="25000000"/>
    <n v="6.5"/>
  </r>
  <r>
    <s v="AbandonÂ "/>
    <x v="430"/>
    <n v="99"/>
    <n v="10719367"/>
    <s v="Drama|Music|Mystery|Romance|Thriller"/>
    <s v="English"/>
    <n v="25000000"/>
    <n v="4.9000000000000004"/>
  </r>
  <r>
    <s v="Brokedown PalaceÂ "/>
    <x v="772"/>
    <n v="100"/>
    <n v="10114315"/>
    <s v="Drama|Mystery|Thriller"/>
    <s v="English"/>
    <n v="25000000"/>
    <n v="6.4"/>
  </r>
  <r>
    <s v="The PossessionÂ "/>
    <x v="773"/>
    <n v="92"/>
    <n v="49122319"/>
    <s v="Horror|Thriller"/>
    <s v="English"/>
    <n v="14000000"/>
    <n v="5.9"/>
  </r>
  <r>
    <s v="Mrs. WinterbourneÂ "/>
    <x v="774"/>
    <n v="105"/>
    <n v="10070000"/>
    <s v="Comedy|Drama|Romance"/>
    <s v="English"/>
    <n v="25000000"/>
    <n v="6.2"/>
  </r>
  <r>
    <s v="Straw DogsÂ "/>
    <x v="363"/>
    <n v="110"/>
    <n v="10324441"/>
    <s v="Action|Drama|Thriller"/>
    <s v="English"/>
    <n v="25000000"/>
    <n v="5.8"/>
  </r>
  <r>
    <s v="The HoaxÂ "/>
    <x v="606"/>
    <n v="116"/>
    <n v="7156933"/>
    <s v="Comedy|Drama"/>
    <s v="English"/>
    <n v="25000000"/>
    <n v="6.7"/>
  </r>
  <r>
    <s v="Stone ColdÂ "/>
    <x v="775"/>
    <n v="88"/>
    <n v="9286314"/>
    <s v="Action|Crime|Drama|Thriller"/>
    <s v="English"/>
    <n v="17000000"/>
    <n v="5.9"/>
  </r>
  <r>
    <s v="The RoadÂ "/>
    <x v="776"/>
    <n v="111"/>
    <n v="56692"/>
    <s v="Adventure|Drama"/>
    <s v="English"/>
    <n v="25000000"/>
    <n v="7.3"/>
  </r>
  <r>
    <s v="UnderclassmanÂ "/>
    <x v="777"/>
    <n v="95"/>
    <n v="5654777"/>
    <s v="Action|Comedy|Crime|Drama|Thriller"/>
    <s v="English"/>
    <n v="25000000"/>
    <n v="4.0999999999999996"/>
  </r>
  <r>
    <s v="Say It Isn't SoÂ "/>
    <x v="640"/>
    <n v="95"/>
    <n v="5516708"/>
    <s v="Comedy|Romance"/>
    <s v="English"/>
    <n v="25000000"/>
    <n v="4.9000000000000004"/>
  </r>
  <r>
    <s v="The World's Fastest IndianÂ "/>
    <x v="139"/>
    <n v="127"/>
    <n v="5128124"/>
    <s v="Biography|Drama|Sport"/>
    <s v="English"/>
    <n v="25000000"/>
    <n v="7.9"/>
  </r>
  <r>
    <s v="Tank GirlÂ "/>
    <x v="778"/>
    <n v="104"/>
    <n v="4064333"/>
    <s v="Action|Comedy|Sci-Fi"/>
    <s v="English"/>
    <n v="25000000"/>
    <n v="5.2"/>
  </r>
  <r>
    <s v="King's RansomÂ "/>
    <x v="779"/>
    <n v="95"/>
    <n v="4006906"/>
    <s v="Comedy|Crime"/>
    <s v="English"/>
    <n v="15000000"/>
    <n v="4.0999999999999996"/>
  </r>
  <r>
    <s v="BlindnessÂ "/>
    <x v="732"/>
    <n v="121"/>
    <n v="3073392"/>
    <s v="Drama|Mystery|Sci-Fi|Thriller"/>
    <s v="English"/>
    <n v="25000000"/>
    <n v="6.6"/>
  </r>
  <r>
    <s v="BloodRayneÂ "/>
    <x v="370"/>
    <n v="92"/>
    <n v="1550000"/>
    <s v="Action|Adventure|Fantasy|Horror"/>
    <s v="English"/>
    <n v="25000000"/>
    <n v="2.9"/>
  </r>
  <r>
    <s v="Where the Truth LiesÂ "/>
    <x v="780"/>
    <n v="107"/>
    <n v="871527"/>
    <s v="Crime|Drama|Mystery|Thriller"/>
    <s v="English"/>
    <n v="25000000"/>
    <n v="6.5"/>
  </r>
  <r>
    <s v="Without LimitsÂ "/>
    <x v="781"/>
    <n v="117"/>
    <n v="777423"/>
    <s v="Biography|Drama|Sport"/>
    <s v="English"/>
    <n v="25000000"/>
    <n v="7.2"/>
  </r>
  <r>
    <s v="Me and Orson WellesÂ "/>
    <x v="722"/>
    <n v="107"/>
    <n v="1186957"/>
    <s v="Drama"/>
    <s v="English"/>
    <n v="25000000"/>
    <n v="6.8"/>
  </r>
  <r>
    <s v="The Best OfferÂ "/>
    <x v="782"/>
    <n v="131"/>
    <n v="85433"/>
    <s v="Crime|Drama|Mystery|Romance"/>
    <s v="English"/>
    <n v="13500000"/>
    <n v="7.8"/>
  </r>
  <r>
    <s v="Bad Lieutenant: Port of Call New OrleansÂ "/>
    <x v="783"/>
    <n v="122"/>
    <n v="1697956"/>
    <s v="Crime|Drama"/>
    <s v="English"/>
    <n v="20000000"/>
    <n v="6.7"/>
  </r>
  <r>
    <s v="Little White LiesÂ "/>
    <x v="750"/>
    <n v="134"/>
    <n v="183662"/>
    <s v="Comedy|Drama"/>
    <s v="French"/>
    <n v="25000000"/>
    <n v="7.1"/>
  </r>
  <r>
    <s v="Love RanchÂ "/>
    <x v="316"/>
    <n v="117"/>
    <n v="134904"/>
    <s v="Comedy|Drama|Romance|Sport"/>
    <s v="English"/>
    <n v="25000000"/>
    <n v="5.7"/>
  </r>
  <r>
    <s v="The CounselorÂ "/>
    <x v="17"/>
    <n v="138"/>
    <n v="16969390"/>
    <s v="Crime|Drama|Thriller"/>
    <s v="English"/>
    <n v="25000000"/>
    <n v="5.3"/>
  </r>
  <r>
    <s v="Kung Fu KillerÂ "/>
    <x v="784"/>
    <n v="100"/>
    <n v="129115"/>
    <s v="Action|Drama"/>
    <s v="Cantonese"/>
    <n v="25000000"/>
    <n v="6.5"/>
  </r>
  <r>
    <s v="Dangerous LiaisonsÂ "/>
    <x v="465"/>
    <n v="119"/>
    <n v="34700000"/>
    <s v="Drama|Romance"/>
    <s v="English"/>
    <n v="14000000"/>
    <n v="7.7"/>
  </r>
  <r>
    <s v="On the RoadÂ "/>
    <x v="367"/>
    <n v="137"/>
    <n v="717753"/>
    <s v="Adventure|Drama"/>
    <s v="English"/>
    <n v="25000000"/>
    <n v="6.1"/>
  </r>
  <r>
    <s v="Star Trek IV: The Voyage HomeÂ "/>
    <x v="785"/>
    <n v="119"/>
    <n v="109713132"/>
    <s v="Adventure|Comedy|Sci-Fi"/>
    <s v="English"/>
    <n v="25000000"/>
    <n v="7.3"/>
  </r>
  <r>
    <s v="Rocky BalboaÂ "/>
    <x v="223"/>
    <n v="139"/>
    <n v="70269171"/>
    <s v="Drama|Sport"/>
    <s v="English"/>
    <n v="24000000"/>
    <n v="7.2"/>
  </r>
  <r>
    <s v="Scream 2Â "/>
    <x v="519"/>
    <n v="120"/>
    <n v="101334374"/>
    <s v="Horror|Mystery"/>
    <s v="English"/>
    <n v="24000000"/>
    <n v="6.1"/>
  </r>
  <r>
    <s v="Jane Got a GunÂ "/>
    <x v="684"/>
    <n v="98"/>
    <n v="1512815"/>
    <s v="Action|Drama|Western"/>
    <s v="English"/>
    <n v="25000000"/>
    <n v="5.8"/>
  </r>
  <r>
    <s v="Think Like a Man TooÂ "/>
    <x v="129"/>
    <n v="106"/>
    <n v="65182182"/>
    <s v="Comedy|Romance"/>
    <s v="English"/>
    <n v="24000000"/>
    <n v="5.7"/>
  </r>
  <r>
    <s v="The Whole Nine YardsÂ "/>
    <x v="561"/>
    <n v="98"/>
    <n v="57262492"/>
    <s v="Comedy|Crime"/>
    <s v="English"/>
    <n v="24000000"/>
    <n v="6.7"/>
  </r>
  <r>
    <s v="FootlooseÂ "/>
    <x v="786"/>
    <n v="107"/>
    <n v="80000000"/>
    <s v="Drama|Music|Romance"/>
    <s v="English"/>
    <n v="8200000"/>
    <n v="6.5"/>
  </r>
  <r>
    <s v="Old SchoolÂ "/>
    <x v="224"/>
    <n v="88"/>
    <n v="74608545"/>
    <s v="Comedy"/>
    <s v="English"/>
    <n v="24000000"/>
    <n v="7.2"/>
  </r>
  <r>
    <s v="The Fisher KingÂ "/>
    <x v="242"/>
    <n v="137"/>
    <n v="41895491"/>
    <s v="Comedy|Drama|Fantasy"/>
    <s v="English"/>
    <n v="24000000"/>
    <n v="7.6"/>
  </r>
  <r>
    <s v="I Still Know What You Did Last SummerÂ "/>
    <x v="623"/>
    <n v="100"/>
    <n v="39989008"/>
    <s v="Horror|Mystery"/>
    <s v="English"/>
    <n v="24000000"/>
    <n v="4.5999999999999996"/>
  </r>
  <r>
    <s v="Return to MeÂ "/>
    <x v="787"/>
    <n v="115"/>
    <n v="32662299"/>
    <s v="Comedy|Drama|Romance"/>
    <s v="English"/>
    <n v="24000000"/>
    <n v="6.9"/>
  </r>
  <r>
    <s v="Zack and Miri Make a PornoÂ "/>
    <x v="576"/>
    <n v="101"/>
    <n v="31452765"/>
    <s v="Comedy|Romance"/>
    <s v="English"/>
    <n v="24000000"/>
    <n v="6.6"/>
  </r>
  <r>
    <s v="Nurse BettyÂ "/>
    <x v="788"/>
    <n v="110"/>
    <n v="25167270"/>
    <s v="Comedy|Crime|Drama"/>
    <s v="English"/>
    <n v="24000000"/>
    <n v="6.3"/>
  </r>
  <r>
    <s v="The Men Who Stare at GoatsÂ "/>
    <x v="789"/>
    <n v="94"/>
    <n v="32416109"/>
    <s v="Comedy|War"/>
    <s v="English"/>
    <n v="25000000"/>
    <n v="6.2"/>
  </r>
  <r>
    <s v="Double TakeÂ "/>
    <x v="790"/>
    <n v="88"/>
    <n v="20218"/>
    <s v="Action|Comedy|Crime|Thriller"/>
    <s v="English"/>
    <n v="24000000"/>
    <n v="5.3"/>
  </r>
  <r>
    <s v="Girl, InterruptedÂ "/>
    <x v="135"/>
    <n v="127"/>
    <n v="28871190"/>
    <s v="Biography|Drama"/>
    <s v="English"/>
    <n v="24000000"/>
    <n v="7.3"/>
  </r>
  <r>
    <s v="Win a Date with Tad Hamilton!Â "/>
    <x v="261"/>
    <n v="95"/>
    <n v="16964743"/>
    <s v="Comedy|Romance"/>
    <s v="English"/>
    <n v="24000000"/>
    <n v="5.6"/>
  </r>
  <r>
    <s v="Muppets from SpaceÂ "/>
    <x v="328"/>
    <n v="87"/>
    <n v="16290976"/>
    <s v="Adventure|Comedy|Family|Fantasy|Music|Sci-Fi"/>
    <s v="English"/>
    <n v="24000000"/>
    <n v="6.2"/>
  </r>
  <r>
    <s v="The WizÂ "/>
    <x v="791"/>
    <n v="118"/>
    <n v="13000000"/>
    <s v="Adventure|Family|Fantasy|Music|Musical"/>
    <s v="English"/>
    <n v="24000000"/>
    <n v="5.2"/>
  </r>
  <r>
    <s v="Ready to RumbleÂ "/>
    <x v="339"/>
    <n v="107"/>
    <n v="12372410"/>
    <s v="Comedy|Sport"/>
    <s v="English"/>
    <n v="24000000"/>
    <n v="5.3"/>
  </r>
  <r>
    <s v="Play It to the BoneÂ "/>
    <x v="268"/>
    <n v="124"/>
    <n v="8427204"/>
    <s v="Comedy|Drama|Sport"/>
    <s v="English"/>
    <n v="24000000"/>
    <n v="5.4"/>
  </r>
  <r>
    <s v="I Don't Know How She Does ItÂ "/>
    <x v="792"/>
    <n v="89"/>
    <n v="9639242"/>
    <s v="Comedy|Romance"/>
    <s v="English"/>
    <n v="24000000"/>
    <n v="4.9000000000000004"/>
  </r>
  <r>
    <s v="Piranha 3DÂ "/>
    <x v="596"/>
    <n v="88"/>
    <n v="25003072"/>
    <s v="Comedy|Horror"/>
    <s v="English"/>
    <n v="24000000"/>
    <n v="5.5"/>
  </r>
  <r>
    <s v="Beyond the SeaÂ "/>
    <x v="793"/>
    <n v="118"/>
    <n v="6144806"/>
    <s v="Biography|Drama|Music|Musical"/>
    <s v="English"/>
    <n v="23000000"/>
    <n v="6.7"/>
  </r>
  <r>
    <s v="Meet the DeedlesÂ "/>
    <x v="794"/>
    <n v="93"/>
    <n v="4308981"/>
    <s v="Comedy|Family"/>
    <s v="English"/>
    <n v="24000000"/>
    <n v="3.9"/>
  </r>
  <r>
    <s v="The Princess and the CobblerÂ "/>
    <x v="795"/>
    <n v="80"/>
    <n v="669276"/>
    <s v="Action|Adventure|Animation|Comedy|Fantasy"/>
    <s v="English"/>
    <n v="28000000"/>
    <n v="7.2"/>
  </r>
  <r>
    <s v="The Bridge of San Luis ReyÂ "/>
    <x v="796"/>
    <n v="120"/>
    <n v="42880"/>
    <s v="Drama|Romance"/>
    <s v="English"/>
    <n v="24000000"/>
    <n v="5.0999999999999996"/>
  </r>
  <r>
    <s v="FasterÂ "/>
    <x v="615"/>
    <n v="98"/>
    <n v="23225911"/>
    <s v="Action|Crime|Drama|Thriller"/>
    <s v="English"/>
    <n v="24000000"/>
    <n v="6.5"/>
  </r>
  <r>
    <s v="Howl's Moving CastleÂ "/>
    <x v="614"/>
    <n v="119"/>
    <n v="4710455"/>
    <s v="Adventure|Animation|Family|Fantasy"/>
    <s v="Japanese"/>
    <n v="24000000"/>
    <n v="8.1999999999999993"/>
  </r>
  <r>
    <s v="ZombielandÂ "/>
    <x v="353"/>
    <n v="88"/>
    <n v="75590286"/>
    <s v="Adventure|Comedy|Horror|Sci-Fi"/>
    <s v="English"/>
    <n v="23600000"/>
    <n v="7.7"/>
  </r>
  <r>
    <s v="The WaterboyÂ "/>
    <x v="151"/>
    <n v="90"/>
    <n v="161487252"/>
    <s v="Comedy|Sport"/>
    <s v="English"/>
    <n v="20000000"/>
    <n v="6.1"/>
  </r>
  <r>
    <s v="Star Wars: Episode V - The Empire Strikes BackÂ "/>
    <x v="579"/>
    <n v="127"/>
    <n v="290158751"/>
    <s v="Action|Adventure|Fantasy|Sci-Fi"/>
    <s v="English"/>
    <n v="18000000"/>
    <n v="8.8000000000000007"/>
  </r>
  <r>
    <s v="Bad BoysÂ "/>
    <x v="26"/>
    <n v="119"/>
    <n v="65807024"/>
    <s v="Action|Comedy|Crime|Drama|Thriller"/>
    <s v="English"/>
    <n v="19000000"/>
    <n v="6.8"/>
  </r>
  <r>
    <s v="The Naked Gun 2Â½: The Smell of FearÂ "/>
    <x v="468"/>
    <n v="85"/>
    <n v="86930411"/>
    <s v="Comedy|Crime"/>
    <s v="English"/>
    <n v="23000000"/>
    <n v="6.8"/>
  </r>
  <r>
    <s v="Final DestinationÂ "/>
    <x v="460"/>
    <n v="98"/>
    <n v="53302314"/>
    <s v="Horror|Thriller"/>
    <s v="English"/>
    <n v="23000000"/>
    <n v="6.7"/>
  </r>
  <r>
    <s v="The Ides of MarchÂ "/>
    <x v="284"/>
    <n v="101"/>
    <n v="40962534"/>
    <s v="Drama"/>
    <s v="English"/>
    <n v="12500000"/>
    <n v="7.1"/>
  </r>
  <r>
    <s v="Pitch BlackÂ "/>
    <x v="132"/>
    <n v="112"/>
    <n v="39235088"/>
    <s v="Horror|Sci-Fi"/>
    <s v="English"/>
    <n v="23000000"/>
    <n v="7.1"/>
  </r>
  <r>
    <s v="Someone Like You...Â "/>
    <x v="797"/>
    <n v="97"/>
    <n v="27338033"/>
    <s v="Comedy|Romance"/>
    <s v="English"/>
    <n v="23000000"/>
    <n v="6.1"/>
  </r>
  <r>
    <s v="HerÂ "/>
    <x v="166"/>
    <n v="126"/>
    <n v="25556065"/>
    <s v="Drama|Romance|Sci-Fi"/>
    <s v="English"/>
    <n v="23000000"/>
    <n v="8"/>
  </r>
  <r>
    <s v="Joy RideÂ "/>
    <x v="371"/>
    <n v="97"/>
    <n v="21973182"/>
    <s v="Mystery|Thriller"/>
    <s v="English"/>
    <n v="23000000"/>
    <n v="6.6"/>
  </r>
  <r>
    <s v="The Adventurer: The Curse of the Midas BoxÂ "/>
    <x v="798"/>
    <n v="100"/>
    <n v="4756"/>
    <s v="Adventure|Family|Fantasy"/>
    <s v="English"/>
    <n v="25000000"/>
    <n v="5.4"/>
  </r>
  <r>
    <s v="Anywhere But HereÂ "/>
    <x v="383"/>
    <n v="114"/>
    <n v="18653615"/>
    <s v="Comedy|Drama"/>
    <s v="English"/>
    <n v="23000000"/>
    <n v="6.1"/>
  </r>
  <r>
    <s v="The CrewÂ "/>
    <x v="799"/>
    <n v="88"/>
    <n v="13019253"/>
    <s v="Comedy|Crime"/>
    <s v="English"/>
    <n v="23000000"/>
    <n v="5.6"/>
  </r>
  <r>
    <s v="HaywireÂ "/>
    <x v="144"/>
    <n v="93"/>
    <n v="18934858"/>
    <s v="Action|Thriller"/>
    <s v="English"/>
    <n v="23000000"/>
    <n v="5.8"/>
  </r>
  <r>
    <s v="Jaws: The RevengeÂ "/>
    <x v="800"/>
    <n v="92"/>
    <n v="20763013"/>
    <s v="Adventure|Horror|Thriller"/>
    <s v="English"/>
    <n v="23000000"/>
    <n v="2.8"/>
  </r>
  <r>
    <s v="Marvin's RoomÂ "/>
    <x v="801"/>
    <n v="98"/>
    <n v="12782508"/>
    <s v="Drama"/>
    <s v="English"/>
    <n v="23000000"/>
    <n v="6.7"/>
  </r>
  <r>
    <s v="The LongshotsÂ "/>
    <x v="802"/>
    <n v="94"/>
    <n v="11508423"/>
    <s v="Biography|Comedy|Drama|Family|Sport"/>
    <s v="English"/>
    <n v="23000000"/>
    <n v="5.0999999999999996"/>
  </r>
  <r>
    <s v="The End of the AffairÂ "/>
    <x v="414"/>
    <n v="102"/>
    <n v="10660147"/>
    <s v="Drama|Romance"/>
    <s v="English"/>
    <n v="23000000"/>
    <n v="7.2"/>
  </r>
  <r>
    <s v="Harley Davidson and the Marlboro ManÂ "/>
    <x v="487"/>
    <n v="98"/>
    <n v="7434726"/>
    <s v="Action|Crime|Drama|Thriller|Western"/>
    <s v="English"/>
    <n v="23000000"/>
    <n v="6"/>
  </r>
  <r>
    <s v="Coco Before ChanelÂ "/>
    <x v="803"/>
    <n v="111"/>
    <n v="6109075"/>
    <s v="Biography|Drama"/>
    <s v="French"/>
    <n v="19430000"/>
    <n v="6.7"/>
  </r>
  <r>
    <s v="ChÃ©riÂ "/>
    <x v="465"/>
    <n v="100"/>
    <n v="2708188"/>
    <s v="Comedy|Drama|Romance"/>
    <s v="English"/>
    <n v="23000000"/>
    <n v="6.2"/>
  </r>
  <r>
    <s v="Vanity FairÂ "/>
    <x v="804"/>
    <n v="141"/>
    <n v="16123851"/>
    <s v="Drama"/>
    <s v="English"/>
    <n v="23000000"/>
    <n v="6.2"/>
  </r>
  <r>
    <s v="1408Â "/>
    <x v="295"/>
    <n v="114"/>
    <n v="71975611"/>
    <s v="Fantasy|Horror"/>
    <s v="English"/>
    <n v="25000000"/>
    <n v="6.8"/>
  </r>
  <r>
    <s v="SpaceballsÂ "/>
    <x v="805"/>
    <n v="96"/>
    <n v="38119483"/>
    <s v="Adventure|Comedy|Sci-Fi"/>
    <s v="English"/>
    <n v="22700000"/>
    <n v="7.1"/>
  </r>
  <r>
    <s v="The Water DivinerÂ "/>
    <x v="806"/>
    <n v="111"/>
    <n v="4190530"/>
    <s v="Drama|War"/>
    <s v="English"/>
    <n v="22500000"/>
    <n v="7.1"/>
  </r>
  <r>
    <s v="GhostÂ "/>
    <x v="264"/>
    <n v="127"/>
    <n v="217631306"/>
    <s v="Drama|Fantasy|Romance|Thriller"/>
    <s v="English"/>
    <n v="22000000"/>
    <n v="7"/>
  </r>
  <r>
    <s v="There's Something About MaryÂ "/>
    <x v="292"/>
    <n v="107"/>
    <n v="176483808"/>
    <s v="Comedy|Romance"/>
    <s v="English"/>
    <n v="23000000"/>
    <n v="7.1"/>
  </r>
  <r>
    <s v="The Santa ClauseÂ "/>
    <x v="352"/>
    <n v="97"/>
    <n v="144833357"/>
    <s v="Comedy|Drama|Family|Fantasy"/>
    <s v="English"/>
    <n v="22000000"/>
    <n v="6.4"/>
  </r>
  <r>
    <s v="The RookieÂ "/>
    <x v="191"/>
    <n v="127"/>
    <n v="75597042"/>
    <s v="Drama|Family|Sport"/>
    <s v="English"/>
    <n v="20000000"/>
    <n v="7"/>
  </r>
  <r>
    <s v="The Game PlanÂ "/>
    <x v="423"/>
    <n v="110"/>
    <n v="90636983"/>
    <s v="Comedy|Family|Sport"/>
    <s v="English"/>
    <n v="22000000"/>
    <n v="6.2"/>
  </r>
  <r>
    <s v="The Bridges of Madison CountyÂ "/>
    <x v="310"/>
    <n v="135"/>
    <n v="70960517"/>
    <s v="Drama|Romance"/>
    <s v="English"/>
    <n v="35000000"/>
    <n v="7.5"/>
  </r>
  <r>
    <s v="The AnimalÂ "/>
    <x v="593"/>
    <n v="84"/>
    <n v="55762229"/>
    <s v="Comedy|Sci-Fi"/>
    <s v="English"/>
    <n v="22000000"/>
    <n v="4.8"/>
  </r>
  <r>
    <s v="The Hundred-Foot JourneyÂ "/>
    <x v="606"/>
    <n v="122"/>
    <n v="54235441"/>
    <s v="Comedy|Drama"/>
    <s v="English"/>
    <n v="22000000"/>
    <n v="7.3"/>
  </r>
  <r>
    <s v="The NetÂ "/>
    <x v="540"/>
    <n v="114"/>
    <n v="50728000"/>
    <s v="Action|Crime|Drama|Mystery|Thriller"/>
    <s v="English"/>
    <n v="22000000"/>
    <n v="5.8"/>
  </r>
  <r>
    <s v="I Am SamÂ "/>
    <x v="807"/>
    <n v="132"/>
    <n v="40270895"/>
    <s v="Drama"/>
    <s v="English"/>
    <n v="22000000"/>
    <n v="7.6"/>
  </r>
  <r>
    <s v="Son of GodÂ "/>
    <x v="808"/>
    <n v="170"/>
    <n v="59696176"/>
    <s v="Biography|Drama|History"/>
    <s v="English"/>
    <n v="22000000"/>
    <n v="5.6"/>
  </r>
  <r>
    <s v="UnderworldÂ "/>
    <x v="150"/>
    <n v="133"/>
    <n v="51483949"/>
    <s v="Action|Fantasy|Thriller"/>
    <s v="English"/>
    <n v="22000000"/>
    <n v="7"/>
  </r>
  <r>
    <s v="DerailedÂ "/>
    <x v="295"/>
    <n v="112"/>
    <n v="36020063"/>
    <s v="Drama|Thriller"/>
    <s v="English"/>
    <n v="22000000"/>
    <n v="6.6"/>
  </r>
  <r>
    <s v="The Informant!Â "/>
    <x v="144"/>
    <n v="108"/>
    <n v="33313582"/>
    <s v="Comedy|Crime|Drama|Thriller"/>
    <s v="English"/>
    <n v="21000000"/>
    <n v="6.5"/>
  </r>
  <r>
    <s v="ShadowlandsÂ "/>
    <x v="702"/>
    <n v="115"/>
    <n v="25842000"/>
    <s v="Biography|Drama|Romance"/>
    <s v="English"/>
    <n v="22000000"/>
    <n v="7.4"/>
  </r>
  <r>
    <s v="Deuce Bigalow: European GigoloÂ "/>
    <x v="809"/>
    <n v="83"/>
    <n v="22264487"/>
    <s v="Comedy"/>
    <s v="English"/>
    <n v="22000000"/>
    <n v="4.5999999999999996"/>
  </r>
  <r>
    <s v="Delivery ManÂ "/>
    <x v="612"/>
    <n v="105"/>
    <n v="30659817"/>
    <s v="Comedy|Drama"/>
    <s v="English"/>
    <n v="26000000"/>
    <n v="6.4"/>
  </r>
  <r>
    <s v="Saving SilvermanÂ "/>
    <x v="197"/>
    <n v="96"/>
    <n v="19351569"/>
    <s v="Comedy|Crime|Romance"/>
    <s v="English"/>
    <n v="22000000"/>
    <n v="5.9"/>
  </r>
  <r>
    <s v="Diary of a Wimpy Kid: Dog DaysÂ "/>
    <x v="91"/>
    <n v="94"/>
    <n v="49002815"/>
    <s v="Comedy|Family"/>
    <s v="English"/>
    <n v="22000000"/>
    <n v="6.4"/>
  </r>
  <r>
    <s v="Summer of SamÂ "/>
    <x v="416"/>
    <n v="142"/>
    <n v="19283782"/>
    <s v="Crime|Drama|Romance|Thriller"/>
    <s v="English"/>
    <n v="22000000"/>
    <n v="6.6"/>
  </r>
  <r>
    <s v="Jay and Silent Bob Strike BackÂ "/>
    <x v="576"/>
    <n v="104"/>
    <n v="30059386"/>
    <s v="Comedy"/>
    <s v="English"/>
    <n v="22000000"/>
    <n v="6.9"/>
  </r>
  <r>
    <s v="The Glass HouseÂ "/>
    <x v="810"/>
    <n v="106"/>
    <n v="17951431"/>
    <s v="Crime|Drama|Mystery|Thriller"/>
    <s v="English"/>
    <n v="30000000"/>
    <n v="5.8"/>
  </r>
  <r>
    <s v="Hail, Caesar!Â "/>
    <x v="574"/>
    <n v="106"/>
    <n v="29997095"/>
    <s v="Comedy|Mystery"/>
    <s v="English"/>
    <n v="22000000"/>
    <n v="6.4"/>
  </r>
  <r>
    <s v="Josie and the PussycatsÂ "/>
    <x v="811"/>
    <n v="98"/>
    <n v="14252830"/>
    <s v="Comedy|Music"/>
    <s v="English"/>
    <n v="22000000"/>
    <n v="5.3"/>
  </r>
  <r>
    <s v="HomefrontÂ "/>
    <x v="427"/>
    <n v="100"/>
    <n v="19783777"/>
    <s v="Action|Crime|Drama|Thriller"/>
    <s v="English"/>
    <n v="22000000"/>
    <n v="6.5"/>
  </r>
  <r>
    <s v="The Little VampireÂ "/>
    <x v="812"/>
    <n v="95"/>
    <n v="13555988"/>
    <s v="Adventure|Comedy|Family|Fantasy"/>
    <s v="English"/>
    <n v="22000000"/>
    <n v="5.7"/>
  </r>
  <r>
    <s v="I Heart HuckabeesÂ "/>
    <x v="347"/>
    <n v="107"/>
    <n v="12784713"/>
    <s v="Comedy"/>
    <s v="English"/>
    <n v="22000000"/>
    <n v="6.7"/>
  </r>
  <r>
    <s v="RoboCop 3Â "/>
    <x v="813"/>
    <n v="104"/>
    <n v="10696210"/>
    <s v="Action|Crime|Sci-Fi|Thriller"/>
    <s v="English"/>
    <n v="23500000"/>
    <n v="3.9"/>
  </r>
  <r>
    <s v="Megiddo: The Omega Code 2Â "/>
    <x v="814"/>
    <n v="104"/>
    <n v="5974653"/>
    <s v="Action|Adventure|Fantasy|Sci-Fi|Thriller"/>
    <s v="English"/>
    <n v="22000000"/>
    <n v="4.0999999999999996"/>
  </r>
  <r>
    <s v="Darling LiliÂ "/>
    <x v="815"/>
    <n v="143"/>
    <n v="5000000"/>
    <s v="Comedy|Drama|Musical|Romance|War"/>
    <s v="English"/>
    <n v="25000000"/>
    <n v="6.2"/>
  </r>
  <r>
    <s v="Dudley Do-RightÂ "/>
    <x v="598"/>
    <n v="77"/>
    <n v="9694105"/>
    <s v="Comedy|Family|Romance"/>
    <s v="English"/>
    <n v="22000000"/>
    <n v="3.8"/>
  </r>
  <r>
    <s v="The Transporter RefueledÂ "/>
    <x v="713"/>
    <n v="96"/>
    <n v="16027866"/>
    <s v="Action|Crime|Thriller"/>
    <s v="English"/>
    <n v="25000000"/>
    <n v="5.0999999999999996"/>
  </r>
  <r>
    <s v="Black BookÂ "/>
    <x v="124"/>
    <n v="145"/>
    <n v="4398392"/>
    <s v="Drama|Thriller|War"/>
    <s v="Dutch"/>
    <n v="21000000"/>
    <n v="7.8"/>
  </r>
  <r>
    <s v="Joyeux NoelÂ "/>
    <x v="816"/>
    <n v="116"/>
    <n v="1050445"/>
    <s v="Drama|History|Music|Romance|War"/>
    <s v="French"/>
    <n v="22000000"/>
    <n v="7.8"/>
  </r>
  <r>
    <s v="Hit and RunÂ "/>
    <x v="817"/>
    <n v="100"/>
    <n v="13746550"/>
    <s v="Action|Comedy|Romance"/>
    <s v="English"/>
    <n v="2000000"/>
    <n v="6.1"/>
  </r>
  <r>
    <s v="Mad MoneyÂ "/>
    <x v="718"/>
    <n v="104"/>
    <n v="20668843"/>
    <s v="Comedy|Crime|Thriller"/>
    <s v="English"/>
    <n v="22000000"/>
    <n v="5.8"/>
  </r>
  <r>
    <s v="Before I Go to SleepÂ "/>
    <x v="818"/>
    <n v="92"/>
    <n v="2963012"/>
    <s v="Drama|Mystery|Thriller"/>
    <s v="English"/>
    <n v="22000000"/>
    <n v="6.3"/>
  </r>
  <r>
    <s v="StoneÂ "/>
    <x v="819"/>
    <n v="105"/>
    <n v="1796024"/>
    <s v="Drama|Thriller"/>
    <s v="English"/>
    <n v="22000000"/>
    <n v="5.4"/>
  </r>
  <r>
    <s v="MoliÃ¨reÂ "/>
    <x v="820"/>
    <n v="120"/>
    <n v="634277"/>
    <s v="Comedy|History"/>
    <s v="French"/>
    <n v="16000000"/>
    <n v="7.3"/>
  </r>
  <r>
    <s v="Out of the FurnaceÂ "/>
    <x v="402"/>
    <n v="116"/>
    <n v="11326836"/>
    <s v="Crime|Drama|Thriller"/>
    <s v="English"/>
    <n v="22000000"/>
    <n v="6.8"/>
  </r>
  <r>
    <s v="Michael ClaytonÂ "/>
    <x v="126"/>
    <n v="119"/>
    <n v="49024969"/>
    <s v="Crime|Drama|Mystery|Thriller"/>
    <s v="English"/>
    <n v="25000000"/>
    <n v="7.3"/>
  </r>
  <r>
    <s v="My Fellow AmericansÂ "/>
    <x v="221"/>
    <n v="101"/>
    <n v="22294341"/>
    <s v="Adventure|Comedy"/>
    <s v="English"/>
    <n v="21500000"/>
    <n v="6.5"/>
  </r>
  <r>
    <s v="Arlington RoadÂ "/>
    <x v="504"/>
    <n v="117"/>
    <n v="24362501"/>
    <s v="Crime|Drama|Thriller"/>
    <s v="English"/>
    <n v="21500000"/>
    <n v="7.2"/>
  </r>
  <r>
    <s v="To Rome with LoveÂ "/>
    <x v="653"/>
    <n v="112"/>
    <n v="16684352"/>
    <s v="Comedy|Romance"/>
    <s v="English"/>
    <n v="17000000"/>
    <n v="6.3"/>
  </r>
  <r>
    <s v="FirefoxÂ "/>
    <x v="310"/>
    <n v="136"/>
    <n v="46700000"/>
    <s v="Action|Adventure|Thriller"/>
    <s v="English"/>
    <n v="21000000"/>
    <n v="5.9"/>
  </r>
  <r>
    <s v="South Park: Bigger Longer &amp; UncutÂ "/>
    <x v="821"/>
    <n v="81"/>
    <n v="52008288"/>
    <s v="Animation|Comedy|Fantasy|Musical"/>
    <s v="English"/>
    <n v="21000000"/>
    <n v="7.8"/>
  </r>
  <r>
    <s v="Death at a FuneralÂ "/>
    <x v="181"/>
    <n v="87"/>
    <n v="8579684"/>
    <s v="Comedy"/>
    <s v="English"/>
    <n v="9000000"/>
    <n v="7.4"/>
  </r>
  <r>
    <s v="Teenage Mutant Ninja Turtles IIIÂ "/>
    <x v="822"/>
    <n v="96"/>
    <n v="42660000"/>
    <s v="Action|Adventure|Comedy|Family|Fantasy|Sci-Fi"/>
    <s v="English"/>
    <n v="17000000"/>
    <n v="4.8"/>
  </r>
  <r>
    <s v="HardballÂ "/>
    <x v="339"/>
    <n v="106"/>
    <n v="40219708"/>
    <s v="Drama|Sport"/>
    <s v="English"/>
    <n v="21000000"/>
    <n v="6.3"/>
  </r>
  <r>
    <s v="Silver Linings PlaybookÂ "/>
    <x v="347"/>
    <n v="122"/>
    <n v="132088910"/>
    <s v="Comedy|Drama|Romance"/>
    <s v="English"/>
    <n v="21000000"/>
    <n v="7.8"/>
  </r>
  <r>
    <s v="Freedom WritersÂ "/>
    <x v="456"/>
    <n v="123"/>
    <n v="36581633"/>
    <s v="Biography|Crime|Drama"/>
    <s v="English"/>
    <n v="21000000"/>
    <n v="7.5"/>
  </r>
  <r>
    <s v="The TransporterÂ "/>
    <x v="108"/>
    <n v="92"/>
    <n v="25296447"/>
    <s v="Action|Crime|Thriller"/>
    <s v="English"/>
    <n v="21000000"/>
    <n v="6.8"/>
  </r>
  <r>
    <s v="Never Back DownÂ "/>
    <x v="712"/>
    <n v="110"/>
    <n v="24848292"/>
    <s v="Action|Drama|Sport"/>
    <s v="English"/>
    <n v="20000000"/>
    <n v="6.6"/>
  </r>
  <r>
    <s v="The Rage: Carrie 2Â "/>
    <x v="823"/>
    <n v="104"/>
    <n v="17757087"/>
    <s v="Horror|Sci-Fi|Thriller"/>
    <s v="English"/>
    <n v="21000000"/>
    <n v="4.5999999999999996"/>
  </r>
  <r>
    <s v="Away We GoÂ "/>
    <x v="2"/>
    <n v="98"/>
    <n v="9430988"/>
    <s v="Comedy|Drama|Romance"/>
    <s v="English"/>
    <n v="17000000"/>
    <n v="7.1"/>
  </r>
  <r>
    <s v="Swing VoteÂ "/>
    <x v="824"/>
    <n v="120"/>
    <n v="16284360"/>
    <s v="Comedy|Drama"/>
    <s v="English"/>
    <n v="21000000"/>
    <n v="6.1"/>
  </r>
  <r>
    <s v="Moonlight MileÂ "/>
    <x v="172"/>
    <n v="112"/>
    <n v="6830957"/>
    <s v="Drama|Romance"/>
    <s v="English"/>
    <n v="21000000"/>
    <n v="6.7"/>
  </r>
  <r>
    <s v="Tinker Tailor Soldier SpyÂ "/>
    <x v="825"/>
    <n v="127"/>
    <n v="24104113"/>
    <s v="Drama|Mystery|Thriller"/>
    <s v="English"/>
    <n v="20000000"/>
    <n v="7.1"/>
  </r>
  <r>
    <s v="MollyÂ "/>
    <x v="826"/>
    <n v="102"/>
    <n v="15593"/>
    <s v="Comedy|Drama|Romance"/>
    <s v="English"/>
    <n v="21000000"/>
    <n v="5.8"/>
  </r>
  <r>
    <s v="The BeaverÂ "/>
    <x v="725"/>
    <n v="91"/>
    <n v="958319"/>
    <s v="Drama"/>
    <s v="English"/>
    <n v="21000000"/>
    <n v="6.7"/>
  </r>
  <r>
    <s v="The Best Little Whorehouse in TexasÂ "/>
    <x v="827"/>
    <n v="114"/>
    <n v="69700000"/>
    <s v="Comedy|Musical"/>
    <s v="English"/>
    <n v="35000000"/>
    <n v="5.8"/>
  </r>
  <r>
    <s v="eXistenZÂ "/>
    <x v="449"/>
    <n v="115"/>
    <n v="2840417"/>
    <s v="Horror|Sci-Fi|Thriller"/>
    <s v="English"/>
    <n v="31000000"/>
    <n v="6.8"/>
  </r>
  <r>
    <s v="Raiders of the Lost ArkÂ "/>
    <x v="37"/>
    <n v="115"/>
    <n v="242374454"/>
    <s v="Action|Adventure"/>
    <s v="English"/>
    <n v="18000000"/>
    <n v="8.5"/>
  </r>
  <r>
    <s v="Home Alone 2: Lost in New YorkÂ "/>
    <x v="120"/>
    <n v="120"/>
    <n v="173585516"/>
    <s v="Adventure|Comedy|Family"/>
    <s v="English"/>
    <n v="18000000"/>
    <n v="6.6"/>
  </r>
  <r>
    <s v="Close Encounters of the Third KindÂ "/>
    <x v="37"/>
    <n v="135"/>
    <n v="128300000"/>
    <s v="Drama|Sci-Fi"/>
    <s v="English"/>
    <n v="19400870"/>
    <n v="7.7"/>
  </r>
  <r>
    <s v="PulseÂ "/>
    <x v="828"/>
    <n v="90"/>
    <n v="20259297"/>
    <s v="Drama|Horror|Sci-Fi|Thriller"/>
    <s v="English"/>
    <n v="20000000"/>
    <n v="4.7"/>
  </r>
  <r>
    <s v="Beverly Hills Cop IIÂ "/>
    <x v="157"/>
    <n v="100"/>
    <n v="153665036"/>
    <s v="Action|Comedy|Crime|Thriller"/>
    <s v="English"/>
    <n v="28000000"/>
    <n v="6.4"/>
  </r>
  <r>
    <s v="Bringing Down the HouseÂ "/>
    <x v="227"/>
    <n v="105"/>
    <n v="132541238"/>
    <s v="Comedy"/>
    <s v="English"/>
    <n v="33000000"/>
    <n v="5.5"/>
  </r>
  <r>
    <s v="The Silence of the LambsÂ "/>
    <x v="238"/>
    <n v="138"/>
    <n v="130727000"/>
    <s v="Crime|Drama|Horror|Thriller"/>
    <s v="English"/>
    <n v="19000000"/>
    <n v="8.6"/>
  </r>
  <r>
    <s v="Wayne's WorldÂ "/>
    <x v="829"/>
    <n v="94"/>
    <n v="121697350"/>
    <s v="Comedy|Music"/>
    <s v="English"/>
    <n v="20000000"/>
    <n v="7"/>
  </r>
  <r>
    <s v="Jackass 3DÂ "/>
    <x v="830"/>
    <n v="101"/>
    <n v="117224271"/>
    <s v="Action|Comedy|Documentary"/>
    <s v="English"/>
    <n v="20000000"/>
    <n v="7.1"/>
  </r>
  <r>
    <s v="Jaws 2Â "/>
    <x v="831"/>
    <n v="131"/>
    <n v="102922376"/>
    <s v="Adventure|Horror|Thriller"/>
    <s v="English"/>
    <n v="20000000"/>
    <n v="5.7"/>
  </r>
  <r>
    <s v="Beverly Hills ChihuahuaÂ "/>
    <x v="147"/>
    <n v="91"/>
    <n v="94497271"/>
    <s v="Adventure|Comedy|Drama|Family|Romance"/>
    <s v="English"/>
    <n v="20000000"/>
    <n v="3.7"/>
  </r>
  <r>
    <s v="The ConjuringÂ "/>
    <x v="32"/>
    <n v="112"/>
    <n v="137387272"/>
    <s v="Horror|Mystery|Thriller"/>
    <s v="English"/>
    <n v="20000000"/>
    <n v="7.5"/>
  </r>
  <r>
    <s v="Are We There Yet?Â "/>
    <x v="340"/>
    <n v="95"/>
    <n v="82301521"/>
    <s v="Adventure|Comedy|Family|Romance"/>
    <s v="English"/>
    <n v="32000000"/>
    <n v="4.5999999999999996"/>
  </r>
  <r>
    <s v="TammyÂ "/>
    <x v="701"/>
    <n v="100"/>
    <n v="84518155"/>
    <s v="Comedy"/>
    <s v="English"/>
    <n v="20000000"/>
    <n v="4.9000000000000004"/>
  </r>
  <r>
    <s v="School of RockÂ "/>
    <x v="722"/>
    <n v="108"/>
    <n v="81257845"/>
    <s v="Comedy|Music"/>
    <s v="English"/>
    <n v="35000000"/>
    <n v="7.1"/>
  </r>
  <r>
    <s v="Mortal KombatÂ "/>
    <x v="207"/>
    <n v="101"/>
    <n v="70360285"/>
    <s v="Action|Adventure|Fantasy|Sci-Fi|Thriller"/>
    <s v="English"/>
    <n v="18000000"/>
    <n v="5.8"/>
  </r>
  <r>
    <s v="White ChicksÂ "/>
    <x v="323"/>
    <n v="109"/>
    <n v="69148997"/>
    <s v="Comedy|Crime"/>
    <s v="English"/>
    <n v="37000000"/>
    <n v="5.4"/>
  </r>
  <r>
    <s v="The DescendantsÂ "/>
    <x v="646"/>
    <n v="115"/>
    <n v="82624961"/>
    <s v="Comedy|Drama"/>
    <s v="English"/>
    <n v="20000000"/>
    <n v="7.3"/>
  </r>
  <r>
    <s v="HolesÂ "/>
    <x v="217"/>
    <n v="117"/>
    <n v="67325559"/>
    <s v="Adventure|Comedy|Drama|Family|Mystery"/>
    <s v="English"/>
    <n v="20000000"/>
    <n v="7.1"/>
  </r>
  <r>
    <s v="The Last SongÂ "/>
    <x v="509"/>
    <n v="107"/>
    <n v="62933793"/>
    <s v="Drama|Family|Music|Romance"/>
    <s v="English"/>
    <n v="20000000"/>
    <n v="5.8"/>
  </r>
  <r>
    <s v="12 Years a SlaveÂ "/>
    <x v="832"/>
    <n v="134"/>
    <n v="56667870"/>
    <s v="Biography|Drama|History"/>
    <s v="English"/>
    <n v="20000000"/>
    <n v="8.1"/>
  </r>
  <r>
    <s v="DrumlineÂ "/>
    <x v="675"/>
    <n v="118"/>
    <n v="56398162"/>
    <s v="Comedy|Drama|Music|Romance"/>
    <s v="English"/>
    <n v="20000000"/>
    <n v="5.7"/>
  </r>
  <r>
    <s v="Why Did I Get Married Too?Â "/>
    <x v="738"/>
    <n v="121"/>
    <n v="60072596"/>
    <s v="Comedy|Drama|Romance"/>
    <s v="English"/>
    <n v="20000000"/>
    <n v="4.4000000000000004"/>
  </r>
  <r>
    <s v="Edward ScissorhandsÂ "/>
    <x v="23"/>
    <n v="105"/>
    <n v="56362352"/>
    <s v="Fantasy|Romance"/>
    <s v="English"/>
    <n v="20000000"/>
    <n v="7.9"/>
  </r>
  <r>
    <s v="Me Before YouÂ "/>
    <x v="833"/>
    <n v="110"/>
    <n v="56154094"/>
    <s v="Drama|Romance"/>
    <s v="English"/>
    <n v="20000000"/>
    <n v="7.6"/>
  </r>
  <r>
    <s v="Madea's Witness ProtectionÂ "/>
    <x v="738"/>
    <n v="114"/>
    <n v="65623128"/>
    <s v="Comedy|Crime|Drama"/>
    <s v="English"/>
    <n v="20000000"/>
    <n v="4.8"/>
  </r>
  <r>
    <s v="Bad MomsÂ "/>
    <x v="834"/>
    <n v="100"/>
    <n v="55461307"/>
    <s v="Comedy"/>
    <s v="English"/>
    <n v="20000000"/>
    <n v="6.7"/>
  </r>
  <r>
    <s v="Date MovieÂ "/>
    <x v="835"/>
    <n v="85"/>
    <n v="48546578"/>
    <s v="Comedy|Romance"/>
    <s v="English"/>
    <n v="20000000"/>
    <n v="2.7"/>
  </r>
  <r>
    <s v="Return to Never LandÂ "/>
    <x v="836"/>
    <n v="72"/>
    <n v="48423368"/>
    <s v="Adventure|Animation|Family|Fantasy"/>
    <s v="English"/>
    <n v="20000000"/>
    <n v="5.8"/>
  </r>
  <r>
    <s v="SelmaÂ "/>
    <x v="837"/>
    <n v="128"/>
    <n v="52066000"/>
    <s v="Biography|Drama|History"/>
    <s v="English"/>
    <n v="20000000"/>
    <n v="7.5"/>
  </r>
  <r>
    <s v="The Jungle Book 2Â "/>
    <x v="838"/>
    <n v="72"/>
    <n v="47887943"/>
    <s v="Adventure|Animation|Family|Musical"/>
    <s v="English"/>
    <n v="20000000"/>
    <n v="5.4"/>
  </r>
  <r>
    <s v="BoogeymanÂ "/>
    <x v="543"/>
    <n v="89"/>
    <n v="46363118"/>
    <s v="Drama|Horror|Mystery|Thriller"/>
    <s v="English"/>
    <n v="20000000"/>
    <n v="4.0999999999999996"/>
  </r>
  <r>
    <s v="PremonitionÂ "/>
    <x v="839"/>
    <n v="96"/>
    <n v="47852604"/>
    <s v="Drama|Mystery|Thriller"/>
    <s v="English"/>
    <n v="20000000"/>
    <n v="5.9"/>
  </r>
  <r>
    <s v="The Tigger MovieÂ "/>
    <x v="840"/>
    <n v="77"/>
    <n v="45542421"/>
    <s v="Animation|Comedy|Drama|Family|Musical"/>
    <s v="English"/>
    <n v="30000000"/>
    <n v="6.3"/>
  </r>
  <r>
    <s v="MaxÂ "/>
    <x v="624"/>
    <n v="111"/>
    <n v="42652003"/>
    <s v="Adventure|Family"/>
    <s v="English"/>
    <n v="20000000"/>
    <n v="6.8"/>
  </r>
  <r>
    <s v="Epic MovieÂ "/>
    <x v="661"/>
    <n v="93"/>
    <n v="39737645"/>
    <s v="Adventure|Comedy"/>
    <s v="English"/>
    <n v="20000000"/>
    <n v="2.2999999999999998"/>
  </r>
  <r>
    <s v="SpotlightÂ "/>
    <x v="841"/>
    <n v="128"/>
    <n v="44988180"/>
    <s v="Biography|Crime|Drama|History"/>
    <s v="English"/>
    <n v="20000000"/>
    <n v="8.1"/>
  </r>
  <r>
    <s v="Lakeview TerraceÂ "/>
    <x v="788"/>
    <n v="110"/>
    <n v="39263506"/>
    <s v="Crime|Drama|Thriller"/>
    <s v="English"/>
    <n v="22000000"/>
    <n v="6.1"/>
  </r>
  <r>
    <s v="The Grudge 2Â "/>
    <x v="842"/>
    <n v="137"/>
    <n v="39143839"/>
    <s v="Horror|Thriller"/>
    <s v="English"/>
    <n v="20000000"/>
    <n v="5"/>
  </r>
  <r>
    <s v="How Stella Got Her Groove BackÂ "/>
    <x v="585"/>
    <n v="124"/>
    <n v="37672350"/>
    <s v="Comedy|Drama|Romance"/>
    <s v="English"/>
    <n v="20000000"/>
    <n v="5.5"/>
  </r>
  <r>
    <s v="Bill &amp; Ted's Bogus JourneyÂ "/>
    <x v="419"/>
    <n v="93"/>
    <n v="38037513"/>
    <s v="Adventure|Comedy|Fantasy|Music|Sci-Fi"/>
    <s v="English"/>
    <n v="20000000"/>
    <n v="6.2"/>
  </r>
  <r>
    <s v="Man of the YearÂ "/>
    <x v="263"/>
    <n v="115"/>
    <n v="37442180"/>
    <s v="Comedy|Drama|Romance|Thriller"/>
    <s v="English"/>
    <n v="20000000"/>
    <n v="6.2"/>
  </r>
  <r>
    <s v="The AmericanÂ "/>
    <x v="843"/>
    <n v="105"/>
    <n v="35596227"/>
    <s v="Crime|Drama|Thriller"/>
    <s v="English"/>
    <n v="20000000"/>
    <n v="6.3"/>
  </r>
  <r>
    <s v="SelenaÂ "/>
    <x v="844"/>
    <n v="127"/>
    <n v="35422828"/>
    <s v="Biography|Drama|Music"/>
    <s v="English"/>
    <n v="20000000"/>
    <n v="6.7"/>
  </r>
  <r>
    <s v="Vampires SuckÂ "/>
    <x v="661"/>
    <n v="82"/>
    <n v="36658108"/>
    <s v="Comedy"/>
    <s v="English"/>
    <n v="20000000"/>
    <n v="3.5"/>
  </r>
  <r>
    <s v="BabelÂ "/>
    <x v="109"/>
    <n v="143"/>
    <n v="34300771"/>
    <s v="Drama"/>
    <s v="English"/>
    <n v="25000000"/>
    <n v="7.5"/>
  </r>
  <r>
    <s v="This Is Where I Leave YouÂ "/>
    <x v="76"/>
    <n v="103"/>
    <n v="34290142"/>
    <s v="Comedy|Drama"/>
    <s v="English"/>
    <n v="19800000"/>
    <n v="6.6"/>
  </r>
  <r>
    <s v="DoubtÂ "/>
    <x v="845"/>
    <n v="104"/>
    <n v="33422556"/>
    <s v="Drama|Mystery"/>
    <s v="English"/>
    <n v="20000000"/>
    <n v="7.5"/>
  </r>
  <r>
    <s v="Team America: World PoliceÂ "/>
    <x v="821"/>
    <n v="98"/>
    <n v="32774834"/>
    <s v="Action|Comedy"/>
    <s v="English"/>
    <n v="30000000"/>
    <n v="7.2"/>
  </r>
  <r>
    <s v="Texas Chainsaw 3DÂ "/>
    <x v="629"/>
    <n v="92"/>
    <n v="34334256"/>
    <s v="Horror|Thriller"/>
    <s v="English"/>
    <n v="11000000"/>
    <n v="4.8"/>
  </r>
  <r>
    <s v="CopycatÂ "/>
    <x v="220"/>
    <n v="123"/>
    <n v="32051917"/>
    <s v="Crime|Drama|Mystery|Thriller"/>
    <s v="English"/>
    <n v="20000000"/>
    <n v="6.6"/>
  </r>
  <r>
    <s v="Scary Movie 5Â "/>
    <x v="714"/>
    <n v="88"/>
    <n v="32014289"/>
    <s v="Comedy"/>
    <s v="English"/>
    <n v="20000000"/>
    <n v="3.5"/>
  </r>
  <r>
    <s v="MilkÂ "/>
    <x v="497"/>
    <n v="128"/>
    <n v="31838002"/>
    <s v="Biography|Drama|History"/>
    <s v="English"/>
    <n v="20000000"/>
    <n v="7.6"/>
  </r>
  <r>
    <s v="RisenÂ "/>
    <x v="51"/>
    <n v="107"/>
    <n v="36874745"/>
    <s v="Action|Adventure|Drama|Mystery"/>
    <s v="English"/>
    <n v="20000000"/>
    <n v="6.3"/>
  </r>
  <r>
    <s v="Ghost ShipÂ "/>
    <x v="846"/>
    <n v="91"/>
    <n v="30079316"/>
    <s v="Horror"/>
    <s v="English"/>
    <n v="35000000"/>
    <n v="5.5"/>
  </r>
  <r>
    <s v="A Very Harold &amp; Kumar 3D ChristmasÂ "/>
    <x v="847"/>
    <n v="90"/>
    <n v="35033759"/>
    <s v="Adventure|Comedy"/>
    <s v="English"/>
    <n v="19000000"/>
    <n v="6.3"/>
  </r>
  <r>
    <s v="Wild ThingsÂ "/>
    <x v="848"/>
    <n v="115"/>
    <n v="29753944"/>
    <s v="Crime|Drama|Mystery|Thriller"/>
    <s v="English"/>
    <n v="20000000"/>
    <n v="6.5"/>
  </r>
  <r>
    <s v="The DebtÂ "/>
    <x v="378"/>
    <n v="113"/>
    <n v="31146570"/>
    <s v="Drama|Thriller"/>
    <s v="English"/>
    <n v="20000000"/>
    <n v="6.9"/>
  </r>
  <r>
    <s v="High FidelityÂ "/>
    <x v="465"/>
    <n v="113"/>
    <n v="27277055"/>
    <s v="Comedy|Drama|Music|Romance"/>
    <s v="English"/>
    <n v="20000000"/>
    <n v="7.6"/>
  </r>
  <r>
    <s v="One Missed CallÂ "/>
    <x v="849"/>
    <n v="87"/>
    <n v="26876529"/>
    <s v="Horror|Mystery"/>
    <s v="English"/>
    <n v="27000000"/>
    <n v="3.9"/>
  </r>
  <r>
    <s v="Eye for an EyeÂ "/>
    <x v="768"/>
    <n v="101"/>
    <n v="53146000"/>
    <s v="Crime|Drama|Thriller"/>
    <s v="English"/>
    <n v="20000000"/>
    <n v="6.1"/>
  </r>
  <r>
    <s v="The Bank JobÂ "/>
    <x v="139"/>
    <n v="111"/>
    <n v="30028592"/>
    <s v="Crime|Drama|Romance|Thriller"/>
    <s v="English"/>
    <n v="20000000"/>
    <n v="7.3"/>
  </r>
  <r>
    <s v="Eternal Sunshine of the Spotless MindÂ "/>
    <x v="145"/>
    <n v="108"/>
    <n v="34126138"/>
    <s v="Drama|Fantasy|Romance|Sci-Fi"/>
    <s v="English"/>
    <n v="20000000"/>
    <n v="8.3000000000000007"/>
  </r>
  <r>
    <s v="You AgainÂ "/>
    <x v="423"/>
    <n v="105"/>
    <n v="25677801"/>
    <s v="Comedy|Family|Romance"/>
    <s v="English"/>
    <n v="20000000"/>
    <n v="5.8"/>
  </r>
  <r>
    <s v="Street KingsÂ "/>
    <x v="48"/>
    <n v="109"/>
    <n v="26415649"/>
    <s v="Action|Crime|Drama|Thriller"/>
    <s v="English"/>
    <n v="20000000"/>
    <n v="6.8"/>
  </r>
  <r>
    <s v="The World's EndÂ "/>
    <x v="219"/>
    <n v="109"/>
    <n v="26003149"/>
    <s v="Action|Comedy|Sci-Fi"/>
    <s v="English"/>
    <n v="20000000"/>
    <n v="7"/>
  </r>
  <r>
    <s v="Nancy DrewÂ "/>
    <x v="850"/>
    <n v="99"/>
    <n v="25584685"/>
    <s v="Comedy|Crime|Family|Mystery|Romance|Thriller"/>
    <s v="English"/>
    <n v="20000000"/>
    <n v="5.9"/>
  </r>
  <r>
    <s v="DaybreakersÂ "/>
    <x v="851"/>
    <n v="98"/>
    <n v="29975979"/>
    <s v="Action|Horror|Sci-Fi|Thriller"/>
    <s v="English"/>
    <n v="20000000"/>
    <n v="6.5"/>
  </r>
  <r>
    <s v="She's Out of My LeagueÂ "/>
    <x v="852"/>
    <n v="104"/>
    <n v="31584722"/>
    <s v="Comedy|Romance"/>
    <s v="English"/>
    <n v="20000000"/>
    <n v="6.4"/>
  </r>
  <r>
    <s v="Monte CarloÂ "/>
    <x v="853"/>
    <n v="109"/>
    <n v="23179303"/>
    <s v="Adventure|Comedy|Family|Romance"/>
    <s v="English"/>
    <n v="20000000"/>
    <n v="5.8"/>
  </r>
  <r>
    <s v="Stay AliveÂ "/>
    <x v="854"/>
    <n v="75"/>
    <n v="23078294"/>
    <s v="Horror|Thriller"/>
    <s v="English"/>
    <n v="9000000"/>
    <n v="5.0999999999999996"/>
  </r>
  <r>
    <s v="Quigley Down UnderÂ "/>
    <x v="487"/>
    <n v="119"/>
    <n v="21413105"/>
    <s v="Action|Adventure|Drama|Romance|Western"/>
    <s v="English"/>
    <n v="20000000"/>
    <n v="6.8"/>
  </r>
  <r>
    <s v="Alpha and OmegaÂ "/>
    <x v="855"/>
    <n v="90"/>
    <n v="25077977"/>
    <s v="Adventure|Animation|Comedy|Family|Romance"/>
    <s v="English"/>
    <n v="20000000"/>
    <n v="5.3"/>
  </r>
  <r>
    <s v="The CovenantÂ "/>
    <x v="192"/>
    <n v="97"/>
    <n v="23292105"/>
    <s v="Action|Fantasy|Horror|Thriller"/>
    <s v="English"/>
    <n v="20000000"/>
    <n v="5.3"/>
  </r>
  <r>
    <s v="ShortsÂ "/>
    <x v="403"/>
    <n v="89"/>
    <n v="20916309"/>
    <s v="Comedy|Family|Fantasy"/>
    <s v="English"/>
    <n v="40000000"/>
    <n v="4.9000000000000004"/>
  </r>
  <r>
    <s v="To Die ForÂ "/>
    <x v="497"/>
    <n v="106"/>
    <n v="21200000"/>
    <s v="Comedy|Crime|Drama"/>
    <s v="English"/>
    <n v="20000000"/>
    <n v="6.8"/>
  </r>
  <r>
    <s v="NerveÂ "/>
    <x v="856"/>
    <n v="96"/>
    <n v="28876924"/>
    <s v="Adventure|Crime|Mystery|Sci-Fi|Thriller"/>
    <s v="English"/>
    <n v="20000000"/>
    <n v="7.1"/>
  </r>
  <r>
    <s v="VampiresÂ "/>
    <x v="447"/>
    <n v="104"/>
    <n v="20241395"/>
    <s v="Action|Horror|Thriller"/>
    <s v="English"/>
    <n v="20000000"/>
    <n v="6.1"/>
  </r>
  <r>
    <s v="PsychoÂ "/>
    <x v="857"/>
    <n v="108"/>
    <n v="32000000"/>
    <s v="Horror|Mystery|Thriller"/>
    <s v="English"/>
    <n v="806947"/>
    <n v="8.5"/>
  </r>
  <r>
    <s v="My Best Friend's GirlÂ "/>
    <x v="434"/>
    <n v="112"/>
    <n v="19151864"/>
    <s v="Comedy|Romance"/>
    <s v="English"/>
    <n v="40000000"/>
    <n v="5.9"/>
  </r>
  <r>
    <s v="Endless LoveÂ "/>
    <x v="858"/>
    <n v="104"/>
    <n v="23393765"/>
    <s v="Drama|Romance"/>
    <s v="English"/>
    <n v="20000000"/>
    <n v="6.3"/>
  </r>
  <r>
    <s v="Georgia RuleÂ "/>
    <x v="278"/>
    <n v="113"/>
    <n v="18882880"/>
    <s v="Comedy|Drama"/>
    <s v="English"/>
    <n v="20000000"/>
    <n v="5.9"/>
  </r>
  <r>
    <s v="Under the RainbowÂ "/>
    <x v="859"/>
    <n v="98"/>
    <n v="8500000"/>
    <s v="Comedy"/>
    <s v="English"/>
    <n v="20000000"/>
    <n v="5.4"/>
  </r>
  <r>
    <s v="Simon BirchÂ "/>
    <x v="130"/>
    <n v="114"/>
    <n v="18252684"/>
    <s v="Comedy|Drama|Family"/>
    <s v="English"/>
    <n v="30000000"/>
    <n v="6.9"/>
  </r>
  <r>
    <s v="Reign Over MeÂ "/>
    <x v="860"/>
    <n v="124"/>
    <n v="19661987"/>
    <s v="Drama"/>
    <s v="English"/>
    <n v="20000000"/>
    <n v="7.5"/>
  </r>
  <r>
    <s v="Into the WildÂ "/>
    <x v="485"/>
    <n v="148"/>
    <n v="18352454"/>
    <s v="Adventure|Biography|Drama"/>
    <s v="English"/>
    <n v="15000000"/>
    <n v="8.1999999999999993"/>
  </r>
  <r>
    <s v="School for ScoundrelsÂ "/>
    <x v="224"/>
    <n v="108"/>
    <n v="17803796"/>
    <s v="Comedy"/>
    <s v="English"/>
    <n v="20000000"/>
    <n v="5.9"/>
  </r>
  <r>
    <s v="Silent Hill: Revelation 3DÂ "/>
    <x v="861"/>
    <n v="95"/>
    <n v="17529157"/>
    <s v="Adventure|Drama|Horror|Mystery|Thriller"/>
    <s v="English"/>
    <n v="20000000"/>
    <n v="5"/>
  </r>
  <r>
    <s v="From Dusk Till DawnÂ "/>
    <x v="403"/>
    <n v="108"/>
    <n v="25753840"/>
    <s v="Crime|Fantasy|Horror"/>
    <s v="English"/>
    <n v="19000000"/>
    <n v="7.3"/>
  </r>
  <r>
    <s v="Pooh's Heffalump MovieÂ "/>
    <x v="862"/>
    <n v="68"/>
    <n v="18081626"/>
    <s v="Animation|Family|Fantasy|Mystery"/>
    <s v="English"/>
    <n v="20000000"/>
    <n v="6.4"/>
  </r>
  <r>
    <s v="Home for the HolidaysÂ "/>
    <x v="725"/>
    <n v="103"/>
    <n v="17518220"/>
    <s v="Comedy|Drama|Romance"/>
    <s v="English"/>
    <n v="20000000"/>
    <n v="6.6"/>
  </r>
  <r>
    <s v="Kung Fu HustleÂ "/>
    <x v="863"/>
    <n v="99"/>
    <n v="17104669"/>
    <s v="Action|Comedy|Crime|Fantasy"/>
    <s v="Cantonese"/>
    <n v="20000000"/>
    <n v="7.8"/>
  </r>
  <r>
    <s v="The Country BearsÂ "/>
    <x v="864"/>
    <n v="88"/>
    <n v="16988996"/>
    <s v="Comedy|Family|Music|Musical"/>
    <s v="English"/>
    <n v="35000000"/>
    <n v="4"/>
  </r>
  <r>
    <s v="The Kite RunnerÂ "/>
    <x v="11"/>
    <n v="128"/>
    <n v="15797907"/>
    <s v="Drama"/>
    <s v="Dari"/>
    <n v="20000000"/>
    <n v="7.6"/>
  </r>
  <r>
    <s v="21 GramsÂ "/>
    <x v="109"/>
    <n v="124"/>
    <n v="16248701"/>
    <s v="Drama"/>
    <s v="English"/>
    <n v="20000000"/>
    <n v="7.7"/>
  </r>
  <r>
    <s v="PaparazziÂ "/>
    <x v="865"/>
    <n v="84"/>
    <n v="15712072"/>
    <s v="Action|Crime|Drama|Thriller"/>
    <s v="English"/>
    <n v="20000000"/>
    <n v="5.8"/>
  </r>
  <r>
    <s v="A Guy ThingÂ "/>
    <x v="866"/>
    <n v="101"/>
    <n v="15408822"/>
    <s v="Comedy|Romance"/>
    <s v="English"/>
    <n v="20000000"/>
    <n v="5.6"/>
  </r>
  <r>
    <s v="LoserÂ "/>
    <x v="867"/>
    <n v="98"/>
    <n v="15464026"/>
    <s v="Comedy|Romance"/>
    <s v="English"/>
    <n v="20000000"/>
    <n v="5.3"/>
  </r>
  <r>
    <s v="The Greatest Story Ever ToldÂ "/>
    <x v="868"/>
    <n v="225"/>
    <n v="8000000"/>
    <s v="Biography|Drama|History"/>
    <s v="English"/>
    <n v="20000000"/>
    <n v="6.6"/>
  </r>
  <r>
    <s v="Disaster MovieÂ "/>
    <x v="661"/>
    <n v="88"/>
    <n v="14174654"/>
    <s v="Comedy"/>
    <s v="English"/>
    <n v="25000000"/>
    <n v="1.9"/>
  </r>
  <r>
    <s v="ArmoredÂ "/>
    <x v="525"/>
    <n v="88"/>
    <n v="15988876"/>
    <s v="Action|Crime|Thriller"/>
    <s v="English"/>
    <n v="27000000"/>
    <n v="5.7"/>
  </r>
  <r>
    <s v="The Man Who Knew Too LittleÂ "/>
    <x v="220"/>
    <n v="94"/>
    <n v="13801755"/>
    <s v="Action|Comedy|Crime|Thriller"/>
    <s v="English"/>
    <n v="20000000"/>
    <n v="6.6"/>
  </r>
  <r>
    <s v="What's Your Number?Â "/>
    <x v="869"/>
    <n v="117"/>
    <n v="13987482"/>
    <s v="Comedy|Romance"/>
    <s v="English"/>
    <n v="20000000"/>
    <n v="6"/>
  </r>
  <r>
    <s v="LockoutÂ "/>
    <x v="870"/>
    <n v="95"/>
    <n v="14291570"/>
    <s v="Action|Adventure|Sci-Fi|Thriller"/>
    <s v="English"/>
    <n v="20000000"/>
    <n v="6.1"/>
  </r>
  <r>
    <s v="EnvyÂ "/>
    <x v="263"/>
    <n v="99"/>
    <n v="12181484"/>
    <s v="Comedy"/>
    <s v="English"/>
    <n v="40000000"/>
    <n v="4.8"/>
  </r>
  <r>
    <s v="Crank: High VoltageÂ "/>
    <x v="377"/>
    <n v="96"/>
    <n v="13630226"/>
    <s v="Action|Crime|Sci-Fi|Thriller"/>
    <s v="English"/>
    <n v="20000000"/>
    <n v="6.2"/>
  </r>
  <r>
    <s v="Bullets Over BroadwayÂ "/>
    <x v="653"/>
    <n v="98"/>
    <n v="13383737"/>
    <s v="Comedy|Crime"/>
    <s v="English"/>
    <n v="20000000"/>
    <n v="7.5"/>
  </r>
  <r>
    <s v="One Night with the KingÂ "/>
    <x v="871"/>
    <n v="123"/>
    <n v="13391174"/>
    <s v="Biography|Drama|History"/>
    <s v="English"/>
    <n v="20000000"/>
    <n v="6.3"/>
  </r>
  <r>
    <s v="The Quiet AmericanÂ "/>
    <x v="115"/>
    <n v="101"/>
    <n v="12987647"/>
    <s v="Drama|Mystery|Romance|Thriller|War"/>
    <s v="English"/>
    <n v="30000000"/>
    <n v="7.1"/>
  </r>
  <r>
    <s v="The Weather ManÂ "/>
    <x v="1"/>
    <n v="102"/>
    <n v="12469811"/>
    <s v="Comedy|Drama"/>
    <s v="English"/>
    <n v="22000000"/>
    <n v="6.6"/>
  </r>
  <r>
    <s v="UndisputedÂ "/>
    <x v="364"/>
    <n v="94"/>
    <n v="12398628"/>
    <s v="Action|Crime|Drama|Sport"/>
    <s v="English"/>
    <n v="20000000"/>
    <n v="6.1"/>
  </r>
  <r>
    <s v="Ghost TownÂ "/>
    <x v="369"/>
    <n v="102"/>
    <n v="13214030"/>
    <s v="Comedy|Drama|Fantasy|Romance"/>
    <s v="English"/>
    <n v="20000000"/>
    <n v="6.7"/>
  </r>
  <r>
    <s v="12 RoundsÂ "/>
    <x v="192"/>
    <n v="108"/>
    <n v="12232937"/>
    <s v="Action|Crime|Thriller"/>
    <s v="English"/>
    <n v="22000000"/>
    <n v="5.6"/>
  </r>
  <r>
    <s v="Let Me InÂ "/>
    <x v="55"/>
    <n v="116"/>
    <n v="12134420"/>
    <s v="Drama|Fantasy|Horror|Mystery"/>
    <s v="English"/>
    <n v="20000000"/>
    <n v="7.2"/>
  </r>
  <r>
    <s v="3 Ninjas Kick BackÂ "/>
    <x v="872"/>
    <n v="93"/>
    <n v="11784000"/>
    <s v="Action|Comedy|Family"/>
    <s v="English"/>
    <n v="20000000"/>
    <n v="4.3"/>
  </r>
  <r>
    <s v="Be Kind RewindÂ "/>
    <x v="145"/>
    <n v="102"/>
    <n v="11169531"/>
    <s v="Comedy"/>
    <s v="English"/>
    <n v="20000000"/>
    <n v="6.4"/>
  </r>
  <r>
    <s v="Mrs Henderson PresentsÂ "/>
    <x v="465"/>
    <n v="103"/>
    <n v="11034436"/>
    <s v="Comedy|Drama|Music|War"/>
    <s v="English"/>
    <n v="20000000"/>
    <n v="7.1"/>
  </r>
  <r>
    <s v="Triple 9Â "/>
    <x v="776"/>
    <n v="115"/>
    <n v="12626905"/>
    <s v="Action|Crime|Drama|Thriller"/>
    <s v="English"/>
    <n v="20000000"/>
    <n v="6.3"/>
  </r>
  <r>
    <s v="Deconstructing HarryÂ "/>
    <x v="653"/>
    <n v="96"/>
    <n v="10569071"/>
    <s v="Comedy"/>
    <s v="English"/>
    <n v="20000000"/>
    <n v="7.4"/>
  </r>
  <r>
    <s v="Three to TangoÂ "/>
    <x v="873"/>
    <n v="98"/>
    <n v="10544143"/>
    <s v="Comedy|Romance"/>
    <s v="English"/>
    <n v="20000000"/>
    <n v="6.1"/>
  </r>
  <r>
    <s v="BurntÂ "/>
    <x v="755"/>
    <n v="101"/>
    <n v="13650738"/>
    <s v="Comedy|Drama"/>
    <s v="English"/>
    <n v="20000000"/>
    <n v="6.6"/>
  </r>
  <r>
    <s v="We're No AngelsÂ "/>
    <x v="414"/>
    <n v="106"/>
    <n v="10555348"/>
    <s v="Comedy|Crime"/>
    <s v="English"/>
    <n v="20000000"/>
    <n v="6"/>
  </r>
  <r>
    <s v="Everyone Says I Love YouÂ "/>
    <x v="653"/>
    <n v="101"/>
    <n v="9714482"/>
    <s v="Comedy|Musical|Romance"/>
    <s v="English"/>
    <n v="20000000"/>
    <n v="6.8"/>
  </r>
  <r>
    <s v="Death SentenceÂ "/>
    <x v="32"/>
    <n v="111"/>
    <n v="9525276"/>
    <s v="Action|Crime|Thriller"/>
    <s v="English"/>
    <n v="20000000"/>
    <n v="6.8"/>
  </r>
  <r>
    <s v="Everybody's FineÂ "/>
    <x v="573"/>
    <n v="99"/>
    <n v="8855646"/>
    <s v="Adventure|Drama"/>
    <s v="English"/>
    <n v="21000000"/>
    <n v="7.2"/>
  </r>
  <r>
    <s v="Superbabies: Baby Geniuses 2Â "/>
    <x v="874"/>
    <n v="88"/>
    <n v="9109322"/>
    <s v="Comedy|Family|Sci-Fi"/>
    <s v="English"/>
    <n v="20000000"/>
    <n v="1.9"/>
  </r>
  <r>
    <s v="The ManÂ "/>
    <x v="231"/>
    <n v="83"/>
    <n v="8326035"/>
    <s v="Action|Comedy|Crime"/>
    <s v="English"/>
    <n v="33000000"/>
    <n v="5.5"/>
  </r>
  <r>
    <s v="Code Name: The CleanerÂ "/>
    <x v="231"/>
    <n v="91"/>
    <n v="8104069"/>
    <s v="Action|Comedy|Crime"/>
    <s v="English"/>
    <n v="20000000"/>
    <n v="4.5"/>
  </r>
  <r>
    <s v="Connie and CarlaÂ "/>
    <x v="306"/>
    <n v="108"/>
    <n v="8054280"/>
    <s v="Comedy|Crime|Music"/>
    <s v="English"/>
    <n v="20000000"/>
    <n v="6.3"/>
  </r>
  <r>
    <s v="Inherent ViceÂ "/>
    <x v="570"/>
    <n v="148"/>
    <n v="8093318"/>
    <s v="Comedy|Crime|Drama|Mystery|Romance"/>
    <s v="English"/>
    <n v="20000000"/>
    <n v="6.7"/>
  </r>
  <r>
    <s v="DoogalÂ "/>
    <x v="875"/>
    <n v="77"/>
    <n v="7382993"/>
    <s v="Adventure|Animation|Comedy|Family|Fantasy"/>
    <s v="English"/>
    <n v="20000000"/>
    <n v="2.8"/>
  </r>
  <r>
    <s v="Battle of the YearÂ "/>
    <x v="876"/>
    <n v="110"/>
    <n v="8888355"/>
    <s v="Drama|Music"/>
    <s v="English"/>
    <n v="20000000"/>
    <n v="5"/>
  </r>
  <r>
    <s v="An American CarolÂ "/>
    <x v="468"/>
    <n v="83"/>
    <n v="7001720"/>
    <s v="Comedy|Fantasy"/>
    <s v="English"/>
    <n v="12000000"/>
    <n v="4.3"/>
  </r>
  <r>
    <s v="Machete KillsÂ "/>
    <x v="403"/>
    <n v="107"/>
    <n v="7268659"/>
    <s v="Action|Comedy|Crime|Thriller"/>
    <s v="English"/>
    <n v="20000000"/>
    <n v="5.6"/>
  </r>
  <r>
    <s v="WillardÂ "/>
    <x v="877"/>
    <n v="100"/>
    <n v="6852144"/>
    <s v="Drama|Horror|Sci-Fi|Thriller"/>
    <s v="English"/>
    <n v="22000000"/>
    <n v="6.2"/>
  </r>
  <r>
    <s v="Strange WildernessÂ "/>
    <x v="745"/>
    <n v="87"/>
    <n v="6563357"/>
    <s v="Adventure|Comedy"/>
    <s v="English"/>
    <n v="20000000"/>
    <n v="5.3"/>
  </r>
  <r>
    <s v="Topsy-TurvyÂ "/>
    <x v="878"/>
    <n v="154"/>
    <n v="6201757"/>
    <s v="Biography|Comedy|Drama|History|Music|Musical"/>
    <s v="English"/>
    <n v="10000000"/>
    <n v="7.4"/>
  </r>
  <r>
    <s v="Little BoyÂ "/>
    <x v="879"/>
    <n v="106"/>
    <n v="6420319"/>
    <s v="Drama|War"/>
    <s v="English"/>
    <n v="20000000"/>
    <n v="7.4"/>
  </r>
  <r>
    <s v="A Dangerous MethodÂ "/>
    <x v="449"/>
    <n v="99"/>
    <n v="5702083"/>
    <s v="Biography|Drama|Thriller"/>
    <s v="English"/>
    <n v="15000000"/>
    <n v="6.5"/>
  </r>
  <r>
    <s v="A Scanner DarklyÂ "/>
    <x v="722"/>
    <n v="100"/>
    <n v="5480996"/>
    <s v="Animation|Drama|Mystery|Sci-Fi|Thriller"/>
    <s v="English"/>
    <n v="8700000"/>
    <n v="7.1"/>
  </r>
  <r>
    <s v="Chasing MavericksÂ "/>
    <x v="73"/>
    <n v="116"/>
    <n v="6002756"/>
    <s v="Biography|Drama|Sport"/>
    <s v="English"/>
    <n v="20000000"/>
    <n v="7.2"/>
  </r>
  <r>
    <s v="Alone in the DarkÂ "/>
    <x v="370"/>
    <n v="94"/>
    <n v="5132655"/>
    <s v="Horror|Sci-Fi"/>
    <s v="English"/>
    <n v="20000000"/>
    <n v="2.2999999999999998"/>
  </r>
  <r>
    <s v="BandslamÂ "/>
    <x v="719"/>
    <n v="111"/>
    <n v="5205343"/>
    <s v="Comedy|Drama|Family|Music|Romance"/>
    <s v="English"/>
    <n v="20000000"/>
    <n v="6.4"/>
  </r>
  <r>
    <s v="BirthÂ "/>
    <x v="880"/>
    <n v="100"/>
    <n v="5005883"/>
    <s v="Drama|Mystery|Romance|Thriller"/>
    <s v="English"/>
    <n v="20000000"/>
    <n v="6.1"/>
  </r>
  <r>
    <s v="A Most Violent YearÂ "/>
    <x v="881"/>
    <n v="125"/>
    <n v="5749134"/>
    <s v="Action|Crime|Drama|Thriller"/>
    <s v="English"/>
    <n v="20000000"/>
    <n v="7"/>
  </r>
  <r>
    <s v="Flash of GeniusÂ "/>
    <x v="882"/>
    <n v="119"/>
    <n v="4234040"/>
    <s v="Biography|Drama"/>
    <s v="English"/>
    <n v="20000000"/>
    <n v="7"/>
  </r>
  <r>
    <s v="I'm Not There.Â "/>
    <x v="883"/>
    <n v="135"/>
    <n v="4001121"/>
    <s v="Biography|Drama|Music"/>
    <s v="English"/>
    <n v="20000000"/>
    <n v="7"/>
  </r>
  <r>
    <s v="The Cold Light of DayÂ "/>
    <x v="884"/>
    <n v="93"/>
    <n v="3749061"/>
    <s v="Action|Thriller"/>
    <s v="English"/>
    <n v="20000000"/>
    <n v="4.9000000000000004"/>
  </r>
  <r>
    <s v="The Brothers BloomÂ "/>
    <x v="648"/>
    <n v="114"/>
    <n v="3519627"/>
    <s v="Adventure|Comedy|Drama|Romance"/>
    <s v="English"/>
    <n v="20000000"/>
    <n v="6.9"/>
  </r>
  <r>
    <s v="Synecdoche, New YorkÂ "/>
    <x v="885"/>
    <n v="124"/>
    <n v="3081925"/>
    <s v="Comedy|Drama|Romance"/>
    <s v="English"/>
    <n v="21000000"/>
    <n v="7.5"/>
  </r>
  <r>
    <s v="Princess MononokeÂ "/>
    <x v="614"/>
    <n v="134"/>
    <n v="2298191"/>
    <s v="Adventure|Animation|Fantasy"/>
    <s v="Japanese"/>
    <n v="2400000000"/>
    <n v="8.4"/>
  </r>
  <r>
    <s v="Bon voyageÂ "/>
    <x v="886"/>
    <n v="114"/>
    <n v="2353728"/>
    <s v="Comedy|Drama|Mystery|Romance|Thriller|War"/>
    <s v="French"/>
    <n v="20000000"/>
    <n v="6.9"/>
  </r>
  <r>
    <s v="Can't Stop the MusicÂ "/>
    <x v="887"/>
    <n v="124"/>
    <n v="2000000"/>
    <s v="Biography|Comedy|Musical"/>
    <s v="English"/>
    <n v="20000000"/>
    <n v="4.5"/>
  </r>
  <r>
    <s v="The PropositionÂ "/>
    <x v="776"/>
    <n v="104"/>
    <n v="1900725"/>
    <s v="Crime|Drama|Western"/>
    <s v="English"/>
    <n v="2000000"/>
    <n v="7.4"/>
  </r>
  <r>
    <s v="CourageÂ "/>
    <x v="888"/>
    <n v="118"/>
    <n v="2246000"/>
    <s v="Biography|Drama|Sport"/>
    <s v="English"/>
    <n v="20000000"/>
    <n v="7"/>
  </r>
  <r>
    <s v="Marci XÂ "/>
    <x v="774"/>
    <n v="80"/>
    <n v="1646664"/>
    <s v="Comedy|Music"/>
    <s v="English"/>
    <n v="20000000"/>
    <n v="2.8"/>
  </r>
  <r>
    <s v="EquilibriumÂ "/>
    <x v="677"/>
    <n v="107"/>
    <n v="1190018"/>
    <s v="Action|Drama|Sci-Fi|Thriller"/>
    <s v="English"/>
    <n v="20000000"/>
    <n v="7.5"/>
  </r>
  <r>
    <s v="The Children of Huang ShiÂ "/>
    <x v="143"/>
    <n v="125"/>
    <n v="1027749"/>
    <s v="Drama|War"/>
    <s v="English"/>
    <n v="40000000"/>
    <n v="7.1"/>
  </r>
  <r>
    <s v="The YardsÂ "/>
    <x v="708"/>
    <n v="115"/>
    <n v="882710"/>
    <s v="Crime|Drama|Romance|Thriller"/>
    <s v="English"/>
    <n v="24000000"/>
    <n v="6.4"/>
  </r>
  <r>
    <s v="The Oogieloves in the Big Balloon AdventureÂ "/>
    <x v="889"/>
    <n v="88"/>
    <n v="1064277"/>
    <s v="Adventure|Family|Fantasy|Musical"/>
    <s v="English"/>
    <n v="20000000"/>
    <n v="6.7"/>
  </r>
  <r>
    <s v="By the SeaÂ "/>
    <x v="309"/>
    <n v="122"/>
    <n v="531009"/>
    <s v="Drama|Romance"/>
    <s v="English"/>
    <n v="10000000"/>
    <n v="5.3"/>
  </r>
  <r>
    <s v="SteamboyÂ "/>
    <x v="890"/>
    <n v="103"/>
    <n v="410388"/>
    <s v="Action|Adventure|Animation|Family|Sci-Fi|Thriller"/>
    <s v="Japanese"/>
    <n v="2127519898"/>
    <n v="6.9"/>
  </r>
  <r>
    <s v="The Game of Their LivesÂ "/>
    <x v="891"/>
    <n v="101"/>
    <n v="375474"/>
    <s v="Drama|History|Sport"/>
    <s v="English"/>
    <n v="20000000"/>
    <n v="6.2"/>
  </r>
  <r>
    <s v="Rapa NuiÂ "/>
    <x v="51"/>
    <n v="107"/>
    <n v="305070"/>
    <s v="Action|Adventure|Drama|History|Romance"/>
    <s v="English"/>
    <n v="20000000"/>
    <n v="6.4"/>
  </r>
  <r>
    <s v="Les couloirs du temps: Les visiteurs IIÂ "/>
    <x v="553"/>
    <n v="118"/>
    <n v="146072"/>
    <s v="Comedy|Family|Fantasy|Sci-Fi"/>
    <s v="French"/>
    <n v="140000000"/>
    <n v="6"/>
  </r>
  <r>
    <s v="Dylan Dog: Dead of NightÂ "/>
    <x v="586"/>
    <n v="107"/>
    <n v="1183354"/>
    <s v="Action|Comedy|Crime|Fantasy|Horror|Mystery|Sci-Fi|Thriller"/>
    <s v="English"/>
    <n v="20000000"/>
    <n v="5.0999999999999996"/>
  </r>
  <r>
    <s v="People I KnowÂ "/>
    <x v="892"/>
    <n v="100"/>
    <n v="121972"/>
    <s v="Crime|Drama|Mystery"/>
    <s v="English"/>
    <n v="22000000"/>
    <n v="5.5"/>
  </r>
  <r>
    <s v="The TempestÂ "/>
    <x v="481"/>
    <n v="110"/>
    <n v="263365"/>
    <s v="Comedy|Drama|Fantasy|Romance"/>
    <s v="English"/>
    <n v="20000000"/>
    <n v="5.4"/>
  </r>
  <r>
    <s v="The Painted VeilÂ "/>
    <x v="819"/>
    <n v="125"/>
    <n v="8047690"/>
    <s v="Drama|Romance"/>
    <s v="Mandarin"/>
    <n v="19400000"/>
    <n v="7.5"/>
  </r>
  <r>
    <s v="The Baader Meinhof ComplexÂ "/>
    <x v="812"/>
    <n v="184"/>
    <n v="476270"/>
    <s v="Action|Biography|Crime|Drama"/>
    <s v="German"/>
    <n v="20000000"/>
    <n v="7.4"/>
  </r>
  <r>
    <s v="Dances with WolvesÂ "/>
    <x v="246"/>
    <n v="236"/>
    <n v="184208848"/>
    <s v="Adventure|Drama|Western"/>
    <s v="English"/>
    <n v="22000000"/>
    <n v="8"/>
  </r>
  <r>
    <s v="Bad TeacherÂ "/>
    <x v="532"/>
    <n v="97"/>
    <n v="100292856"/>
    <s v="Comedy"/>
    <s v="English"/>
    <n v="20000000"/>
    <n v="5.7"/>
  </r>
  <r>
    <s v="Sea of LoveÂ "/>
    <x v="359"/>
    <n v="113"/>
    <n v="58571513"/>
    <s v="Crime|Drama|Mystery|Thriller"/>
    <s v="English"/>
    <n v="19000000"/>
    <n v="6.8"/>
  </r>
  <r>
    <s v="A Cinderella StoryÂ "/>
    <x v="893"/>
    <n v="95"/>
    <n v="51431160"/>
    <s v="Comedy|Family|Romance"/>
    <s v="English"/>
    <n v="20000000"/>
    <n v="5.9"/>
  </r>
  <r>
    <s v="ScreamÂ "/>
    <x v="519"/>
    <n v="103"/>
    <n v="103001286"/>
    <s v="Horror|Mystery"/>
    <s v="English"/>
    <n v="15000000"/>
    <n v="7.2"/>
  </r>
  <r>
    <s v="Thir13en GhostsÂ "/>
    <x v="846"/>
    <n v="91"/>
    <n v="41867960"/>
    <s v="Horror"/>
    <s v="English"/>
    <n v="20000000"/>
    <n v="5.5"/>
  </r>
  <r>
    <s v="Back to the FutureÂ "/>
    <x v="41"/>
    <n v="116"/>
    <n v="210609762"/>
    <s v="Adventure|Comedy|Sci-Fi"/>
    <s v="English"/>
    <n v="19000000"/>
    <n v="8.5"/>
  </r>
  <r>
    <s v="House on Haunted HillÂ "/>
    <x v="549"/>
    <n v="93"/>
    <n v="40846082"/>
    <s v="Horror|Mystery|Thriller"/>
    <s v="English"/>
    <n v="19000000"/>
    <n v="5.6"/>
  </r>
  <r>
    <s v="I Can Do Bad All by MyselfÂ "/>
    <x v="738"/>
    <n v="113"/>
    <n v="51697449"/>
    <s v="Comedy|Drama"/>
    <s v="English"/>
    <n v="13000000"/>
    <n v="4.0999999999999996"/>
  </r>
  <r>
    <s v="The SwitchÂ "/>
    <x v="327"/>
    <n v="101"/>
    <n v="27758465"/>
    <s v="Comedy|Drama|Romance"/>
    <s v="English"/>
    <n v="19000000"/>
    <n v="6.1"/>
  </r>
  <r>
    <s v="Just MarriedÂ "/>
    <x v="76"/>
    <n v="95"/>
    <n v="56127162"/>
    <s v="Comedy|Romance"/>
    <s v="English"/>
    <n v="18000000"/>
    <n v="5.4"/>
  </r>
  <r>
    <s v="The Devil's DoubleÂ "/>
    <x v="94"/>
    <n v="109"/>
    <n v="1357042"/>
    <s v="Biography|Drama|Thriller"/>
    <s v="English"/>
    <n v="15000000"/>
    <n v="7.1"/>
  </r>
  <r>
    <s v="Thomas and the Magic RailroadÂ "/>
    <x v="894"/>
    <n v="85"/>
    <n v="15911333"/>
    <s v="Adventure|Comedy|Drama|Family|Fantasy"/>
    <s v="English"/>
    <n v="19000000"/>
    <n v="3.6"/>
  </r>
  <r>
    <s v="The CraziesÂ "/>
    <x v="104"/>
    <n v="101"/>
    <n v="39103378"/>
    <s v="Horror|Thriller"/>
    <s v="English"/>
    <n v="20000000"/>
    <n v="6.5"/>
  </r>
  <r>
    <s v="Spirited AwayÂ "/>
    <x v="614"/>
    <n v="125"/>
    <n v="10049886"/>
    <s v="Adventure|Animation|Family|Fantasy"/>
    <s v="Japanese"/>
    <n v="19000000"/>
    <n v="8.6"/>
  </r>
  <r>
    <s v="The BountyÂ "/>
    <x v="139"/>
    <n v="132"/>
    <n v="8600000"/>
    <s v="Action|Adventure|Drama|History|Romance"/>
    <s v="English"/>
    <n v="25000000"/>
    <n v="7"/>
  </r>
  <r>
    <s v="The Book ThiefÂ "/>
    <x v="895"/>
    <n v="131"/>
    <n v="21483154"/>
    <s v="Drama|War"/>
    <s v="English"/>
    <n v="19000000"/>
    <n v="7.6"/>
  </r>
  <r>
    <s v="Sex DriveÂ "/>
    <x v="376"/>
    <n v="129"/>
    <n v="8396942"/>
    <s v="Adventure|Comedy|Romance"/>
    <s v="English"/>
    <n v="19000000"/>
    <n v="6.5"/>
  </r>
  <r>
    <s v="Leap YearÂ "/>
    <x v="896"/>
    <n v="100"/>
    <n v="12561"/>
    <s v="Comedy|Romance"/>
    <s v="English"/>
    <n v="19000000"/>
    <n v="6.4"/>
  </r>
  <r>
    <s v="Take Me Home TonightÂ "/>
    <x v="897"/>
    <n v="97"/>
    <n v="6923891"/>
    <s v="Comedy|Drama|Romance"/>
    <s v="English"/>
    <n v="23000000"/>
    <n v="6.3"/>
  </r>
  <r>
    <s v="The NutcrackerÂ "/>
    <x v="898"/>
    <n v="92"/>
    <n v="2119994"/>
    <s v="Family|Fantasy|Music"/>
    <s v="English"/>
    <n v="19000000"/>
    <n v="5.7"/>
  </r>
  <r>
    <s v="Kansas CityÂ "/>
    <x v="899"/>
    <n v="116"/>
    <n v="1292527"/>
    <s v="Crime|Drama|Music|Thriller"/>
    <s v="English"/>
    <n v="19000000"/>
    <n v="6.3"/>
  </r>
  <r>
    <s v="The Amityville HorrorÂ "/>
    <x v="900"/>
    <n v="90"/>
    <n v="64255243"/>
    <s v="Drama|Horror|Mystery|Thriller"/>
    <s v="English"/>
    <n v="19000000"/>
    <n v="6"/>
  </r>
  <r>
    <s v="Adaptation.Â "/>
    <x v="166"/>
    <n v="81"/>
    <n v="22245861"/>
    <s v="Comedy|Drama"/>
    <s v="English"/>
    <n v="19000000"/>
    <n v="7.7"/>
  </r>
  <r>
    <s v="Land of the DeadÂ "/>
    <x v="901"/>
    <n v="97"/>
    <n v="20433940"/>
    <s v="Horror"/>
    <s v="English"/>
    <n v="15000000"/>
    <n v="6.2"/>
  </r>
  <r>
    <s v="Fear and Loathing in Las VegasÂ "/>
    <x v="242"/>
    <n v="118"/>
    <n v="10562387"/>
    <s v="Adventure|Comedy|Drama"/>
    <s v="English"/>
    <n v="18500000"/>
    <n v="7.7"/>
  </r>
  <r>
    <s v="The Invention of LyingÂ "/>
    <x v="902"/>
    <n v="100"/>
    <n v="18439082"/>
    <s v="Comedy|Fantasy|Romance"/>
    <s v="English"/>
    <n v="18500000"/>
    <n v="6.4"/>
  </r>
  <r>
    <s v="NeighborsÂ "/>
    <x v="588"/>
    <n v="97"/>
    <n v="150056505"/>
    <s v="Comedy"/>
    <s v="English"/>
    <n v="18000000"/>
    <n v="6.4"/>
  </r>
  <r>
    <s v="The MaskÂ "/>
    <x v="160"/>
    <n v="114"/>
    <n v="119938730"/>
    <s v="Action|Comedy|Crime|Fantasy"/>
    <s v="English"/>
    <n v="18000000"/>
    <n v="6.9"/>
  </r>
  <r>
    <s v="BigÂ "/>
    <x v="463"/>
    <n v="130"/>
    <n v="114968774"/>
    <s v="Comedy|Drama|Family|Fantasy|Romance"/>
    <s v="English"/>
    <n v="18000000"/>
    <n v="7.3"/>
  </r>
  <r>
    <s v="Borat: Cultural Learnings of America for Make Benefit Glorious Nation of KazakhstanÂ "/>
    <x v="311"/>
    <n v="82"/>
    <n v="128505958"/>
    <s v="Comedy"/>
    <s v="English"/>
    <n v="18000000"/>
    <n v="7.3"/>
  </r>
  <r>
    <s v="Legally BlondeÂ "/>
    <x v="261"/>
    <n v="96"/>
    <n v="95001351"/>
    <s v="Comedy|Romance"/>
    <s v="English"/>
    <n v="18000000"/>
    <n v="6.2"/>
  </r>
  <r>
    <s v="Star Trek III: The Search for SpockÂ "/>
    <x v="785"/>
    <n v="105"/>
    <n v="76400000"/>
    <s v="Action|Adventure|Sci-Fi"/>
    <s v="English"/>
    <n v="17000000"/>
    <n v="6.6"/>
  </r>
  <r>
    <s v="The Exorcism of Emily RoseÂ "/>
    <x v="233"/>
    <n v="122"/>
    <n v="75072454"/>
    <s v="Drama|Horror|Thriller"/>
    <s v="English"/>
    <n v="20000000"/>
    <n v="6.7"/>
  </r>
  <r>
    <s v="Deuce Bigalow: Male GigoloÂ "/>
    <x v="57"/>
    <n v="88"/>
    <n v="65535067"/>
    <s v="Comedy|Romance"/>
    <s v="English"/>
    <n v="17000000"/>
    <n v="5.7"/>
  </r>
  <r>
    <s v="Left BehindÂ "/>
    <x v="903"/>
    <n v="110"/>
    <n v="13998282"/>
    <s v="Action|Drama|Fantasy|Mystery|Thriller"/>
    <s v="English"/>
    <n v="16000000"/>
    <n v="3.1"/>
  </r>
  <r>
    <s v="The Family StoneÂ "/>
    <x v="853"/>
    <n v="103"/>
    <n v="6061759"/>
    <s v="Comedy|Drama|Romance"/>
    <s v="English"/>
    <n v="17000000"/>
    <n v="6.3"/>
  </r>
  <r>
    <s v="Barbershop 2: Back in BusinessÂ "/>
    <x v="585"/>
    <n v="106"/>
    <n v="64955956"/>
    <s v="Comedy|Drama"/>
    <s v="English"/>
    <n v="18000000"/>
    <n v="5.7"/>
  </r>
  <r>
    <s v="Bad SantaÂ "/>
    <x v="904"/>
    <n v="98"/>
    <n v="60057639"/>
    <s v="Comedy|Crime|Drama"/>
    <s v="English"/>
    <n v="18000000"/>
    <n v="7.1"/>
  </r>
  <r>
    <s v="Austin Powers: International Man of MysteryÂ "/>
    <x v="182"/>
    <n v="68"/>
    <n v="53868030"/>
    <s v="Comedy|Crime"/>
    <s v="English"/>
    <n v="17000000"/>
    <n v="7"/>
  </r>
  <r>
    <s v="My Big Fat Greek Wedding 2Â "/>
    <x v="573"/>
    <n v="94"/>
    <n v="59573085"/>
    <s v="Comedy|Family|Romance"/>
    <s v="English"/>
    <n v="18000000"/>
    <n v="6.1"/>
  </r>
  <r>
    <s v="Diary of a Wimpy Kid: Rodrick RulesÂ "/>
    <x v="91"/>
    <n v="99"/>
    <n v="52691009"/>
    <s v="Comedy|Family"/>
    <s v="English"/>
    <n v="21000000"/>
    <n v="6.6"/>
  </r>
  <r>
    <s v="PredatorÂ "/>
    <x v="125"/>
    <n v="107"/>
    <n v="59735548"/>
    <s v="Action|Horror|Sci-Fi"/>
    <s v="English"/>
    <n v="15000000"/>
    <n v="7.8"/>
  </r>
  <r>
    <s v="AmadeusÂ "/>
    <x v="409"/>
    <n v="180"/>
    <n v="51600000"/>
    <s v="Biography|Drama|History|Music"/>
    <s v="English"/>
    <n v="18000000"/>
    <n v="8.3000000000000007"/>
  </r>
  <r>
    <s v="Prom NightÂ "/>
    <x v="905"/>
    <n v="89"/>
    <n v="43818159"/>
    <s v="Horror|Mystery"/>
    <s v="English"/>
    <n v="20000000"/>
    <n v="3.9"/>
  </r>
  <r>
    <s v="Mean GirlsÂ "/>
    <x v="189"/>
    <n v="97"/>
    <n v="86049418"/>
    <s v="Comedy"/>
    <s v="English"/>
    <n v="17000000"/>
    <n v="7"/>
  </r>
  <r>
    <s v="Under the Tuscan SunÂ "/>
    <x v="906"/>
    <n v="113"/>
    <n v="43601508"/>
    <s v="Comedy|Drama|Romance"/>
    <s v="English"/>
    <n v="18000000"/>
    <n v="6.7"/>
  </r>
  <r>
    <s v="Gosford ParkÂ "/>
    <x v="899"/>
    <n v="131"/>
    <n v="41300105"/>
    <s v="Drama|Mystery"/>
    <s v="English"/>
    <n v="19800000"/>
    <n v="7.3"/>
  </r>
  <r>
    <s v="Peggy Sue Got MarriedÂ "/>
    <x v="400"/>
    <n v="103"/>
    <n v="41382841"/>
    <s v="Comedy|Drama|Fantasy|Romance"/>
    <s v="English"/>
    <n v="18000000"/>
    <n v="6.3"/>
  </r>
  <r>
    <s v="Birdman or (The Unexpected Virtue of Ignorance)Â "/>
    <x v="109"/>
    <n v="119"/>
    <n v="42335698"/>
    <s v="Comedy|Drama|Romance"/>
    <s v="English"/>
    <n v="18000000"/>
    <n v="7.8"/>
  </r>
  <r>
    <s v="Blue JasmineÂ "/>
    <x v="653"/>
    <n v="98"/>
    <n v="33404871"/>
    <s v="Drama"/>
    <s v="English"/>
    <n v="18000000"/>
    <n v="7.3"/>
  </r>
  <r>
    <s v="United 93Â "/>
    <x v="111"/>
    <n v="111"/>
    <n v="31471430"/>
    <s v="Drama|History|Thriller"/>
    <s v="English"/>
    <n v="15000000"/>
    <n v="7.6"/>
  </r>
  <r>
    <s v="HoneyÂ "/>
    <x v="907"/>
    <n v="94"/>
    <n v="30222640"/>
    <s v="Drama|Music|Romance"/>
    <s v="English"/>
    <n v="25000000"/>
    <n v="5.3"/>
  </r>
  <r>
    <s v="Spy HardÂ "/>
    <x v="908"/>
    <n v="81"/>
    <n v="26906039"/>
    <s v="Action|Comedy"/>
    <s v="English"/>
    <n v="18000000"/>
    <n v="5.3"/>
  </r>
  <r>
    <s v="The FogÂ "/>
    <x v="447"/>
    <n v="89"/>
    <n v="21378000"/>
    <s v="Fantasy|Horror"/>
    <s v="English"/>
    <n v="1000000"/>
    <n v="6.8"/>
  </r>
  <r>
    <s v="Soul SurferÂ "/>
    <x v="909"/>
    <n v="106"/>
    <n v="43853424"/>
    <s v="Biography|Drama|Family|Sport"/>
    <s v="English"/>
    <n v="18000000"/>
    <n v="7.1"/>
  </r>
  <r>
    <s v="Observe and ReportÂ "/>
    <x v="910"/>
    <n v="86"/>
    <n v="23993605"/>
    <s v="Comedy|Crime|Drama"/>
    <s v="English"/>
    <n v="18000000"/>
    <n v="5.8"/>
  </r>
  <r>
    <s v="Conan the DestroyerÂ "/>
    <x v="752"/>
    <n v="103"/>
    <n v="26400000"/>
    <s v="Action|Adventure|Fantasy"/>
    <s v="English"/>
    <n v="18000000"/>
    <n v="5.8"/>
  </r>
  <r>
    <s v="Raging BullÂ "/>
    <x v="46"/>
    <n v="121"/>
    <n v="45250"/>
    <s v="Biography|Drama|Sport"/>
    <s v="English"/>
    <n v="18000000"/>
    <n v="8.3000000000000007"/>
  </r>
  <r>
    <s v="Love HappensÂ "/>
    <x v="911"/>
    <n v="109"/>
    <n v="22927390"/>
    <s v="Drama|Romance"/>
    <s v="English"/>
    <n v="18000000"/>
    <n v="5.6"/>
  </r>
  <r>
    <s v="Young Sherlock HolmesÂ "/>
    <x v="263"/>
    <n v="109"/>
    <n v="4250320"/>
    <s v="Adventure|Fantasy|Mystery|Thriller"/>
    <s v="English"/>
    <n v="18000000"/>
    <n v="6.8"/>
  </r>
  <r>
    <s v="FameÂ "/>
    <x v="912"/>
    <n v="123"/>
    <n v="22452209"/>
    <s v="Comedy|Drama|Musical|Romance"/>
    <s v="English"/>
    <n v="18000000"/>
    <n v="5"/>
  </r>
  <r>
    <s v="127 HoursÂ "/>
    <x v="442"/>
    <n v="94"/>
    <n v="18329466"/>
    <s v="Adventure|Biography|Drama|Thriller"/>
    <s v="English"/>
    <n v="18000000"/>
    <n v="7.6"/>
  </r>
  <r>
    <s v="Small Time CrooksÂ "/>
    <x v="653"/>
    <n v="94"/>
    <n v="17071230"/>
    <s v="Comedy|Crime"/>
    <s v="English"/>
    <n v="18000000"/>
    <n v="6.7"/>
  </r>
  <r>
    <s v="Center StageÂ "/>
    <x v="913"/>
    <n v="115"/>
    <n v="17174870"/>
    <s v="Drama|Music|Romance"/>
    <s v="English"/>
    <n v="18000000"/>
    <n v="6.7"/>
  </r>
  <r>
    <s v="Love the CoopersÂ "/>
    <x v="807"/>
    <n v="107"/>
    <n v="26284475"/>
    <s v="Comedy"/>
    <s v="English"/>
    <n v="17000000"/>
    <n v="5.7"/>
  </r>
  <r>
    <s v="Catch That KidÂ "/>
    <x v="914"/>
    <n v="91"/>
    <n v="16702864"/>
    <s v="Comedy|Crime"/>
    <s v="English"/>
    <n v="18000000"/>
    <n v="5.2"/>
  </r>
  <r>
    <s v="Life as a HouseÂ "/>
    <x v="540"/>
    <n v="125"/>
    <n v="15561627"/>
    <s v="Drama"/>
    <s v="English"/>
    <n v="18000000"/>
    <n v="7.5"/>
  </r>
  <r>
    <s v="Steve JobsÂ "/>
    <x v="442"/>
    <n v="122"/>
    <n v="17750583"/>
    <s v="Biography|Drama"/>
    <s v="English"/>
    <n v="30000000"/>
    <n v="7.2"/>
  </r>
  <r>
    <s v="I Love You, Beth CooperÂ "/>
    <x v="120"/>
    <n v="102"/>
    <n v="14793904"/>
    <s v="Comedy|Romance"/>
    <s v="English"/>
    <n v="18000000"/>
    <n v="5.3"/>
  </r>
  <r>
    <s v="Youth in RevoltÂ "/>
    <x v="707"/>
    <n v="90"/>
    <n v="15281286"/>
    <s v="Comedy|Drama|Romance"/>
    <s v="English"/>
    <n v="18000000"/>
    <n v="6.5"/>
  </r>
  <r>
    <s v="The Legend of the Lone RangerÂ "/>
    <x v="915"/>
    <n v="98"/>
    <n v="8000000"/>
    <s v="Action|Adventure|Western"/>
    <s v="English"/>
    <n v="18000000"/>
    <n v="5"/>
  </r>
  <r>
    <s v="The Tailor of PanamaÂ "/>
    <x v="916"/>
    <n v="109"/>
    <n v="13491653"/>
    <s v="Drama|Thriller"/>
    <s v="English"/>
    <n v="18000000"/>
    <n v="6.1"/>
  </r>
  <r>
    <s v="GetawayÂ "/>
    <x v="917"/>
    <n v="90"/>
    <n v="10494494"/>
    <s v="Action|Crime|Thriller"/>
    <s v="English"/>
    <n v="18000000"/>
    <n v="4.4000000000000004"/>
  </r>
  <r>
    <s v="The Ice StormÂ "/>
    <x v="102"/>
    <n v="112"/>
    <n v="7837632"/>
    <s v="Drama"/>
    <s v="English"/>
    <n v="18000000"/>
    <n v="7.5"/>
  </r>
  <r>
    <s v="And So It GoesÂ "/>
    <x v="324"/>
    <n v="94"/>
    <n v="15155772"/>
    <s v="Comedy|Drama|Romance"/>
    <s v="English"/>
    <n v="18000000"/>
    <n v="5.7"/>
  </r>
  <r>
    <s v="Troop Beverly HillsÂ "/>
    <x v="918"/>
    <n v="105"/>
    <n v="8508843"/>
    <s v="Adventure|Comedy"/>
    <s v="English"/>
    <n v="18000000"/>
    <n v="5.5"/>
  </r>
  <r>
    <s v="Being JuliaÂ "/>
    <x v="919"/>
    <n v="104"/>
    <n v="7739049"/>
    <s v="Comedy|Drama|Romance"/>
    <s v="English"/>
    <n v="18000000"/>
    <n v="7.1"/>
  </r>
  <r>
    <s v="9Â½ WeeksÂ "/>
    <x v="429"/>
    <n v="112"/>
    <n v="6734844"/>
    <s v="Drama|Romance"/>
    <s v="English"/>
    <n v="17000000"/>
    <n v="5.9"/>
  </r>
  <r>
    <s v="DragonslayerÂ "/>
    <x v="920"/>
    <n v="108"/>
    <n v="6000000"/>
    <s v="Action|Adventure|Fantasy"/>
    <s v="English"/>
    <n v="18000000"/>
    <n v="6.7"/>
  </r>
  <r>
    <s v="The Last StationÂ "/>
    <x v="733"/>
    <n v="112"/>
    <n v="6615578"/>
    <s v="Biography|Drama|Romance"/>
    <s v="English"/>
    <n v="13000000"/>
    <n v="7"/>
  </r>
  <r>
    <s v="Ed WoodÂ "/>
    <x v="23"/>
    <n v="127"/>
    <n v="5887457"/>
    <s v="Biography|Comedy|Drama"/>
    <s v="English"/>
    <n v="18000000"/>
    <n v="7.9"/>
  </r>
  <r>
    <s v="Labor DayÂ "/>
    <x v="645"/>
    <n v="111"/>
    <n v="13362308"/>
    <s v="Drama"/>
    <s v="English"/>
    <n v="18000000"/>
    <n v="6.9"/>
  </r>
  <r>
    <s v="Mongol: The Rise of Genghis KhanÂ "/>
    <x v="186"/>
    <n v="126"/>
    <n v="5701643"/>
    <s v="Adventure|Biography|Drama|History|War"/>
    <s v="Mongolian"/>
    <n v="20000000"/>
    <n v="7.3"/>
  </r>
  <r>
    <s v="RocknRollaÂ "/>
    <x v="123"/>
    <n v="114"/>
    <n v="5694401"/>
    <s v="Action|Crime|Thriller"/>
    <s v="English"/>
    <n v="18000000"/>
    <n v="7.3"/>
  </r>
  <r>
    <s v="MegaforceÂ "/>
    <x v="921"/>
    <n v="99"/>
    <n v="5333658"/>
    <s v="Action|Sci-Fi"/>
    <s v="English"/>
    <n v="20000000"/>
    <n v="3.5"/>
  </r>
  <r>
    <s v="HamletÂ "/>
    <x v="81"/>
    <n v="150"/>
    <n v="4414535"/>
    <s v="Drama"/>
    <s v="English"/>
    <n v="18000000"/>
    <n v="7.8"/>
  </r>
  <r>
    <s v="Midnight SpecialÂ "/>
    <x v="922"/>
    <n v="112"/>
    <n v="3707794"/>
    <s v="Adventure|Drama|Sci-Fi|Thriller"/>
    <s v="English"/>
    <n v="18000000"/>
    <n v="6.7"/>
  </r>
  <r>
    <s v="Anything ElseÂ "/>
    <x v="653"/>
    <n v="108"/>
    <n v="3203044"/>
    <s v="Comedy|Romance"/>
    <s v="English"/>
    <n v="18000000"/>
    <n v="6.4"/>
  </r>
  <r>
    <s v="The Railway ManÂ "/>
    <x v="923"/>
    <n v="116"/>
    <n v="4435083"/>
    <s v="Biography|Drama|Romance|War"/>
    <s v="English"/>
    <n v="18000000"/>
    <n v="7.1"/>
  </r>
  <r>
    <s v="The White RibbonÂ "/>
    <x v="924"/>
    <n v="144"/>
    <n v="2222647"/>
    <s v="Drama|Mystery"/>
    <s v="German"/>
    <n v="12000000"/>
    <n v="7.8"/>
  </r>
  <r>
    <s v="The WraithÂ "/>
    <x v="925"/>
    <n v="93"/>
    <n v="3500000"/>
    <s v="Action|Horror|Romance|Sci-Fi|Thriller"/>
    <s v="English"/>
    <n v="2700000"/>
    <n v="5.9"/>
  </r>
  <r>
    <s v="The Salton SeaÂ "/>
    <x v="228"/>
    <n v="103"/>
    <n v="676698"/>
    <s v="Crime|Drama|Mystery|Thriller"/>
    <s v="English"/>
    <n v="18000000"/>
    <n v="7.2"/>
  </r>
  <r>
    <s v="One Man's HeroÂ "/>
    <x v="926"/>
    <n v="121"/>
    <n v="229311"/>
    <s v="Action|Drama|History|Romance|War|Western"/>
    <s v="English"/>
    <n v="11350000"/>
    <n v="6.2"/>
  </r>
  <r>
    <s v="RenaissanceÂ "/>
    <x v="927"/>
    <n v="105"/>
    <n v="63260"/>
    <s v="Action|Animation|Sci-Fi|Thriller"/>
    <s v="English"/>
    <n v="14000000"/>
    <n v="6.7"/>
  </r>
  <r>
    <s v="SuperbadÂ "/>
    <x v="531"/>
    <n v="119"/>
    <n v="121463226"/>
    <s v="Comedy"/>
    <s v="English"/>
    <n v="20000000"/>
    <n v="7.6"/>
  </r>
  <r>
    <s v="Step Up 2: The StreetsÂ "/>
    <x v="103"/>
    <n v="98"/>
    <n v="58006147"/>
    <s v="Drama|Music|Musical|Romance"/>
    <s v="English"/>
    <n v="23000000"/>
    <n v="6.2"/>
  </r>
  <r>
    <s v="Hoodwinked!Â "/>
    <x v="928"/>
    <n v="80"/>
    <n v="51053787"/>
    <s v="Action|Animation|Comedy|Crime|Family"/>
    <s v="English"/>
    <n v="17500000"/>
    <n v="6.5"/>
  </r>
  <r>
    <s v="Hotel RwandaÂ "/>
    <x v="929"/>
    <n v="121"/>
    <n v="23472900"/>
    <s v="Drama|History|War"/>
    <s v="English"/>
    <n v="17500000"/>
    <n v="8.1"/>
  </r>
  <r>
    <s v="HitmanÂ "/>
    <x v="930"/>
    <n v="94"/>
    <n v="39687528"/>
    <s v="Action|Crime|Drama|Thriller"/>
    <s v="English"/>
    <n v="24000000"/>
    <n v="6.3"/>
  </r>
  <r>
    <s v="Black NativityÂ "/>
    <x v="931"/>
    <n v="93"/>
    <n v="7017178"/>
    <s v="Drama|Family|Music|Musical"/>
    <s v="English"/>
    <n v="17500000"/>
    <n v="4.4000000000000004"/>
  </r>
  <r>
    <s v="City of GhostsÂ "/>
    <x v="932"/>
    <n v="116"/>
    <n v="325491"/>
    <s v="Crime|Drama|Thriller"/>
    <s v="English"/>
    <n v="17500000"/>
    <n v="6"/>
  </r>
  <r>
    <s v="The OthersÂ "/>
    <x v="300"/>
    <n v="101"/>
    <n v="96471845"/>
    <s v="Fantasy|Horror|Thriller"/>
    <s v="English"/>
    <n v="17000000"/>
    <n v="7.6"/>
  </r>
  <r>
    <s v="AliensÂ "/>
    <x v="0"/>
    <n v="154"/>
    <n v="85200000"/>
    <s v="Action|Adventure|Sci-Fi"/>
    <s v="English"/>
    <n v="18500000"/>
    <n v="8.4"/>
  </r>
  <r>
    <s v="My Fair LadyÂ "/>
    <x v="933"/>
    <n v="170"/>
    <n v="72000000"/>
    <s v="Drama|Family|Musical|Romance"/>
    <s v="English"/>
    <n v="17000000"/>
    <n v="7.9"/>
  </r>
  <r>
    <s v="I Know What You Did Last SummerÂ "/>
    <x v="934"/>
    <n v="99"/>
    <n v="72219395"/>
    <s v="Horror|Mystery|Thriller"/>
    <s v="English"/>
    <n v="17000000"/>
    <n v="5.6"/>
  </r>
  <r>
    <s v="Let's Be CopsÂ "/>
    <x v="593"/>
    <n v="104"/>
    <n v="82389560"/>
    <s v="Comedy"/>
    <s v="English"/>
    <n v="17000000"/>
    <n v="6.5"/>
  </r>
  <r>
    <s v="SidewaysÂ "/>
    <x v="646"/>
    <n v="126"/>
    <n v="71502303"/>
    <s v="Adventure|Comedy|Drama|Romance"/>
    <s v="English"/>
    <n v="12000000"/>
    <n v="7.5"/>
  </r>
  <r>
    <s v="BeerfestÂ "/>
    <x v="406"/>
    <n v="110"/>
    <n v="19179969"/>
    <s v="Comedy"/>
    <s v="English"/>
    <n v="17500000"/>
    <n v="6.3"/>
  </r>
  <r>
    <s v="HalloweenÂ "/>
    <x v="447"/>
    <n v="101"/>
    <n v="47000000"/>
    <s v="Horror|Thriller"/>
    <s v="English"/>
    <n v="300000"/>
    <n v="7.9"/>
  </r>
  <r>
    <s v="Good Boy!Â "/>
    <x v="935"/>
    <n v="87"/>
    <n v="37566230"/>
    <s v="Comedy|Drama|Family|Fantasy|Sci-Fi"/>
    <s v="English"/>
    <n v="17000000"/>
    <n v="5.0999999999999996"/>
  </r>
  <r>
    <s v="The Best Man HolidayÂ "/>
    <x v="714"/>
    <n v="123"/>
    <n v="70492685"/>
    <s v="Comedy|Drama"/>
    <s v="English"/>
    <n v="17000000"/>
    <n v="6.7"/>
  </r>
  <r>
    <s v="Smokin' AcesÂ "/>
    <x v="739"/>
    <n v="109"/>
    <n v="35635046"/>
    <s v="Action|Crime|Drama|Thriller"/>
    <s v="English"/>
    <n v="17000000"/>
    <n v="6.7"/>
  </r>
  <r>
    <s v="Saw 3D: The Final ChapterÂ "/>
    <x v="936"/>
    <n v="90"/>
    <n v="45670855"/>
    <s v="Horror|Mystery"/>
    <s v="English"/>
    <n v="20000000"/>
    <n v="5.6"/>
  </r>
  <r>
    <s v="40 Days and 40 NightsÂ "/>
    <x v="317"/>
    <n v="96"/>
    <n v="37939782"/>
    <s v="Comedy|Romance"/>
    <s v="English"/>
    <n v="17000000"/>
    <n v="5.6"/>
  </r>
  <r>
    <s v="A Night at the RoxburyÂ "/>
    <x v="937"/>
    <n v="82"/>
    <n v="30324946"/>
    <s v="Comedy|Music|Romance"/>
    <s v="English"/>
    <n v="17000000"/>
    <n v="6.2"/>
  </r>
  <r>
    <s v="BeastlyÂ "/>
    <x v="938"/>
    <n v="86"/>
    <n v="27854896"/>
    <s v="Drama|Fantasy|Romance"/>
    <s v="English"/>
    <n v="17000000"/>
    <n v="5.6"/>
  </r>
  <r>
    <s v="The Hills Have EyesÂ "/>
    <x v="596"/>
    <n v="108"/>
    <n v="41777564"/>
    <s v="Horror"/>
    <s v="English"/>
    <n v="15000000"/>
    <n v="6.4"/>
  </r>
  <r>
    <s v="Dickie Roberts: Former Child StarÂ "/>
    <x v="381"/>
    <n v="98"/>
    <n v="22734486"/>
    <s v="Comedy"/>
    <s v="English"/>
    <n v="17000000"/>
    <n v="5.6"/>
  </r>
  <r>
    <s v="McFarland, USAÂ "/>
    <x v="681"/>
    <n v="129"/>
    <n v="44469602"/>
    <s v="Biography|Drama|Sport"/>
    <s v="English"/>
    <n v="17000000"/>
    <n v="7.4"/>
  </r>
  <r>
    <s v="Pitch PerfectÂ "/>
    <x v="939"/>
    <n v="112"/>
    <n v="64998368"/>
    <s v="Comedy|Music|Romance"/>
    <s v="English"/>
    <n v="17000000"/>
    <n v="7.2"/>
  </r>
  <r>
    <s v="Summer CatchÂ "/>
    <x v="587"/>
    <n v="108"/>
    <n v="19693891"/>
    <s v="Comedy|Drama|Romance|Sport"/>
    <s v="English"/>
    <n v="34000000"/>
    <n v="4.9000000000000004"/>
  </r>
  <r>
    <s v="A Simple PlanÂ "/>
    <x v="5"/>
    <n v="121"/>
    <n v="16311763"/>
    <s v="Crime|Drama|Thriller"/>
    <s v="English"/>
    <n v="17000000"/>
    <n v="7.5"/>
  </r>
  <r>
    <s v="TheyÂ "/>
    <x v="940"/>
    <n v="89"/>
    <n v="12693621"/>
    <s v="Horror|Mystery|Thriller"/>
    <s v="English"/>
    <n v="17000000"/>
    <n v="4.8"/>
  </r>
  <r>
    <s v="Larry the Cable Guy: Health InspectorÂ "/>
    <x v="941"/>
    <n v="89"/>
    <n v="15655665"/>
    <s v="Comedy|Romance"/>
    <s v="English"/>
    <n v="4000000"/>
    <n v="3.1"/>
  </r>
  <r>
    <s v="The Adventures of Elmo in GrouchlandÂ "/>
    <x v="942"/>
    <n v="73"/>
    <n v="11634458"/>
    <s v="Adventure|Comedy|Family|Fantasy|Musical"/>
    <s v="English"/>
    <n v="17000000"/>
    <n v="5.8"/>
  </r>
  <r>
    <s v="Brooklyn's FinestÂ "/>
    <x v="260"/>
    <n v="132"/>
    <n v="27154426"/>
    <s v="Crime|Drama|Thriller"/>
    <s v="English"/>
    <n v="17000000"/>
    <n v="6.7"/>
  </r>
  <r>
    <s v="Evil DeadÂ "/>
    <x v="943"/>
    <n v="96"/>
    <n v="54239856"/>
    <s v="Horror"/>
    <s v="English"/>
    <n v="17000000"/>
    <n v="6.5"/>
  </r>
  <r>
    <s v="My Life in RuinsÂ "/>
    <x v="355"/>
    <n v="98"/>
    <n v="8662318"/>
    <s v="Comedy|Romance"/>
    <s v="English"/>
    <n v="17000000"/>
    <n v="5.9"/>
  </r>
  <r>
    <s v="American DreamzÂ "/>
    <x v="158"/>
    <n v="107"/>
    <n v="7156725"/>
    <s v="Comedy|Music"/>
    <s v="English"/>
    <n v="19000000"/>
    <n v="5.5"/>
  </r>
  <r>
    <s v="Superman IV: The Quest for PeaceÂ "/>
    <x v="944"/>
    <n v="134"/>
    <n v="15681020"/>
    <s v="Action|Adventure|Family|Sci-Fi"/>
    <s v="English"/>
    <n v="17000000"/>
    <n v="3.6"/>
  </r>
  <r>
    <s v="Running ScaredÂ "/>
    <x v="945"/>
    <n v="122"/>
    <n v="6855137"/>
    <s v="Action|Crime|Drama|Thriller"/>
    <s v="English"/>
    <n v="17000000"/>
    <n v="7.4"/>
  </r>
  <r>
    <s v="Shanghai SurpriseÂ "/>
    <x v="946"/>
    <n v="97"/>
    <n v="2315683"/>
    <s v="Adventure|Crime|Drama|Romance"/>
    <s v="English"/>
    <n v="17000000"/>
    <n v="3"/>
  </r>
  <r>
    <s v="The IllusionistÂ "/>
    <x v="213"/>
    <n v="110"/>
    <n v="39825798"/>
    <s v="Drama|Mystery|Romance|Thriller"/>
    <s v="English"/>
    <n v="16000000"/>
    <n v="7.6"/>
  </r>
  <r>
    <s v="RoarÂ "/>
    <x v="947"/>
    <n v="102"/>
    <n v="2000000"/>
    <s v="Adventure|Horror|Thriller"/>
    <s v="English"/>
    <n v="17000000"/>
    <n v="6.4"/>
  </r>
  <r>
    <s v="Veronica GuerinÂ "/>
    <x v="127"/>
    <n v="98"/>
    <n v="1569918"/>
    <s v="Biography|Crime|Drama|Thriller"/>
    <s v="English"/>
    <n v="17000000"/>
    <n v="6.9"/>
  </r>
  <r>
    <s v="Escobar: Paradise LostÂ "/>
    <x v="948"/>
    <n v="120"/>
    <n v="106869"/>
    <s v="Crime|Drama|Romance|Thriller"/>
    <s v="English"/>
    <n v="17000000"/>
    <n v="6.6"/>
  </r>
  <r>
    <s v="Southland TalesÂ "/>
    <x v="766"/>
    <n v="160"/>
    <n v="273420"/>
    <s v="Comedy|Mystery|Sci-Fi|Thriller"/>
    <s v="English"/>
    <n v="17000000"/>
    <n v="5.5"/>
  </r>
  <r>
    <s v="The ApparitionÂ "/>
    <x v="949"/>
    <n v="83"/>
    <n v="4930798"/>
    <s v="Horror|Thriller"/>
    <s v="English"/>
    <n v="17000000"/>
    <n v="4.0999999999999996"/>
  </r>
  <r>
    <s v="My GirlÂ "/>
    <x v="950"/>
    <n v="102"/>
    <n v="59847242"/>
    <s v="Comedy|Drama|Family|Romance"/>
    <s v="English"/>
    <n v="16500000"/>
    <n v="6.8"/>
  </r>
  <r>
    <s v="Fur: An Imaginary Portrait of Diane ArbusÂ "/>
    <x v="951"/>
    <n v="122"/>
    <n v="220914"/>
    <s v="Biography|Drama|Romance"/>
    <s v="English"/>
    <n v="16800000"/>
    <n v="6.5"/>
  </r>
  <r>
    <s v="Wall StreetÂ "/>
    <x v="74"/>
    <n v="126"/>
    <n v="43848100"/>
    <s v="Crime|Drama"/>
    <s v="English"/>
    <n v="15000000"/>
    <n v="7.4"/>
  </r>
  <r>
    <s v="Sense and SensibilityÂ "/>
    <x v="102"/>
    <n v="136"/>
    <n v="42700000"/>
    <s v="Drama|Romance"/>
    <s v="English"/>
    <n v="16500000"/>
    <n v="7.7"/>
  </r>
  <r>
    <s v="Becoming JaneÂ "/>
    <x v="952"/>
    <n v="120"/>
    <n v="18663911"/>
    <s v="Biography|Drama|Romance"/>
    <s v="English"/>
    <n v="16500000"/>
    <n v="7.1"/>
  </r>
  <r>
    <s v="Sydney WhiteÂ "/>
    <x v="953"/>
    <n v="108"/>
    <n v="11702090"/>
    <s v="Comedy|Romance"/>
    <s v="English"/>
    <n v="16500000"/>
    <n v="6.3"/>
  </r>
  <r>
    <s v="House of Sand and FogÂ "/>
    <x v="954"/>
    <n v="126"/>
    <n v="13005485"/>
    <s v="Drama"/>
    <s v="English"/>
    <n v="15000000"/>
    <n v="7.6"/>
  </r>
  <r>
    <s v="Dead Poets SocietyÂ "/>
    <x v="106"/>
    <n v="128"/>
    <n v="95860116"/>
    <s v="Comedy|Drama"/>
    <s v="English"/>
    <n v="16400000"/>
    <n v="8"/>
  </r>
  <r>
    <s v="Dumb &amp; DumberÂ "/>
    <x v="955"/>
    <n v="113"/>
    <n v="127175354"/>
    <s v="Comedy"/>
    <s v="English"/>
    <n v="16000000"/>
    <n v="7.3"/>
  </r>
  <r>
    <s v="When Harry Met Sally...Â "/>
    <x v="324"/>
    <n v="89"/>
    <n v="92823600"/>
    <s v="Comedy|Drama|Romance"/>
    <s v="English"/>
    <n v="16000000"/>
    <n v="7.6"/>
  </r>
  <r>
    <s v="The VerdictÂ "/>
    <x v="791"/>
    <n v="129"/>
    <n v="54000000"/>
    <s v="Drama"/>
    <s v="English"/>
    <n v="16000000"/>
    <n v="7.8"/>
  </r>
  <r>
    <s v="Road TripÂ "/>
    <x v="224"/>
    <n v="94"/>
    <n v="68525609"/>
    <s v="Comedy"/>
    <s v="English"/>
    <n v="15600000"/>
    <n v="6.5"/>
  </r>
  <r>
    <s v="Varsity BluesÂ "/>
    <x v="339"/>
    <n v="106"/>
    <n v="52885587"/>
    <s v="Comedy|Drama|Romance|Sport"/>
    <s v="English"/>
    <n v="16000000"/>
    <n v="6.4"/>
  </r>
  <r>
    <s v="The ArtistÂ "/>
    <x v="956"/>
    <n v="100"/>
    <n v="44667095"/>
    <s v="Comedy|Drama|Romance"/>
    <s v="English"/>
    <n v="15000000"/>
    <n v="8"/>
  </r>
  <r>
    <s v="The UnbornÂ "/>
    <x v="315"/>
    <n v="89"/>
    <n v="42638165"/>
    <s v="Drama|Fantasy|Horror|Mystery|Thriller"/>
    <s v="English"/>
    <n v="16000000"/>
    <n v="4.8"/>
  </r>
  <r>
    <s v="Moonrise KingdomÂ "/>
    <x v="448"/>
    <n v="94"/>
    <n v="45507053"/>
    <s v="Adventure|Comedy|Drama|Romance"/>
    <s v="English"/>
    <n v="16000000"/>
    <n v="7.8"/>
  </r>
  <r>
    <s v="The Texas Chainsaw Massacre: The BeginningÂ "/>
    <x v="84"/>
    <n v="83"/>
    <n v="39511038"/>
    <s v="Horror"/>
    <s v="English"/>
    <n v="16000000"/>
    <n v="5.9"/>
  </r>
  <r>
    <s v="The Young MessiahÂ "/>
    <x v="957"/>
    <n v="111"/>
    <n v="6462576"/>
    <s v="Drama"/>
    <s v="English"/>
    <n v="18500000"/>
    <n v="5.4"/>
  </r>
  <r>
    <s v="The Master of DisguiseÂ "/>
    <x v="958"/>
    <n v="80"/>
    <n v="40363530"/>
    <s v="Comedy|Family"/>
    <s v="English"/>
    <n v="16000000"/>
    <n v="3.3"/>
  </r>
  <r>
    <s v="Pan's LabyrinthÂ "/>
    <x v="36"/>
    <n v="112"/>
    <n v="37623143"/>
    <s v="Drama|Fantasy|War"/>
    <s v="Spanish"/>
    <n v="13500000"/>
    <n v="8.1999999999999993"/>
  </r>
  <r>
    <s v="See Spot RunÂ "/>
    <x v="521"/>
    <n v="94"/>
    <n v="33357476"/>
    <s v="Action|Comedy|Crime|Family"/>
    <s v="English"/>
    <n v="35000000"/>
    <n v="5.4"/>
  </r>
  <r>
    <s v="Baby BoyÂ "/>
    <x v="250"/>
    <n v="130"/>
    <n v="28734552"/>
    <s v="Crime|Drama|Romance|Thriller"/>
    <s v="English"/>
    <n v="16000000"/>
    <n v="6.4"/>
  </r>
  <r>
    <s v="The RoommateÂ "/>
    <x v="959"/>
    <n v="91"/>
    <n v="37300107"/>
    <s v="Drama|Horror|Thriller"/>
    <s v="English"/>
    <n v="16000000"/>
    <n v="4.8"/>
  </r>
  <r>
    <s v="Joe DirtÂ "/>
    <x v="546"/>
    <n v="91"/>
    <n v="27087695"/>
    <s v="Adventure|Comedy|Drama"/>
    <s v="English"/>
    <n v="17700000"/>
    <n v="5.9"/>
  </r>
  <r>
    <s v="Double ImpactÂ "/>
    <x v="960"/>
    <n v="110"/>
    <n v="30102717"/>
    <s v="Action|Crime"/>
    <s v="English"/>
    <n v="15000000"/>
    <n v="5.5"/>
  </r>
  <r>
    <s v="Hot FuzzÂ "/>
    <x v="219"/>
    <n v="121"/>
    <n v="23618786"/>
    <s v="Action|Comedy|Mystery"/>
    <s v="English"/>
    <n v="8000000"/>
    <n v="7.9"/>
  </r>
  <r>
    <s v="The WomenÂ "/>
    <x v="961"/>
    <n v="114"/>
    <n v="26896744"/>
    <s v="Comedy|Drama"/>
    <s v="English"/>
    <n v="16500000"/>
    <n v="4.9000000000000004"/>
  </r>
  <r>
    <s v="Vicky Cristina BarcelonaÂ "/>
    <x v="653"/>
    <n v="96"/>
    <n v="23213577"/>
    <s v="Drama|Romance"/>
    <s v="English"/>
    <n v="15500000"/>
    <n v="7.2"/>
  </r>
  <r>
    <s v="Boys and GirlsÂ "/>
    <x v="962"/>
    <n v="94"/>
    <n v="20627372"/>
    <s v="Comedy|Drama|Romance"/>
    <s v="English"/>
    <n v="16000000"/>
    <n v="5.3"/>
  </r>
  <r>
    <s v="White OleanderÂ "/>
    <x v="963"/>
    <n v="109"/>
    <n v="16346122"/>
    <s v="Drama"/>
    <s v="English"/>
    <n v="16000000"/>
    <n v="7.2"/>
  </r>
  <r>
    <s v="Jennifer's BodyÂ "/>
    <x v="395"/>
    <n v="107"/>
    <n v="16204793"/>
    <s v="Comedy|Fantasy|Horror"/>
    <s v="English"/>
    <n v="16000000"/>
    <n v="5.0999999999999996"/>
  </r>
  <r>
    <s v="Drowning MonaÂ "/>
    <x v="964"/>
    <n v="96"/>
    <n v="15427192"/>
    <s v="Comedy|Crime|Mystery"/>
    <s v="English"/>
    <n v="16000000"/>
    <n v="5.6"/>
  </r>
  <r>
    <s v="Radio DaysÂ "/>
    <x v="653"/>
    <n v="88"/>
    <n v="14792779"/>
    <s v="Comedy"/>
    <s v="English"/>
    <n v="16000000"/>
    <n v="7.6"/>
  </r>
  <r>
    <s v="Remember MeÂ "/>
    <x v="965"/>
    <n v="113"/>
    <n v="19057024"/>
    <s v="Drama|Romance"/>
    <s v="English"/>
    <n v="16000000"/>
    <n v="7.2"/>
  </r>
  <r>
    <s v="How to DealÂ "/>
    <x v="966"/>
    <n v="101"/>
    <n v="14108518"/>
    <s v="Comedy|Drama|Romance"/>
    <s v="English"/>
    <n v="16000000"/>
    <n v="5.7"/>
  </r>
  <r>
    <s v="My Stepmother Is an AlienÂ "/>
    <x v="774"/>
    <n v="105"/>
    <n v="13854000"/>
    <s v="Comedy|Romance|Sci-Fi"/>
    <s v="English"/>
    <n v="20000000"/>
    <n v="5.2"/>
  </r>
  <r>
    <s v="PhiladelphiaÂ "/>
    <x v="238"/>
    <n v="125"/>
    <n v="77324422"/>
    <s v="Drama"/>
    <s v="English"/>
    <n v="26000000"/>
    <n v="7.7"/>
  </r>
  <r>
    <s v="The Thirteenth FloorÂ "/>
    <x v="967"/>
    <n v="100"/>
    <n v="15500000"/>
    <s v="Mystery|Sci-Fi|Thriller"/>
    <s v="English"/>
    <n v="16000000"/>
    <n v="7"/>
  </r>
  <r>
    <s v="DuetsÂ "/>
    <x v="968"/>
    <n v="112"/>
    <n v="4734235"/>
    <s v="Comedy|Drama|Music"/>
    <s v="English"/>
    <n v="15000000"/>
    <n v="6"/>
  </r>
  <r>
    <s v="Hollywood EndingÂ "/>
    <x v="653"/>
    <n v="112"/>
    <n v="4839383"/>
    <s v="Comedy|Romance"/>
    <s v="English"/>
    <n v="16000000"/>
    <n v="6.6"/>
  </r>
  <r>
    <s v="Detroit Rock CityÂ "/>
    <x v="969"/>
    <n v="95"/>
    <n v="4193025"/>
    <s v="Comedy|Music"/>
    <s v="English"/>
    <n v="15000000"/>
    <n v="6.8"/>
  </r>
  <r>
    <s v="HighlanderÂ "/>
    <x v="476"/>
    <n v="110"/>
    <n v="5900000"/>
    <s v="Action|Adventure|Fantasy"/>
    <s v="English"/>
    <n v="16000000"/>
    <n v="7.2"/>
  </r>
  <r>
    <s v="Things We Lost in the FireÂ "/>
    <x v="970"/>
    <n v="118"/>
    <n v="2849142"/>
    <s v="Drama"/>
    <s v="English"/>
    <n v="16000000"/>
    <n v="7.2"/>
  </r>
  <r>
    <s v="SteelÂ "/>
    <x v="971"/>
    <n v="97"/>
    <n v="1686429"/>
    <s v="Action|Crime|Sci-Fi"/>
    <s v="English"/>
    <n v="16000000"/>
    <n v="2.8"/>
  </r>
  <r>
    <s v="The ImmigrantÂ "/>
    <x v="708"/>
    <n v="120"/>
    <n v="1984743"/>
    <s v="Drama|Romance"/>
    <s v="English"/>
    <n v="16000000"/>
    <n v="6.6"/>
  </r>
  <r>
    <s v="The White CountessÂ "/>
    <x v="972"/>
    <n v="135"/>
    <n v="1666262"/>
    <s v="Drama|History|Romance|War"/>
    <s v="English"/>
    <n v="16000000"/>
    <n v="6.7"/>
  </r>
  <r>
    <s v="TranceÂ "/>
    <x v="442"/>
    <n v="101"/>
    <n v="2319187"/>
    <s v="Crime|Drama|Mystery|Thriller"/>
    <s v="English"/>
    <n v="20000000"/>
    <n v="7"/>
  </r>
  <r>
    <s v="Soul PlaneÂ "/>
    <x v="973"/>
    <n v="92"/>
    <n v="13922211"/>
    <s v="Comedy"/>
    <s v="English"/>
    <n v="16000000"/>
    <n v="4.4000000000000004"/>
  </r>
  <r>
    <s v="GoodÂ "/>
    <x v="974"/>
    <n v="92"/>
    <n v="23091"/>
    <s v="Drama|Romance|War"/>
    <s v="English"/>
    <n v="15000000"/>
    <n v="6.2"/>
  </r>
  <r>
    <s v="Enter the VoidÂ "/>
    <x v="975"/>
    <n v="161"/>
    <n v="336467"/>
    <s v="Drama|Fantasy"/>
    <s v="English"/>
    <n v="13000000"/>
    <n v="7.3"/>
  </r>
  <r>
    <s v="VampsÂ "/>
    <x v="867"/>
    <n v="92"/>
    <n v="2964"/>
    <s v="Comedy|Horror|Romance"/>
    <s v="English"/>
    <n v="16000000"/>
    <n v="5.0999999999999996"/>
  </r>
  <r>
    <s v="The HomesmanÂ "/>
    <x v="976"/>
    <n v="122"/>
    <n v="2428883"/>
    <s v="Drama|Western"/>
    <s v="English"/>
    <n v="16000000"/>
    <n v="6.6"/>
  </r>
  <r>
    <s v="Juwanna MannÂ "/>
    <x v="977"/>
    <n v="91"/>
    <n v="13571817"/>
    <s v="Comedy|Drama|Romance|Sport"/>
    <s v="English"/>
    <n v="15600000"/>
    <n v="4.5"/>
  </r>
  <r>
    <s v="Slow BurnÂ "/>
    <x v="978"/>
    <n v="93"/>
    <n v="1181197"/>
    <s v="Drama|Mystery|Thriller"/>
    <s v="English"/>
    <n v="15500000"/>
    <n v="5.9"/>
  </r>
  <r>
    <s v="WasabiÂ "/>
    <x v="979"/>
    <n v="94"/>
    <n v="81525"/>
    <s v="Action|Comedy|Crime|Drama|Thriller"/>
    <s v="French"/>
    <n v="15300000"/>
    <n v="6.6"/>
  </r>
  <r>
    <s v="SlitherÂ "/>
    <x v="63"/>
    <n v="95"/>
    <n v="7774730"/>
    <s v="Comedy|Horror|Sci-Fi"/>
    <s v="English"/>
    <n v="15500000"/>
    <n v="6.5"/>
  </r>
  <r>
    <s v="Beverly Hills CopÂ "/>
    <x v="216"/>
    <n v="105"/>
    <n v="234760500"/>
    <s v="Action|Comedy|Crime"/>
    <s v="English"/>
    <n v="14000000"/>
    <n v="7.3"/>
  </r>
  <r>
    <s v="Home AloneÂ "/>
    <x v="120"/>
    <n v="103"/>
    <n v="285761243"/>
    <s v="Comedy|Family"/>
    <s v="English"/>
    <n v="18000000"/>
    <n v="7.5"/>
  </r>
  <r>
    <s v="3 Men and a BabyÂ "/>
    <x v="785"/>
    <n v="102"/>
    <n v="167780960"/>
    <s v="Comedy|Drama|Family"/>
    <s v="English"/>
    <n v="11000000"/>
    <n v="5.9"/>
  </r>
  <r>
    <s v="TootsieÂ "/>
    <x v="198"/>
    <n v="116"/>
    <n v="177200000"/>
    <s v="Comedy|Drama|Romance"/>
    <s v="English"/>
    <n v="22000000"/>
    <n v="7.4"/>
  </r>
  <r>
    <s v="Top GunÂ "/>
    <x v="157"/>
    <n v="110"/>
    <n v="176781728"/>
    <s v="Action|Drama|Romance"/>
    <s v="English"/>
    <n v="15000000"/>
    <n v="6.9"/>
  </r>
  <r>
    <s v="Crouching Tiger, Hidden DragonÂ "/>
    <x v="102"/>
    <n v="120"/>
    <n v="128067808"/>
    <s v="Action|Drama|Romance"/>
    <s v="Mandarin"/>
    <n v="15000000"/>
    <n v="7.9"/>
  </r>
  <r>
    <s v="American BeautyÂ "/>
    <x v="2"/>
    <n v="122"/>
    <n v="130058047"/>
    <s v="Drama"/>
    <s v="English"/>
    <n v="15000000"/>
    <n v="8.4"/>
  </r>
  <r>
    <s v="The King's SpeechÂ "/>
    <x v="307"/>
    <n v="118"/>
    <n v="138795342"/>
    <s v="Biography|Drama|History|Romance"/>
    <s v="English"/>
    <n v="15000000"/>
    <n v="8"/>
  </r>
  <r>
    <s v="TwinsÂ "/>
    <x v="234"/>
    <n v="107"/>
    <n v="111936400"/>
    <s v="Comedy|Crime"/>
    <s v="English"/>
    <n v="15000000"/>
    <n v="6"/>
  </r>
  <r>
    <s v="The Yellow HandkerchiefÂ "/>
    <x v="980"/>
    <n v="102"/>
    <n v="317040"/>
    <s v="Drama|Romance"/>
    <s v="English"/>
    <n v="15500000"/>
    <n v="6.8"/>
  </r>
  <r>
    <s v="The Color PurpleÂ "/>
    <x v="37"/>
    <n v="154"/>
    <n v="94175854"/>
    <s v="Drama"/>
    <s v="English"/>
    <n v="15000000"/>
    <n v="7.8"/>
  </r>
  <r>
    <s v="The Imitation GameÂ "/>
    <x v="981"/>
    <n v="114"/>
    <n v="91121452"/>
    <s v="Biography|Drama|Thriller|War"/>
    <s v="English"/>
    <n v="14000000"/>
    <n v="8.1"/>
  </r>
  <r>
    <s v="Private BenjaminÂ "/>
    <x v="950"/>
    <n v="109"/>
    <n v="69800000"/>
    <s v="Comedy|War"/>
    <s v="English"/>
    <n v="10000000"/>
    <n v="6.1"/>
  </r>
  <r>
    <s v="Diary of a Wimpy KidÂ "/>
    <x v="199"/>
    <n v="94"/>
    <n v="64001297"/>
    <s v="Comedy|Family"/>
    <s v="English"/>
    <n v="15000000"/>
    <n v="6.2"/>
  </r>
  <r>
    <s v="MamaÂ "/>
    <x v="982"/>
    <n v="100"/>
    <n v="71588220"/>
    <s v="Fantasy|Horror"/>
    <s v="English"/>
    <n v="20000000"/>
    <n v="6.2"/>
  </r>
  <r>
    <s v="National Lampoon's VacationÂ "/>
    <x v="354"/>
    <n v="98"/>
    <n v="61400000"/>
    <s v="Adventure|Comedy"/>
    <s v="English"/>
    <n v="15000000"/>
    <n v="7.4"/>
  </r>
  <r>
    <s v="Bad GrandpaÂ "/>
    <x v="830"/>
    <n v="102"/>
    <n v="101978840"/>
    <s v="Comedy"/>
    <s v="English"/>
    <n v="15000000"/>
    <n v="6.6"/>
  </r>
  <r>
    <s v="The QueenÂ "/>
    <x v="465"/>
    <n v="94"/>
    <n v="56437947"/>
    <s v="Biography|Drama"/>
    <s v="English"/>
    <n v="9800000"/>
    <n v="7.3"/>
  </r>
  <r>
    <s v="BeetlejuiceÂ "/>
    <x v="23"/>
    <n v="92"/>
    <n v="73326666"/>
    <s v="Comedy|Fantasy"/>
    <s v="English"/>
    <n v="15000000"/>
    <n v="7.5"/>
  </r>
  <r>
    <s v="Why Did I Get Married?Â "/>
    <x v="738"/>
    <n v="113"/>
    <n v="55184721"/>
    <s v="Comedy|Drama"/>
    <s v="English"/>
    <n v="15000000"/>
    <n v="5.6"/>
  </r>
  <r>
    <s v="Little WomenÂ "/>
    <x v="983"/>
    <n v="115"/>
    <n v="50003300"/>
    <s v="Drama|Family|Romance"/>
    <s v="English"/>
    <n v="15000000"/>
    <n v="7.3"/>
  </r>
  <r>
    <s v="The Woman in BlackÂ "/>
    <x v="984"/>
    <n v="95"/>
    <n v="54322273"/>
    <s v="Drama|Fantasy|Horror|Thriller"/>
    <s v="English"/>
    <n v="17000000"/>
    <n v="6.4"/>
  </r>
  <r>
    <s v="When a Stranger CallsÂ "/>
    <x v="164"/>
    <n v="87"/>
    <n v="47860214"/>
    <s v="Horror|Thriller"/>
    <s v="English"/>
    <n v="15000000"/>
    <n v="5"/>
  </r>
  <r>
    <s v="Big Fat LiarÂ "/>
    <x v="76"/>
    <n v="88"/>
    <n v="47811275"/>
    <s v="Adventure|Comedy|Family"/>
    <s v="English"/>
    <n v="15000000"/>
    <n v="5.4"/>
  </r>
  <r>
    <s v="Wag the DogÂ "/>
    <x v="263"/>
    <n v="97"/>
    <n v="43022524"/>
    <s v="Comedy|Drama"/>
    <s v="English"/>
    <n v="15000000"/>
    <n v="7.1"/>
  </r>
  <r>
    <s v="The Lizzie McGuire MovieÂ "/>
    <x v="985"/>
    <n v="94"/>
    <n v="42672630"/>
    <s v="Adventure|Comedy|Family|Music|Romance"/>
    <s v="English"/>
    <n v="17000000"/>
    <n v="5.3"/>
  </r>
  <r>
    <s v="SnitchÂ "/>
    <x v="986"/>
    <n v="112"/>
    <n v="42919096"/>
    <s v="Action|Drama|Thriller"/>
    <s v="English"/>
    <n v="15000000"/>
    <n v="6.5"/>
  </r>
  <r>
    <s v="KrampusÂ "/>
    <x v="987"/>
    <n v="98"/>
    <n v="42592530"/>
    <s v="Comedy|Fantasy|Horror"/>
    <s v="English"/>
    <n v="15000000"/>
    <n v="6.2"/>
  </r>
  <r>
    <s v="The FacultyÂ "/>
    <x v="403"/>
    <n v="104"/>
    <n v="40064955"/>
    <s v="Horror|Mystery|Sci-Fi"/>
    <s v="English"/>
    <n v="15000000"/>
    <n v="6.4"/>
  </r>
  <r>
    <s v="Cop LandÂ "/>
    <x v="135"/>
    <n v="120"/>
    <n v="44886089"/>
    <s v="Crime|Drama|Thriller"/>
    <s v="English"/>
    <n v="10000000"/>
    <n v="6.9"/>
  </r>
  <r>
    <s v="Not Another Teen MovieÂ "/>
    <x v="988"/>
    <n v="99"/>
    <n v="37882551"/>
    <s v="Comedy"/>
    <s v="English"/>
    <n v="16000000"/>
    <n v="5.7"/>
  </r>
  <r>
    <s v="End of WatchÂ "/>
    <x v="48"/>
    <n v="109"/>
    <n v="40983001"/>
    <s v="Crime|Drama|Thriller"/>
    <s v="English"/>
    <n v="7000000"/>
    <n v="7.7"/>
  </r>
  <r>
    <s v="The SkullsÂ "/>
    <x v="47"/>
    <n v="106"/>
    <n v="35007180"/>
    <s v="Action|Crime|Drama|Thriller"/>
    <s v="English"/>
    <n v="15000000"/>
    <n v="5.6"/>
  </r>
  <r>
    <s v="The Theory of EverythingÂ "/>
    <x v="989"/>
    <n v="123"/>
    <n v="35887263"/>
    <s v="Biography|Drama|Romance"/>
    <s v="English"/>
    <n v="15000000"/>
    <n v="7.7"/>
  </r>
  <r>
    <s v="Malibu's Most WantedÂ "/>
    <x v="521"/>
    <n v="86"/>
    <n v="34308901"/>
    <s v="Comedy|Crime"/>
    <s v="English"/>
    <n v="16000000"/>
    <n v="5.0999999999999996"/>
  </r>
  <r>
    <s v="Where the Heart IsÂ "/>
    <x v="990"/>
    <n v="120"/>
    <n v="33771174"/>
    <s v="Comedy|Drama|Romance"/>
    <s v="English"/>
    <n v="15000000"/>
    <n v="6.8"/>
  </r>
  <r>
    <s v="Lawrence of ArabiaÂ "/>
    <x v="715"/>
    <n v="227"/>
    <n v="6000000"/>
    <s v="Adventure|Biography|Drama|History|War"/>
    <s v="English"/>
    <n v="15000000"/>
    <n v="8.4"/>
  </r>
  <r>
    <s v="Halloween IIÂ "/>
    <x v="991"/>
    <n v="119"/>
    <n v="33386128"/>
    <s v="Horror"/>
    <s v="English"/>
    <n v="15000000"/>
    <n v="4.9000000000000004"/>
  </r>
  <r>
    <s v="WildÂ "/>
    <x v="607"/>
    <n v="115"/>
    <n v="37877959"/>
    <s v="Adventure|Biography|Drama"/>
    <s v="English"/>
    <n v="15000000"/>
    <n v="7.1"/>
  </r>
  <r>
    <s v="The Last House on the LeftÂ "/>
    <x v="992"/>
    <n v="114"/>
    <n v="32721635"/>
    <s v="Crime|Horror|Thriller"/>
    <s v="English"/>
    <n v="15000000"/>
    <n v="6.6"/>
  </r>
  <r>
    <s v="The Wedding DateÂ "/>
    <x v="966"/>
    <n v="90"/>
    <n v="31585300"/>
    <s v="Comedy|Romance"/>
    <s v="English"/>
    <n v="15000000"/>
    <n v="6.1"/>
  </r>
  <r>
    <s v="Halloween: ResurrectionÂ "/>
    <x v="993"/>
    <n v="94"/>
    <n v="30259652"/>
    <s v="Comedy|Horror|Thriller"/>
    <s v="English"/>
    <n v="15000000"/>
    <n v="4.0999999999999996"/>
  </r>
  <r>
    <s v="The Princess BrideÂ "/>
    <x v="324"/>
    <n v="98"/>
    <n v="30857814"/>
    <s v="Adventure|Family|Fantasy|Romance"/>
    <s v="English"/>
    <n v="16000000"/>
    <n v="8.1"/>
  </r>
  <r>
    <s v="The Great DebatersÂ "/>
    <x v="994"/>
    <n v="126"/>
    <n v="30226144"/>
    <s v="Biography|Drama"/>
    <s v="English"/>
    <n v="15000000"/>
    <n v="7.6"/>
  </r>
  <r>
    <s v="DriveÂ "/>
    <x v="995"/>
    <n v="100"/>
    <n v="35054909"/>
    <s v="Crime|Drama"/>
    <s v="English"/>
    <n v="15000000"/>
    <n v="7.8"/>
  </r>
  <r>
    <s v="Confessions of a Teenage Drama QueenÂ "/>
    <x v="996"/>
    <n v="89"/>
    <n v="29302097"/>
    <s v="Comedy|Family|Music|Romance"/>
    <s v="English"/>
    <n v="15000000"/>
    <n v="4.5999999999999996"/>
  </r>
  <r>
    <s v="The Object of My AffectionÂ "/>
    <x v="913"/>
    <n v="111"/>
    <n v="29106737"/>
    <s v="Comedy|Drama|Romance"/>
    <s v="English"/>
    <n v="15000000"/>
    <n v="6"/>
  </r>
  <r>
    <s v="28 Weeks LaterÂ "/>
    <x v="997"/>
    <n v="100"/>
    <n v="28637507"/>
    <s v="Drama|Horror|Sci-Fi"/>
    <s v="English"/>
    <n v="15000000"/>
    <n v="7"/>
  </r>
  <r>
    <s v="When the Game Stands TallÂ "/>
    <x v="470"/>
    <n v="115"/>
    <n v="30127963"/>
    <s v="Drama|Family|Sport"/>
    <s v="English"/>
    <n v="15000000"/>
    <n v="6.7"/>
  </r>
  <r>
    <s v="Because of Winn-DixieÂ "/>
    <x v="383"/>
    <n v="106"/>
    <n v="32645546"/>
    <s v="Comedy|Drama|Family"/>
    <s v="English"/>
    <n v="14000000"/>
    <n v="6.4"/>
  </r>
  <r>
    <s v="Love &amp; BasketballÂ "/>
    <x v="998"/>
    <n v="124"/>
    <n v="27441122"/>
    <s v="Drama|Romance|Sport"/>
    <s v="English"/>
    <n v="15000000"/>
    <n v="7.2"/>
  </r>
  <r>
    <s v="Grosse Pointe BlankÂ "/>
    <x v="458"/>
    <n v="107"/>
    <n v="28014536"/>
    <s v="Action|Comedy|Crime|Romance|Thriller"/>
    <s v="English"/>
    <n v="15000000"/>
    <n v="7.4"/>
  </r>
  <r>
    <s v="All About SteveÂ "/>
    <x v="999"/>
    <n v="99"/>
    <n v="33860010"/>
    <s v="Comedy|Romance"/>
    <s v="English"/>
    <n v="15000000"/>
    <n v="4.8"/>
  </r>
  <r>
    <s v="Book of Shadows: Blair Witch 2Â "/>
    <x v="1000"/>
    <n v="90"/>
    <n v="26421314"/>
    <s v="Adventure|Fantasy|Horror|Mystery|Thriller"/>
    <s v="English"/>
    <n v="15000000"/>
    <n v="4"/>
  </r>
  <r>
    <s v="The CraftÂ "/>
    <x v="850"/>
    <n v="101"/>
    <n v="24881000"/>
    <s v="Drama|Fantasy|Horror|Thriller"/>
    <s v="English"/>
    <n v="15000000"/>
    <n v="6.2"/>
  </r>
  <r>
    <s v="Match PointÂ "/>
    <x v="653"/>
    <n v="119"/>
    <n v="23089926"/>
    <s v="Drama|Romance|Thriller"/>
    <s v="English"/>
    <n v="15000000"/>
    <n v="7.7"/>
  </r>
  <r>
    <s v="Ramona and BeezusÂ "/>
    <x v="1001"/>
    <n v="103"/>
    <n v="26161406"/>
    <s v="Adventure|Comedy|Family|Fantasy"/>
    <s v="English"/>
    <n v="15000000"/>
    <n v="6.7"/>
  </r>
  <r>
    <s v="The Remains of the DayÂ "/>
    <x v="972"/>
    <n v="134"/>
    <n v="22954968"/>
    <s v="Drama|Romance"/>
    <s v="English"/>
    <n v="11500000"/>
    <n v="7.9"/>
  </r>
  <r>
    <s v="Boogie NightsÂ "/>
    <x v="570"/>
    <n v="155"/>
    <n v="26384919"/>
    <s v="Drama"/>
    <s v="English"/>
    <n v="15000000"/>
    <n v="7.9"/>
  </r>
  <r>
    <s v="Nowhere to RunÂ "/>
    <x v="940"/>
    <n v="94"/>
    <n v="22189039"/>
    <s v="Action|Crime|Drama|Romance|Thriller"/>
    <s v="English"/>
    <n v="15000000"/>
    <n v="5.5"/>
  </r>
  <r>
    <s v="FlickaÂ "/>
    <x v="1002"/>
    <n v="95"/>
    <n v="20998709"/>
    <s v="Adventure|Drama|Family"/>
    <s v="English"/>
    <n v="15000000"/>
    <n v="6.2"/>
  </r>
  <r>
    <s v="The Hills Have Eyes IIÂ "/>
    <x v="1003"/>
    <n v="89"/>
    <n v="20801344"/>
    <s v="Horror"/>
    <s v="English"/>
    <n v="15000000"/>
    <n v="5.0999999999999996"/>
  </r>
  <r>
    <s v="Urban Legends: Final CutÂ "/>
    <x v="1004"/>
    <n v="97"/>
    <n v="21468807"/>
    <s v="Horror|Mystery|Thriller"/>
    <s v="English"/>
    <n v="14000000"/>
    <n v="4.0999999999999996"/>
  </r>
  <r>
    <s v="Tuck EverlastingÂ "/>
    <x v="336"/>
    <n v="90"/>
    <n v="19158074"/>
    <s v="Drama|Family|Fantasy|Romance"/>
    <s v="English"/>
    <n v="15000000"/>
    <n v="6.7"/>
  </r>
  <r>
    <s v="The MarineÂ "/>
    <x v="1005"/>
    <n v="92"/>
    <n v="18843314"/>
    <s v="Action|Drama|Thriller"/>
    <s v="English"/>
    <n v="20000000"/>
    <n v="4.7"/>
  </r>
  <r>
    <s v="KeanuÂ "/>
    <x v="1006"/>
    <n v="100"/>
    <n v="20566327"/>
    <s v="Action|Comedy"/>
    <s v="English"/>
    <n v="15000000"/>
    <n v="6.4"/>
  </r>
  <r>
    <s v="Country StrongÂ "/>
    <x v="858"/>
    <n v="117"/>
    <n v="20218921"/>
    <s v="Drama|Music"/>
    <s v="English"/>
    <n v="15000000"/>
    <n v="6.3"/>
  </r>
  <r>
    <s v="Disturbing BehaviorÂ "/>
    <x v="1007"/>
    <n v="84"/>
    <n v="17411331"/>
    <s v="Horror|Mystery|Sci-Fi|Thriller"/>
    <s v="English"/>
    <n v="15000000"/>
    <n v="5.5"/>
  </r>
  <r>
    <s v="The Place Beyond the PinesÂ "/>
    <x v="1008"/>
    <n v="140"/>
    <n v="21383298"/>
    <s v="Crime|Drama|Thriller"/>
    <s v="English"/>
    <n v="15000000"/>
    <n v="7.3"/>
  </r>
  <r>
    <s v="The November ManÂ "/>
    <x v="139"/>
    <n v="108"/>
    <n v="24984868"/>
    <s v="Action|Crime|Thriller"/>
    <s v="English"/>
    <n v="15000000"/>
    <n v="6.3"/>
  </r>
  <r>
    <s v="Eye of the BeholderÂ "/>
    <x v="1009"/>
    <n v="109"/>
    <n v="16459004"/>
    <s v="Drama|Mystery|Thriller"/>
    <s v="English"/>
    <n v="15000000"/>
    <n v="4.9000000000000004"/>
  </r>
  <r>
    <s v="The Hurt LockerÂ "/>
    <x v="203"/>
    <n v="131"/>
    <n v="15700000"/>
    <s v="Drama|History|Thriller|War"/>
    <s v="English"/>
    <n v="15000000"/>
    <n v="7.6"/>
  </r>
  <r>
    <s v="FirestarterÂ "/>
    <x v="1010"/>
    <n v="114"/>
    <n v="15100000"/>
    <s v="Action|Horror|Sci-Fi|Thriller"/>
    <s v="English"/>
    <n v="15000000"/>
    <n v="6"/>
  </r>
  <r>
    <s v="Killing Them SoftlyÂ "/>
    <x v="697"/>
    <n v="97"/>
    <n v="14938570"/>
    <s v="Crime|Thriller"/>
    <s v="English"/>
    <n v="15000000"/>
    <n v="6.2"/>
  </r>
  <r>
    <s v="A Most Wanted ManÂ "/>
    <x v="843"/>
    <n v="122"/>
    <n v="17237244"/>
    <s v="Crime|Drama|Thriller"/>
    <s v="English"/>
    <n v="15000000"/>
    <n v="6.8"/>
  </r>
  <r>
    <s v="Freddy Got FingeredÂ "/>
    <x v="1011"/>
    <n v="87"/>
    <n v="14249005"/>
    <s v="Comedy"/>
    <s v="English"/>
    <n v="15000000"/>
    <n v="4.5"/>
  </r>
  <r>
    <s v="The Pirates Who Don't Do Anything: A VeggieTales MovieÂ "/>
    <x v="1012"/>
    <n v="85"/>
    <n v="12701880"/>
    <s v="Adventure|Animation|Comedy|Family"/>
    <s v="English"/>
    <n v="15000000"/>
    <n v="5.7"/>
  </r>
  <r>
    <s v="Highlander: EndgameÂ "/>
    <x v="1013"/>
    <n v="101"/>
    <n v="12801190"/>
    <s v="Action|Adventure|Fantasy|Sci-Fi"/>
    <s v="English"/>
    <n v="15000000"/>
    <n v="4.5999999999999996"/>
  </r>
  <r>
    <s v="IdlewildÂ "/>
    <x v="1014"/>
    <n v="121"/>
    <n v="12549485"/>
    <s v="Crime|Drama|Musical|Romance"/>
    <s v="English"/>
    <n v="15000000"/>
    <n v="6.2"/>
  </r>
  <r>
    <s v="One DayÂ "/>
    <x v="1015"/>
    <n v="107"/>
    <n v="13766014"/>
    <s v="Drama|Romance"/>
    <s v="English"/>
    <n v="15000000"/>
    <n v="7"/>
  </r>
  <r>
    <s v="Whip ItÂ "/>
    <x v="1016"/>
    <n v="111"/>
    <n v="13034417"/>
    <s v="Drama|Sport"/>
    <s v="English"/>
    <n v="15000000"/>
    <n v="6.9"/>
  </r>
  <r>
    <s v="ConfidenceÂ "/>
    <x v="1017"/>
    <n v="97"/>
    <n v="12212417"/>
    <s v="Crime|Thriller"/>
    <s v="English"/>
    <n v="15000000"/>
    <n v="6.7"/>
  </r>
  <r>
    <s v="The MuseÂ "/>
    <x v="1018"/>
    <n v="97"/>
    <n v="11614236"/>
    <s v="Comedy"/>
    <s v="English"/>
    <n v="15000000"/>
    <n v="5.6"/>
  </r>
  <r>
    <s v="De-LovelyÂ "/>
    <x v="540"/>
    <n v="125"/>
    <n v="13337299"/>
    <s v="Biography|Drama|Music|Musical"/>
    <s v="English"/>
    <n v="20000000"/>
    <n v="6.6"/>
  </r>
  <r>
    <s v="New York StoriesÂ "/>
    <x v="653"/>
    <n v="124"/>
    <n v="10763469"/>
    <s v="Comedy|Drama|Romance"/>
    <s v="English"/>
    <n v="15000000"/>
    <n v="6.4"/>
  </r>
  <r>
    <s v="Barney's Great AdventureÂ "/>
    <x v="1019"/>
    <n v="76"/>
    <n v="11144518"/>
    <s v="Adventure|Family"/>
    <s v="English"/>
    <n v="15000000"/>
    <n v="2.8"/>
  </r>
  <r>
    <s v="The Man with the Iron FistsÂ "/>
    <x v="1020"/>
    <n v="107"/>
    <n v="15608545"/>
    <s v="Action"/>
    <s v="English"/>
    <n v="15000000"/>
    <n v="5.4"/>
  </r>
  <r>
    <s v="Home FriesÂ "/>
    <x v="98"/>
    <n v="91"/>
    <n v="10443316"/>
    <s v="Comedy|Drama|Romance"/>
    <s v="English"/>
    <n v="15000000"/>
    <n v="5"/>
  </r>
  <r>
    <s v="Here on EarthÂ "/>
    <x v="1021"/>
    <n v="96"/>
    <n v="10494147"/>
    <s v="Drama|Romance"/>
    <s v="English"/>
    <n v="15000000"/>
    <n v="5.0999999999999996"/>
  </r>
  <r>
    <s v="BrazilÂ "/>
    <x v="242"/>
    <n v="142"/>
    <n v="9929000"/>
    <s v="Drama|Sci-Fi"/>
    <s v="English"/>
    <n v="15000000"/>
    <n v="8"/>
  </r>
  <r>
    <s v="Raise Your VoiceÂ "/>
    <x v="909"/>
    <n v="103"/>
    <n v="10411980"/>
    <s v="Family|Music|Romance"/>
    <s v="English"/>
    <n v="15000000"/>
    <n v="5.9"/>
  </r>
  <r>
    <s v="The Big LebowskiÂ "/>
    <x v="358"/>
    <n v="117"/>
    <n v="17439163"/>
    <s v="Comedy|Crime"/>
    <s v="English"/>
    <n v="15000000"/>
    <n v="8.1999999999999993"/>
  </r>
  <r>
    <s v="Black Snake MoanÂ "/>
    <x v="1022"/>
    <n v="116"/>
    <n v="9396487"/>
    <s v="Drama|Music"/>
    <s v="English"/>
    <n v="15000000"/>
    <n v="7"/>
  </r>
  <r>
    <s v="Dark BlueÂ "/>
    <x v="268"/>
    <n v="118"/>
    <n v="9059588"/>
    <s v="Crime|Drama|Romance|Thriller"/>
    <s v="English"/>
    <n v="15000000"/>
    <n v="6.6"/>
  </r>
  <r>
    <s v="A Mighty HeartÂ "/>
    <x v="1023"/>
    <n v="108"/>
    <n v="9172810"/>
    <s v="Biography|Drama|History|Thriller|War"/>
    <s v="English"/>
    <n v="16000000"/>
    <n v="6.7"/>
  </r>
  <r>
    <s v="Whatever It TakesÂ "/>
    <x v="1024"/>
    <n v="94"/>
    <n v="8735529"/>
    <s v="Comedy|Drama|Romance"/>
    <s v="English"/>
    <n v="15000000"/>
    <n v="5.5"/>
  </r>
  <r>
    <s v="Boat TripÂ "/>
    <x v="1025"/>
    <n v="97"/>
    <n v="8586376"/>
    <s v="Comedy"/>
    <s v="English"/>
    <n v="20000000"/>
    <n v="4.9000000000000004"/>
  </r>
  <r>
    <s v="The Importance of Being EarnestÂ "/>
    <x v="491"/>
    <n v="97"/>
    <n v="8378141"/>
    <s v="Comedy|Drama|Romance"/>
    <s v="English"/>
    <n v="15000000"/>
    <n v="6.9"/>
  </r>
  <r>
    <s v="HootÂ "/>
    <x v="1026"/>
    <n v="91"/>
    <n v="8080116"/>
    <s v="Adventure|Comedy|Family"/>
    <s v="English"/>
    <n v="15000000"/>
    <n v="5.6"/>
  </r>
  <r>
    <s v="In BrugesÂ "/>
    <x v="1027"/>
    <n v="107"/>
    <n v="7757130"/>
    <s v="Comedy|Crime|Drama"/>
    <s v="English"/>
    <n v="15000000"/>
    <n v="8"/>
  </r>
  <r>
    <s v="PeeplesÂ "/>
    <x v="1028"/>
    <n v="95"/>
    <n v="9123834"/>
    <s v="Comedy|Romance"/>
    <s v="English"/>
    <n v="15000000"/>
    <n v="5.3"/>
  </r>
  <r>
    <s v="The RockerÂ "/>
    <x v="1029"/>
    <n v="102"/>
    <n v="6409206"/>
    <s v="Comedy|Music"/>
    <s v="English"/>
    <n v="15000000"/>
    <n v="6.2"/>
  </r>
  <r>
    <s v="Post GradÂ "/>
    <x v="1030"/>
    <n v="88"/>
    <n v="6373693"/>
    <s v="Comedy|Romance"/>
    <s v="English"/>
    <n v="15000000"/>
    <n v="5.3"/>
  </r>
  <r>
    <s v="Promised LandÂ "/>
    <x v="497"/>
    <n v="106"/>
    <n v="7556708"/>
    <s v="Drama"/>
    <s v="English"/>
    <n v="15000000"/>
    <n v="6.6"/>
  </r>
  <r>
    <s v="Whatever WorksÂ "/>
    <x v="653"/>
    <n v="92"/>
    <n v="5306447"/>
    <s v="Comedy|Romance"/>
    <s v="English"/>
    <n v="15000000"/>
    <n v="7.2"/>
  </r>
  <r>
    <s v="The In CrowdÂ "/>
    <x v="1031"/>
    <n v="105"/>
    <n v="5217498"/>
    <s v="Drama|Mystery|Thriller"/>
    <s v="English"/>
    <n v="15000000"/>
    <n v="4.5999999999999996"/>
  </r>
  <r>
    <s v="Three BurialsÂ "/>
    <x v="976"/>
    <n v="107"/>
    <n v="5023275"/>
    <s v="Adventure|Crime|Drama|Mystery|Western"/>
    <s v="English"/>
    <n v="15000000"/>
    <n v="7.5"/>
  </r>
  <r>
    <s v="Jakob the LiarÂ "/>
    <x v="1032"/>
    <n v="120"/>
    <n v="4956401"/>
    <s v="Drama|War"/>
    <s v="English"/>
    <n v="15000000"/>
    <n v="6.5"/>
  </r>
  <r>
    <s v="Kiss Kiss Bang BangÂ "/>
    <x v="22"/>
    <n v="103"/>
    <n v="4235837"/>
    <s v="Comedy|Crime|Mystery"/>
    <s v="English"/>
    <n v="15000000"/>
    <n v="7.6"/>
  </r>
  <r>
    <s v="Idle HandsÂ "/>
    <x v="1033"/>
    <n v="92"/>
    <n v="4002955"/>
    <s v="Comedy|Fantasy|Horror|Thriller"/>
    <s v="English"/>
    <n v="20000000"/>
    <n v="6.2"/>
  </r>
  <r>
    <s v="Mulholland DriveÂ "/>
    <x v="480"/>
    <n v="147"/>
    <n v="7219578"/>
    <s v="Drama|Mystery|Thriller"/>
    <s v="English"/>
    <n v="15000000"/>
    <n v="8"/>
  </r>
  <r>
    <s v="You Will Meet a Tall Dark StrangerÂ "/>
    <x v="653"/>
    <n v="98"/>
    <n v="3247816"/>
    <s v="Comedy|Drama|Romance"/>
    <s v="English"/>
    <n v="22000000"/>
    <n v="6.3"/>
  </r>
  <r>
    <s v="Never Let Me GoÂ "/>
    <x v="1034"/>
    <n v="103"/>
    <n v="2412045"/>
    <s v="Drama|Romance|Sci-Fi"/>
    <s v="English"/>
    <n v="15000000"/>
    <n v="7.2"/>
  </r>
  <r>
    <s v="TranssiberianÂ "/>
    <x v="1035"/>
    <n v="111"/>
    <n v="2203641"/>
    <s v="Crime|Drama|Mystery|Thriller"/>
    <s v="English"/>
    <n v="15000000"/>
    <n v="6.7"/>
  </r>
  <r>
    <s v="The Clan of the Cave BearÂ "/>
    <x v="1036"/>
    <n v="98"/>
    <n v="1953732"/>
    <s v="Adventure|Drama|Fantasy"/>
    <s v="English"/>
    <n v="15000000"/>
    <n v="5.3"/>
  </r>
  <r>
    <s v="Crazy in AlabamaÂ "/>
    <x v="1037"/>
    <n v="111"/>
    <n v="1954202"/>
    <s v="Comedy|Crime|Drama"/>
    <s v="English"/>
    <n v="15000000"/>
    <n v="6.3"/>
  </r>
  <r>
    <s v="Funny GamesÂ "/>
    <x v="924"/>
    <n v="111"/>
    <n v="1294640"/>
    <s v="Crime|Drama|Horror|Thriller"/>
    <s v="English"/>
    <n v="15000000"/>
    <n v="6.5"/>
  </r>
  <r>
    <s v="MetropolisÂ "/>
    <x v="1038"/>
    <n v="145"/>
    <n v="26435"/>
    <s v="Drama|Sci-Fi"/>
    <s v="German"/>
    <n v="6000000"/>
    <n v="8.3000000000000007"/>
  </r>
  <r>
    <s v="District B13Â "/>
    <x v="410"/>
    <n v="84"/>
    <n v="1197786"/>
    <s v="Action|Crime|Thriller"/>
    <s v="French"/>
    <n v="12000000"/>
    <n v="7.2"/>
  </r>
  <r>
    <s v="Things to Do in Denver When You're DeadÂ "/>
    <x v="427"/>
    <n v="115"/>
    <n v="529766"/>
    <s v="Crime|Drama"/>
    <s v="English"/>
    <n v="7000000"/>
    <n v="6.8"/>
  </r>
  <r>
    <s v="The AssassinÂ "/>
    <x v="1039"/>
    <n v="105"/>
    <n v="613556"/>
    <s v="Action|Drama"/>
    <s v="Mandarin"/>
    <n v="15000000"/>
    <n v="6.4"/>
  </r>
  <r>
    <s v="Buffalo SoldiersÂ "/>
    <x v="1040"/>
    <n v="98"/>
    <n v="353743"/>
    <s v="Comedy|Crime|Drama|Thriller|War"/>
    <s v="English"/>
    <n v="15000000"/>
    <n v="6.9"/>
  </r>
  <r>
    <s v="Ong-bak 2Â "/>
    <x v="1041"/>
    <n v="110"/>
    <n v="102055"/>
    <s v="Action"/>
    <s v="Thai"/>
    <n v="300000000"/>
    <n v="6.2"/>
  </r>
  <r>
    <s v="The Midnight Meat TrainÂ "/>
    <x v="1042"/>
    <n v="103"/>
    <n v="73548"/>
    <s v="Fantasy|Horror|Mystery"/>
    <s v="English"/>
    <n v="15000000"/>
    <n v="6.1"/>
  </r>
  <r>
    <s v="The Son of No OneÂ "/>
    <x v="1043"/>
    <n v="90"/>
    <n v="28870"/>
    <s v="Crime|Drama|Thriller"/>
    <s v="English"/>
    <n v="15000000"/>
    <n v="5.0999999999999996"/>
  </r>
  <r>
    <s v="All the Queen's MenÂ "/>
    <x v="1044"/>
    <n v="105"/>
    <n v="22723"/>
    <s v="Action|Comedy|Drama|War"/>
    <s v="English"/>
    <n v="25000000"/>
    <n v="4.5"/>
  </r>
  <r>
    <s v="The Good NightÂ "/>
    <x v="1045"/>
    <n v="93"/>
    <n v="20380"/>
    <s v="Comedy|Drama|Fantasy|Music|Romance"/>
    <s v="English"/>
    <n v="15000000"/>
    <n v="5.9"/>
  </r>
  <r>
    <s v="Groundhog DayÂ "/>
    <x v="354"/>
    <n v="101"/>
    <n v="70906973"/>
    <s v="Comedy|Fantasy|Romance"/>
    <s v="English"/>
    <n v="14600000"/>
    <n v="8.1"/>
  </r>
  <r>
    <s v="Magic Mike XXLÂ "/>
    <x v="1046"/>
    <n v="115"/>
    <n v="66009973"/>
    <s v="Comedy|Drama|Music"/>
    <s v="English"/>
    <n v="14800000"/>
    <n v="5.7"/>
  </r>
  <r>
    <s v="Romeo + JulietÂ "/>
    <x v="34"/>
    <n v="120"/>
    <n v="46338728"/>
    <s v="Drama|Romance"/>
    <s v="English"/>
    <n v="14500000"/>
    <n v="6.8"/>
  </r>
  <r>
    <s v="Sarah's KeyÂ "/>
    <x v="1047"/>
    <n v="111"/>
    <n v="7691700"/>
    <s v="Drama|War"/>
    <s v="French"/>
    <n v="10000000"/>
    <n v="7.5"/>
  </r>
  <r>
    <s v="UnforgivenÂ "/>
    <x v="310"/>
    <n v="131"/>
    <n v="101157447"/>
    <s v="Drama|Western"/>
    <s v="English"/>
    <n v="14400000"/>
    <n v="8.3000000000000007"/>
  </r>
  <r>
    <s v="ManderlayÂ "/>
    <x v="1048"/>
    <n v="139"/>
    <n v="74205"/>
    <s v="Drama"/>
    <s v="English"/>
    <n v="14200000"/>
    <n v="7.4"/>
  </r>
  <r>
    <s v="Slumdog MillionaireÂ "/>
    <x v="442"/>
    <n v="120"/>
    <n v="141319195"/>
    <s v="Drama|Romance"/>
    <s v="English"/>
    <n v="15000000"/>
    <n v="8"/>
  </r>
  <r>
    <s v="Fatal AttractionÂ "/>
    <x v="429"/>
    <n v="119"/>
    <n v="156645693"/>
    <s v="Drama|Romance|Thriller"/>
    <s v="English"/>
    <n v="14000000"/>
    <n v="6.9"/>
  </r>
  <r>
    <s v="Pretty WomanÂ "/>
    <x v="278"/>
    <n v="125"/>
    <n v="178406268"/>
    <s v="Comedy|Romance"/>
    <s v="English"/>
    <n v="14000000"/>
    <n v="6.9"/>
  </r>
  <r>
    <s v="Crocodile Dundee IIÂ "/>
    <x v="1049"/>
    <n v="108"/>
    <n v="109306210"/>
    <s v="Action|Adventure|Comedy"/>
    <s v="English"/>
    <n v="15800000"/>
    <n v="5.5"/>
  </r>
  <r>
    <s v="Born on the Fourth of JulyÂ "/>
    <x v="74"/>
    <n v="145"/>
    <n v="70001698"/>
    <s v="Biography|Drama|War"/>
    <s v="English"/>
    <n v="14000000"/>
    <n v="7.2"/>
  </r>
  <r>
    <s v="Cool RunningsÂ "/>
    <x v="67"/>
    <n v="98"/>
    <n v="68856263"/>
    <s v="Adventure|Comedy|Family|Sport"/>
    <s v="English"/>
    <n v="15000000"/>
    <n v="6.9"/>
  </r>
  <r>
    <s v="My Bloody ValentineÂ "/>
    <x v="459"/>
    <n v="101"/>
    <n v="51527787"/>
    <s v="Horror|Thriller"/>
    <s v="English"/>
    <n v="15000000"/>
    <n v="5.5"/>
  </r>
  <r>
    <s v="Stomp the YardÂ "/>
    <x v="759"/>
    <n v="109"/>
    <n v="61356221"/>
    <s v="Drama|Music|Romance"/>
    <s v="English"/>
    <n v="14000000"/>
    <n v="5.2"/>
  </r>
  <r>
    <s v="The Spy Who Loved MeÂ "/>
    <x v="638"/>
    <n v="123"/>
    <n v="46800000"/>
    <s v="Action|Adventure|Sci-Fi|Thriller"/>
    <s v="English"/>
    <n v="14000000"/>
    <n v="7.1"/>
  </r>
  <r>
    <s v="Urban LegendÂ "/>
    <x v="1050"/>
    <n v="99"/>
    <n v="38048637"/>
    <s v="Horror|Mystery|Thriller"/>
    <s v="English"/>
    <n v="14000000"/>
    <n v="5.5"/>
  </r>
  <r>
    <s v="White FangÂ "/>
    <x v="1051"/>
    <n v="107"/>
    <n v="34793160"/>
    <s v="Adventure|Drama"/>
    <s v="English"/>
    <n v="14000000"/>
    <n v="6.7"/>
  </r>
  <r>
    <s v="SuperstarÂ "/>
    <x v="770"/>
    <n v="81"/>
    <n v="30628981"/>
    <s v="Comedy|Romance"/>
    <s v="English"/>
    <n v="14000000"/>
    <n v="5"/>
  </r>
  <r>
    <s v="The Iron LadyÂ "/>
    <x v="405"/>
    <n v="105"/>
    <n v="29959436"/>
    <s v="Biography|Drama|History"/>
    <s v="English"/>
    <n v="13000000"/>
    <n v="6.4"/>
  </r>
  <r>
    <s v="Jonah: A VeggieTales MovieÂ "/>
    <x v="1012"/>
    <n v="82"/>
    <n v="25571351"/>
    <s v="Adventure|Animation|Comedy|Drama|Family|Musical"/>
    <s v="English"/>
    <n v="14000000"/>
    <n v="6.6"/>
  </r>
  <r>
    <s v="Poetic JusticeÂ "/>
    <x v="250"/>
    <n v="109"/>
    <n v="27515786"/>
    <s v="Drama|Romance"/>
    <s v="English"/>
    <n v="14000000"/>
    <n v="5.9"/>
  </r>
  <r>
    <s v="All About the BenjaminsÂ "/>
    <x v="379"/>
    <n v="95"/>
    <n v="25482931"/>
    <s v="Action|Comedy|Crime|Thriller"/>
    <s v="English"/>
    <n v="14000000"/>
    <n v="5.7"/>
  </r>
  <r>
    <s v="Vampire in BrooklynÂ "/>
    <x v="519"/>
    <n v="100"/>
    <n v="19900000"/>
    <s v="Comedy|Fantasy|Horror|Romance"/>
    <s v="English"/>
    <n v="20000000"/>
    <n v="4.5"/>
  </r>
  <r>
    <s v="An American HauntingÂ "/>
    <x v="917"/>
    <n v="91"/>
    <n v="16298046"/>
    <s v="Horror|Mystery|Thriller"/>
    <s v="English"/>
    <n v="14000000"/>
    <n v="5"/>
  </r>
  <r>
    <s v="My Boss's DaughterÂ "/>
    <x v="468"/>
    <n v="90"/>
    <n v="15549702"/>
    <s v="Comedy|Romance"/>
    <s v="English"/>
    <n v="14000000"/>
    <n v="4.5999999999999996"/>
  </r>
  <r>
    <s v="A Perfect GetawayÂ "/>
    <x v="132"/>
    <n v="108"/>
    <n v="15483540"/>
    <s v="Adventure|Mystery|Thriller"/>
    <s v="English"/>
    <n v="14000000"/>
    <n v="6.5"/>
  </r>
  <r>
    <s v="Our Family WeddingÂ "/>
    <x v="1052"/>
    <n v="103"/>
    <n v="20246959"/>
    <s v="Comedy|Romance"/>
    <s v="English"/>
    <n v="14000000"/>
    <n v="4.9000000000000004"/>
  </r>
  <r>
    <s v="Dead Man on CampusÂ "/>
    <x v="1053"/>
    <n v="96"/>
    <n v="15062898"/>
    <s v="Comedy"/>
    <s v="English"/>
    <n v="14000000"/>
    <n v="6"/>
  </r>
  <r>
    <s v="Tea with MussoliniÂ "/>
    <x v="1054"/>
    <n v="117"/>
    <n v="14348123"/>
    <s v="Comedy|Drama|War"/>
    <s v="English"/>
    <n v="12000000"/>
    <n v="6.9"/>
  </r>
  <r>
    <s v="ThinnerÂ "/>
    <x v="1055"/>
    <n v="93"/>
    <n v="15171475"/>
    <s v="Fantasy|Horror"/>
    <s v="English"/>
    <n v="8500000"/>
    <n v="5.7"/>
  </r>
  <r>
    <s v="CrooklynÂ "/>
    <x v="416"/>
    <n v="115"/>
    <n v="13640000"/>
    <s v="Comedy|Drama"/>
    <s v="English"/>
    <n v="14000000"/>
    <n v="6.9"/>
  </r>
  <r>
    <s v="Jason XÂ "/>
    <x v="1056"/>
    <n v="85"/>
    <n v="12610731"/>
    <s v="Action|Horror|Sci-Fi|Thriller"/>
    <s v="English"/>
    <n v="11000000"/>
    <n v="4.4000000000000004"/>
  </r>
  <r>
    <s v="BobbyÂ "/>
    <x v="1057"/>
    <n v="112"/>
    <n v="11204499"/>
    <s v="Drama|History"/>
    <s v="English"/>
    <n v="14000000"/>
    <n v="7"/>
  </r>
  <r>
    <s v="Head Over HeelsÂ "/>
    <x v="189"/>
    <n v="86"/>
    <n v="10397365"/>
    <s v="Comedy|Mystery|Romance"/>
    <s v="English"/>
    <n v="14000000"/>
    <n v="5.4"/>
  </r>
  <r>
    <s v="Fun SizeÂ "/>
    <x v="1058"/>
    <n v="86"/>
    <n v="9402410"/>
    <s v="Adventure|Comedy"/>
    <s v="English"/>
    <n v="14000000"/>
    <n v="5.4"/>
  </r>
  <r>
    <s v="Little ChildrenÂ "/>
    <x v="1059"/>
    <n v="137"/>
    <n v="5459824"/>
    <s v="Drama|Romance"/>
    <s v="English"/>
    <n v="26000000"/>
    <n v="7.6"/>
  </r>
  <r>
    <s v="GossipÂ "/>
    <x v="1060"/>
    <n v="90"/>
    <n v="5108820"/>
    <s v="Drama|Mystery|Thriller"/>
    <s v="English"/>
    <n v="24000000"/>
    <n v="5.9"/>
  </r>
  <r>
    <s v="A Walk on the MoonÂ "/>
    <x v="797"/>
    <n v="107"/>
    <n v="4741987"/>
    <s v="Drama"/>
    <s v="English"/>
    <n v="14000000"/>
    <n v="6.6"/>
  </r>
  <r>
    <s v="Catch a FireÂ "/>
    <x v="115"/>
    <n v="98"/>
    <n v="4291965"/>
    <s v="Biography|Drama|History"/>
    <s v="English"/>
    <n v="14000000"/>
    <n v="6.7"/>
  </r>
  <r>
    <s v="Soul SurvivorsÂ "/>
    <x v="1061"/>
    <n v="84"/>
    <n v="3100650"/>
    <s v="Drama|Horror|Mystery|Thriller"/>
    <s v="English"/>
    <n v="14000000"/>
    <n v="3.9"/>
  </r>
  <r>
    <s v="Jefferson in ParisÂ "/>
    <x v="972"/>
    <n v="139"/>
    <n v="2474000"/>
    <s v="Biography|Drama|History|Romance"/>
    <s v="English"/>
    <n v="14000000"/>
    <n v="5.7"/>
  </r>
  <r>
    <s v="CaravansÂ "/>
    <x v="1062"/>
    <n v="127"/>
    <n v="1000000"/>
    <s v="Action|Adventure|History"/>
    <s v="English"/>
    <n v="14000000"/>
    <n v="6.5"/>
  </r>
  <r>
    <s v="Mr. TurnerÂ "/>
    <x v="878"/>
    <n v="150"/>
    <n v="3958500"/>
    <s v="Biography|Drama|History"/>
    <s v="English"/>
    <n v="8200000"/>
    <n v="6.8"/>
  </r>
  <r>
    <s v="Amen.Â "/>
    <x v="453"/>
    <n v="132"/>
    <n v="274299"/>
    <s v="Biography|Crime|Drama|War"/>
    <s v="English"/>
    <n v="103000000"/>
    <n v="7.3"/>
  </r>
  <r>
    <s v="The Lucky OnesÂ "/>
    <x v="213"/>
    <n v="115"/>
    <n v="183088"/>
    <s v="Comedy|Drama|War"/>
    <s v="English"/>
    <n v="15000000"/>
    <n v="7"/>
  </r>
  <r>
    <s v="MargaretÂ "/>
    <x v="1063"/>
    <n v="186"/>
    <n v="46495"/>
    <s v="Drama"/>
    <s v="English"/>
    <n v="14000000"/>
    <n v="6.5"/>
  </r>
  <r>
    <s v="FlippedÂ "/>
    <x v="324"/>
    <n v="90"/>
    <n v="1752214"/>
    <s v="Comedy|Drama|Romance"/>
    <s v="English"/>
    <n v="14000000"/>
    <n v="7.7"/>
  </r>
  <r>
    <s v="Brokeback MountainÂ "/>
    <x v="102"/>
    <n v="134"/>
    <n v="83025853"/>
    <s v="Drama|Romance"/>
    <s v="English"/>
    <n v="14000000"/>
    <n v="7.7"/>
  </r>
  <r>
    <s v="CluelessÂ "/>
    <x v="867"/>
    <n v="97"/>
    <n v="56631572"/>
    <s v="Comedy|Romance"/>
    <s v="English"/>
    <n v="12000000"/>
    <n v="6.8"/>
  </r>
  <r>
    <s v="Far from HeavenÂ "/>
    <x v="883"/>
    <n v="107"/>
    <n v="15854988"/>
    <s v="Drama|Romance"/>
    <s v="English"/>
    <n v="13500000"/>
    <n v="7.4"/>
  </r>
  <r>
    <s v="Hot Tub Time Machine 2Â "/>
    <x v="580"/>
    <n v="99"/>
    <n v="12282677"/>
    <s v="Comedy|Sci-Fi"/>
    <s v="English"/>
    <n v="14000000"/>
    <n v="5.0999999999999996"/>
  </r>
  <r>
    <s v="QuillsÂ "/>
    <x v="720"/>
    <n v="124"/>
    <n v="7060876"/>
    <s v="Biography|Drama"/>
    <s v="English"/>
    <n v="13500000"/>
    <n v="7.4"/>
  </r>
  <r>
    <s v="Seven PsychopathsÂ "/>
    <x v="1027"/>
    <n v="110"/>
    <n v="14989761"/>
    <s v="Comedy|Crime"/>
    <s v="English"/>
    <n v="15000000"/>
    <n v="7.2"/>
  </r>
  <r>
    <s v="DownfallÂ "/>
    <x v="251"/>
    <n v="178"/>
    <n v="5501940"/>
    <s v="Biography|Drama|History|War"/>
    <s v="German"/>
    <n v="13500000"/>
    <n v="8.3000000000000007"/>
  </r>
  <r>
    <s v="The Sea InsideÂ "/>
    <x v="300"/>
    <n v="125"/>
    <n v="2086345"/>
    <s v="Biography|Drama|Romance"/>
    <s v="Spanish"/>
    <n v="10000000"/>
    <n v="8.1"/>
  </r>
  <r>
    <s v="Good Morning, VietnamÂ "/>
    <x v="263"/>
    <n v="121"/>
    <n v="123922370"/>
    <s v="Biography|Comedy|Drama|War"/>
    <s v="English"/>
    <n v="13000000"/>
    <n v="7.3"/>
  </r>
  <r>
    <s v="The Last GodfatherÂ "/>
    <x v="633"/>
    <n v="100"/>
    <n v="163591"/>
    <s v="Comedy"/>
    <s v="English"/>
    <n v="13400000"/>
    <n v="3.6"/>
  </r>
  <r>
    <s v="Justin Bieber: Never Say NeverÂ "/>
    <x v="103"/>
    <n v="115"/>
    <n v="73000942"/>
    <s v="Documentary|Music"/>
    <s v="English"/>
    <n v="13000000"/>
    <n v="1.6"/>
  </r>
  <r>
    <s v="Black SwanÂ "/>
    <x v="116"/>
    <n v="108"/>
    <n v="106952327"/>
    <s v="Drama|Thriller"/>
    <s v="English"/>
    <n v="13000000"/>
    <n v="8"/>
  </r>
  <r>
    <s v="The Godfather: Part IIÂ "/>
    <x v="400"/>
    <n v="220"/>
    <n v="57300000"/>
    <s v="Crime|Drama"/>
    <s v="English"/>
    <n v="13000000"/>
    <n v="9"/>
  </r>
  <r>
    <s v="Save the Last DanceÂ "/>
    <x v="470"/>
    <n v="112"/>
    <n v="91038276"/>
    <s v="Drama|Music|Romance"/>
    <s v="English"/>
    <n v="13000000"/>
    <n v="6.1"/>
  </r>
  <r>
    <s v="A Nightmare on Elm Street 4: The Dream MasterÂ "/>
    <x v="192"/>
    <n v="99"/>
    <n v="49369900"/>
    <s v="Fantasy|Horror|Thriller"/>
    <s v="English"/>
    <n v="7000000"/>
    <n v="5.7"/>
  </r>
  <r>
    <s v="Miracles from HeavenÂ "/>
    <x v="771"/>
    <n v="109"/>
    <n v="61693523"/>
    <s v="Drama"/>
    <s v="English"/>
    <n v="13000000"/>
    <n v="6.8"/>
  </r>
  <r>
    <s v="Dude, Where's My Car?Â "/>
    <x v="1064"/>
    <n v="83"/>
    <n v="46729374"/>
    <s v="Comedy|Mystery"/>
    <s v="English"/>
    <n v="13000000"/>
    <n v="5.5"/>
  </r>
  <r>
    <s v="Young GunsÂ "/>
    <x v="1065"/>
    <n v="107"/>
    <n v="44726644"/>
    <s v="Action|Crime|Drama|Thriller|Western"/>
    <s v="English"/>
    <n v="13000000"/>
    <n v="6.8"/>
  </r>
  <r>
    <s v="St. VincentÂ "/>
    <x v="1066"/>
    <n v="102"/>
    <n v="44134898"/>
    <s v="Comedy|Drama"/>
    <s v="English"/>
    <n v="13000000"/>
    <n v="7.3"/>
  </r>
  <r>
    <s v="About Last NightÂ "/>
    <x v="580"/>
    <n v="100"/>
    <n v="48637684"/>
    <s v="Comedy|Romance"/>
    <s v="English"/>
    <n v="12500000"/>
    <n v="6.1"/>
  </r>
  <r>
    <s v="10 Things I Hate About YouÂ "/>
    <x v="594"/>
    <n v="97"/>
    <n v="38176108"/>
    <s v="Comedy|Drama|Romance"/>
    <s v="English"/>
    <n v="16000000"/>
    <n v="7.2"/>
  </r>
  <r>
    <s v="The New GuyÂ "/>
    <x v="1067"/>
    <n v="92"/>
    <n v="28972187"/>
    <s v="Comedy"/>
    <s v="English"/>
    <n v="13000000"/>
    <n v="5.9"/>
  </r>
  <r>
    <s v="Loaded Weapon 1Â "/>
    <x v="1068"/>
    <n v="84"/>
    <n v="27979400"/>
    <s v="Action|Comedy|Crime"/>
    <s v="English"/>
    <n v="8200000"/>
    <n v="6.1"/>
  </r>
  <r>
    <s v="The ShallowsÂ "/>
    <x v="422"/>
    <n v="86"/>
    <n v="54257433"/>
    <s v="Drama|Horror|Thriller"/>
    <s v="English"/>
    <n v="17000000"/>
    <n v="6.8"/>
  </r>
  <r>
    <s v="The Butterfly EffectÂ "/>
    <x v="1069"/>
    <n v="120"/>
    <n v="23947"/>
    <s v="Sci-Fi|Thriller"/>
    <s v="English"/>
    <n v="13000000"/>
    <n v="7.7"/>
  </r>
  <r>
    <s v="Snow DayÂ "/>
    <x v="866"/>
    <n v="89"/>
    <n v="60008303"/>
    <s v="Adventure|Comedy|Family"/>
    <s v="English"/>
    <n v="13000000"/>
    <n v="4.9000000000000004"/>
  </r>
  <r>
    <s v="This ChristmasÂ "/>
    <x v="1070"/>
    <n v="117"/>
    <n v="49121934"/>
    <s v="Comedy|Drama|Romance"/>
    <s v="English"/>
    <n v="13000000"/>
    <n v="6.1"/>
  </r>
  <r>
    <s v="Baby GeniusesÂ "/>
    <x v="874"/>
    <n v="97"/>
    <n v="27141959"/>
    <s v="Comedy|Crime|Family|Sci-Fi"/>
    <s v="English"/>
    <n v="18000000"/>
    <n v="2.5"/>
  </r>
  <r>
    <s v="The Big HitÂ "/>
    <x v="1071"/>
    <n v="91"/>
    <n v="27052167"/>
    <s v="Action|Comedy|Crime|Thriller"/>
    <s v="English"/>
    <n v="13000000"/>
    <n v="6.1"/>
  </r>
  <r>
    <s v="Harriet the SpyÂ "/>
    <x v="1072"/>
    <n v="100"/>
    <n v="26539321"/>
    <s v="Comedy|Drama|Family"/>
    <s v="English"/>
    <n v="13000000"/>
    <n v="5.9"/>
  </r>
  <r>
    <s v="Child's Play 2Â "/>
    <x v="1073"/>
    <n v="72"/>
    <n v="28501605"/>
    <s v="Fantasy|Horror"/>
    <s v="English"/>
    <n v="13000000"/>
    <n v="5.7"/>
  </r>
  <r>
    <s v="No Good DeedÂ "/>
    <x v="1074"/>
    <n v="84"/>
    <n v="52543632"/>
    <s v="Crime|Thriller"/>
    <s v="English"/>
    <n v="13200000"/>
    <n v="5.6"/>
  </r>
  <r>
    <s v="The MistÂ "/>
    <x v="276"/>
    <n v="126"/>
    <n v="25592632"/>
    <s v="Horror"/>
    <s v="English"/>
    <n v="18000000"/>
    <n v="7.2"/>
  </r>
  <r>
    <s v="Ex MachinaÂ "/>
    <x v="1075"/>
    <n v="108"/>
    <n v="25440971"/>
    <s v="Drama|Mystery|Sci-Fi|Thriller"/>
    <s v="English"/>
    <n v="15000000"/>
    <n v="7.7"/>
  </r>
  <r>
    <s v="Being John MalkovichÂ "/>
    <x v="166"/>
    <n v="112"/>
    <n v="22858926"/>
    <s v="Comedy|Drama|Fantasy"/>
    <s v="English"/>
    <n v="13000000"/>
    <n v="7.8"/>
  </r>
  <r>
    <s v="Two Can Play That GameÂ "/>
    <x v="1076"/>
    <n v="90"/>
    <n v="22235901"/>
    <s v="Comedy|Romance"/>
    <s v="English"/>
    <n v="6000000"/>
    <n v="6.1"/>
  </r>
  <r>
    <s v="Earth to EchoÂ "/>
    <x v="140"/>
    <n v="91"/>
    <n v="38916903"/>
    <s v="Adventure|Family|Sci-Fi"/>
    <s v="English"/>
    <n v="13000000"/>
    <n v="5.8"/>
  </r>
  <r>
    <s v="Crazy/BeautifulÂ "/>
    <x v="450"/>
    <n v="135"/>
    <n v="16929123"/>
    <s v="Drama|Romance"/>
    <s v="English"/>
    <n v="14000000"/>
    <n v="6.5"/>
  </r>
  <r>
    <s v="Letters from Iwo JimaÂ "/>
    <x v="310"/>
    <n v="141"/>
    <n v="13753931"/>
    <s v="Drama|History|War"/>
    <s v="Japanese"/>
    <n v="19000000"/>
    <n v="7.9"/>
  </r>
  <r>
    <s v="The Astronaut FarmerÂ "/>
    <x v="1077"/>
    <n v="104"/>
    <n v="10996440"/>
    <s v="Adventure|Drama|Sci-Fi"/>
    <s v="English"/>
    <n v="13000000"/>
    <n v="6.3"/>
  </r>
  <r>
    <s v="WooÂ "/>
    <x v="1078"/>
    <n v="84"/>
    <n v="8026971"/>
    <s v="Comedy|Romance"/>
    <s v="English"/>
    <n v="13000000"/>
    <n v="3.8"/>
  </r>
  <r>
    <s v="RoomÂ "/>
    <x v="1079"/>
    <n v="118"/>
    <n v="14677654"/>
    <s v="Drama"/>
    <s v="English"/>
    <n v="13000000"/>
    <n v="8.3000000000000007"/>
  </r>
  <r>
    <s v="Dirty WorkÂ "/>
    <x v="1080"/>
    <n v="82"/>
    <n v="9975684"/>
    <s v="Comedy"/>
    <s v="English"/>
    <n v="13000000"/>
    <n v="6.4"/>
  </r>
  <r>
    <s v="Serial MomÂ "/>
    <x v="1081"/>
    <n v="95"/>
    <n v="7881335"/>
    <s v="Comedy|Crime|Thriller"/>
    <s v="English"/>
    <n v="13000000"/>
    <n v="6.7"/>
  </r>
  <r>
    <s v="DickÂ "/>
    <x v="850"/>
    <n v="94"/>
    <n v="6241697"/>
    <s v="Comedy"/>
    <s v="English"/>
    <n v="13000000"/>
    <n v="6.1"/>
  </r>
  <r>
    <s v="Light It UpÂ "/>
    <x v="1082"/>
    <n v="99"/>
    <n v="5871603"/>
    <s v="Drama|Thriller"/>
    <s v="English"/>
    <n v="13000000"/>
    <n v="6"/>
  </r>
  <r>
    <s v="54Â "/>
    <x v="1083"/>
    <n v="121"/>
    <n v="16574731"/>
    <s v="Drama|Music"/>
    <s v="English"/>
    <n v="13000000"/>
    <n v="5.8"/>
  </r>
  <r>
    <s v="Bubble BoyÂ "/>
    <x v="1084"/>
    <n v="84"/>
    <n v="5002310"/>
    <s v="Adventure|Comedy|Romance|Sci-Fi"/>
    <s v="English"/>
    <n v="13000000"/>
    <n v="5.6"/>
  </r>
  <r>
    <s v="Birthday GirlÂ "/>
    <x v="1085"/>
    <n v="93"/>
    <n v="4919896"/>
    <s v="Comedy|Crime|Thriller"/>
    <s v="English"/>
    <n v="13000000"/>
    <n v="6.1"/>
  </r>
  <r>
    <s v="21 &amp; OverÂ "/>
    <x v="834"/>
    <n v="93"/>
    <n v="25675765"/>
    <s v="Comedy"/>
    <s v="English"/>
    <n v="13000000"/>
    <n v="5.9"/>
  </r>
  <r>
    <s v="Paris, je t'aimeÂ "/>
    <x v="1086"/>
    <n v="120"/>
    <n v="4857376"/>
    <s v="Comedy|Drama|Romance"/>
    <s v="French"/>
    <n v="13000000"/>
    <n v="7.3"/>
  </r>
  <r>
    <s v="Resurrecting the ChampÂ "/>
    <x v="363"/>
    <n v="112"/>
    <n v="3169424"/>
    <s v="Drama|Sport"/>
    <s v="English"/>
    <n v="13000000"/>
    <n v="6.8"/>
  </r>
  <r>
    <s v="AdmissionÂ "/>
    <x v="158"/>
    <n v="107"/>
    <n v="18004225"/>
    <s v="Comedy|Drama|Romance"/>
    <s v="English"/>
    <n v="13000000"/>
    <n v="5.7"/>
  </r>
  <r>
    <s v="The Widow of Saint-PierreÂ "/>
    <x v="1087"/>
    <n v="112"/>
    <n v="3058380"/>
    <s v="Drama|Romance"/>
    <s v="French"/>
    <n v="100000000"/>
    <n v="7.3"/>
  </r>
  <r>
    <s v="ChloeÂ "/>
    <x v="780"/>
    <n v="96"/>
    <n v="3074838"/>
    <s v="Drama|Mystery|Romance|Thriller"/>
    <s v="English"/>
    <n v="11000000"/>
    <n v="6.3"/>
  </r>
  <r>
    <s v="FaithfulÂ "/>
    <x v="1088"/>
    <n v="91"/>
    <n v="2104000"/>
    <s v="Comedy|Crime|Drama"/>
    <s v="English"/>
    <n v="13000000"/>
    <n v="5.9"/>
  </r>
  <r>
    <s v="Find Me GuiltyÂ "/>
    <x v="791"/>
    <n v="125"/>
    <n v="1172769"/>
    <s v="Biography|Comedy|Crime|Drama"/>
    <s v="English"/>
    <n v="13000000"/>
    <n v="7.1"/>
  </r>
  <r>
    <s v="The Perks of Being a WallflowerÂ "/>
    <x v="1089"/>
    <n v="102"/>
    <n v="17738570"/>
    <s v="Drama|Romance"/>
    <s v="English"/>
    <n v="13000000"/>
    <n v="8"/>
  </r>
  <r>
    <s v="Excessive ForceÂ "/>
    <x v="1090"/>
    <n v="87"/>
    <n v="1200000"/>
    <s v="Action"/>
    <s v="English"/>
    <n v="3000000"/>
    <n v="5.0999999999999996"/>
  </r>
  <r>
    <s v="InfamousÂ "/>
    <x v="792"/>
    <n v="118"/>
    <n v="1150403"/>
    <s v="Biography|Crime|Drama"/>
    <s v="English"/>
    <n v="13000000"/>
    <n v="7.1"/>
  </r>
  <r>
    <s v="The ClaimÂ "/>
    <x v="1023"/>
    <n v="115"/>
    <n v="403932"/>
    <s v="Drama|Romance|Western"/>
    <s v="English"/>
    <n v="20000000"/>
    <n v="6.5"/>
  </r>
  <r>
    <s v="The Vatican TapesÂ "/>
    <x v="377"/>
    <n v="91"/>
    <n v="1712111"/>
    <s v="Horror|Thriller"/>
    <s v="English"/>
    <n v="8495000"/>
    <n v="4.5"/>
  </r>
  <r>
    <s v="Attack the BlockÂ "/>
    <x v="1091"/>
    <n v="88"/>
    <n v="1024175"/>
    <s v="Action|Comedy|Sci-Fi|Thriller"/>
    <s v="English"/>
    <n v="13000000"/>
    <n v="6.6"/>
  </r>
  <r>
    <s v="In the Land of Blood and HoneyÂ "/>
    <x v="309"/>
    <n v="127"/>
    <n v="301305"/>
    <s v="Drama|Romance|War"/>
    <s v="Bosnian"/>
    <n v="13000000"/>
    <n v="4.3"/>
  </r>
  <r>
    <s v="The CallÂ "/>
    <x v="1035"/>
    <n v="94"/>
    <n v="51872378"/>
    <s v="Crime|Thriller"/>
    <s v="English"/>
    <n v="13000000"/>
    <n v="6.7"/>
  </r>
  <r>
    <s v="Operation ChromiteÂ "/>
    <x v="1092"/>
    <n v="115"/>
    <n v="31662"/>
    <s v="Action|Drama|History|War"/>
    <s v="English"/>
    <n v="12620000"/>
    <n v="6.8"/>
  </r>
  <r>
    <s v="The Crocodile Hunter: Collision CourseÂ "/>
    <x v="1093"/>
    <n v="90"/>
    <n v="28399192"/>
    <s v="Action|Adventure|Comedy|Family"/>
    <s v="English"/>
    <n v="13000000"/>
    <n v="5.4"/>
  </r>
  <r>
    <s v="I Love You Phillip MorrisÂ "/>
    <x v="314"/>
    <n v="102"/>
    <n v="2035566"/>
    <s v="Biography|Comedy|Crime|Drama|Romance"/>
    <s v="English"/>
    <n v="13000000"/>
    <n v="6.6"/>
  </r>
  <r>
    <s v="Antwone FisherÂ "/>
    <x v="994"/>
    <n v="117"/>
    <n v="21078145"/>
    <s v="Biography|Drama"/>
    <s v="English"/>
    <n v="12500000"/>
    <n v="7.3"/>
  </r>
  <r>
    <s v="The Emperor's ClubÂ "/>
    <x v="733"/>
    <n v="109"/>
    <n v="14060950"/>
    <s v="Drama"/>
    <s v="English"/>
    <n v="12500000"/>
    <n v="6.9"/>
  </r>
  <r>
    <s v="True RomanceÂ "/>
    <x v="157"/>
    <n v="121"/>
    <n v="12281500"/>
    <s v="Action|Crime|Drama|Romance|Thriller"/>
    <s v="English"/>
    <n v="13000000"/>
    <n v="8"/>
  </r>
  <r>
    <s v="Glengarry Glen RossÂ "/>
    <x v="1017"/>
    <n v="100"/>
    <n v="10725228"/>
    <s v="Crime|Drama|Mystery"/>
    <s v="English"/>
    <n v="12500000"/>
    <n v="7.8"/>
  </r>
  <r>
    <s v="The Killer Inside MeÂ "/>
    <x v="1023"/>
    <n v="109"/>
    <n v="214966"/>
    <s v="Crime|Drama|Thriller"/>
    <s v="English"/>
    <n v="13000000"/>
    <n v="6.1"/>
  </r>
  <r>
    <s v="Sorority RowÂ "/>
    <x v="1094"/>
    <n v="101"/>
    <n v="11956207"/>
    <s v="Horror|Mystery"/>
    <s v="English"/>
    <n v="16000000"/>
    <n v="5.0999999999999996"/>
  </r>
  <r>
    <s v="Lars and the Real GirlÂ "/>
    <x v="686"/>
    <n v="106"/>
    <n v="5949693"/>
    <s v="Comedy|Drama|Romance"/>
    <s v="English"/>
    <n v="12000000"/>
    <n v="7.4"/>
  </r>
  <r>
    <s v="The Boy in the Striped PajamasÂ "/>
    <x v="1095"/>
    <n v="94"/>
    <n v="9030581"/>
    <s v="Drama|War"/>
    <s v="English"/>
    <n v="12500000"/>
    <n v="7.8"/>
  </r>
  <r>
    <s v="Dancer in the DarkÂ "/>
    <x v="1048"/>
    <n v="140"/>
    <n v="4157491"/>
    <s v="Crime|Drama|Musical"/>
    <s v="English"/>
    <n v="12800000"/>
    <n v="8"/>
  </r>
  <r>
    <s v="Oscar and LucindaÂ "/>
    <x v="983"/>
    <n v="132"/>
    <n v="1508689"/>
    <s v="Drama|Romance"/>
    <s v="English"/>
    <n v="16000000"/>
    <n v="6.7"/>
  </r>
  <r>
    <s v="The FuneralÂ "/>
    <x v="1096"/>
    <n v="99"/>
    <n v="1227324"/>
    <s v="Crime|Drama"/>
    <s v="English"/>
    <n v="12500000"/>
    <n v="6.6"/>
  </r>
  <r>
    <s v="Solitary ManÂ "/>
    <x v="1097"/>
    <n v="90"/>
    <n v="4360548"/>
    <s v="Comedy|Drama|Romance"/>
    <s v="English"/>
    <n v="15000000"/>
    <n v="6.4"/>
  </r>
  <r>
    <s v="MacheteÂ "/>
    <x v="1098"/>
    <n v="105"/>
    <n v="26589953"/>
    <s v="Action|Crime|Thriller"/>
    <s v="English"/>
    <n v="10500000"/>
    <n v="6.7"/>
  </r>
  <r>
    <s v="Casino JackÂ "/>
    <x v="1099"/>
    <n v="108"/>
    <n v="1039869"/>
    <s v="Biography|Comedy|Crime|Drama"/>
    <s v="English"/>
    <n v="15000000"/>
    <n v="6.2"/>
  </r>
  <r>
    <s v="The Land Before TimeÂ "/>
    <x v="267"/>
    <n v="69"/>
    <n v="48092846"/>
    <s v="Adventure|Animation|Family"/>
    <s v="English"/>
    <n v="12500000"/>
    <n v="7.3"/>
  </r>
  <r>
    <s v="Tae Guk Gi: The Brotherhood of WarÂ "/>
    <x v="1100"/>
    <n v="148"/>
    <n v="1110186"/>
    <s v="Action|Drama|War"/>
    <s v="Korean"/>
    <n v="12800000"/>
    <n v="8.1"/>
  </r>
  <r>
    <s v="The Perfect GameÂ "/>
    <x v="1101"/>
    <n v="118"/>
    <n v="1089445"/>
    <s v="Comedy|Drama|Family|Sport"/>
    <s v="English"/>
    <n v="12500000"/>
    <n v="7"/>
  </r>
  <r>
    <s v="The ExorcistÂ "/>
    <x v="391"/>
    <n v="132"/>
    <n v="204565000"/>
    <s v="Horror"/>
    <s v="English"/>
    <n v="8000000"/>
    <n v="8"/>
  </r>
  <r>
    <s v="JawsÂ "/>
    <x v="37"/>
    <n v="130"/>
    <n v="260000000"/>
    <s v="Adventure|Drama|Thriller"/>
    <s v="English"/>
    <n v="8000000"/>
    <n v="8"/>
  </r>
  <r>
    <s v="American PieÂ "/>
    <x v="158"/>
    <n v="95"/>
    <n v="101736215"/>
    <s v="Comedy"/>
    <s v="English"/>
    <n v="11000000"/>
    <n v="7"/>
  </r>
  <r>
    <s v="Ernest &amp; CelestineÂ "/>
    <x v="1102"/>
    <n v="80"/>
    <n v="71442"/>
    <s v="Animation|Comedy|Crime|Drama|Family"/>
    <s v="French"/>
    <n v="9600000"/>
    <n v="7.9"/>
  </r>
  <r>
    <s v="The Golden ChildÂ "/>
    <x v="710"/>
    <n v="94"/>
    <n v="79817937"/>
    <s v="Action|Adventure|Comedy|Fantasy|Mystery"/>
    <s v="English"/>
    <n v="25000000"/>
    <n v="5.9"/>
  </r>
  <r>
    <s v="Think Like a ManÂ "/>
    <x v="129"/>
    <n v="122"/>
    <n v="91547205"/>
    <s v="Comedy|Romance"/>
    <s v="English"/>
    <n v="12000000"/>
    <n v="6.6"/>
  </r>
  <r>
    <s v="BarbershopÂ "/>
    <x v="129"/>
    <n v="102"/>
    <n v="75074950"/>
    <s v="Comedy|Drama"/>
    <s v="English"/>
    <n v="12000000"/>
    <n v="6.3"/>
  </r>
  <r>
    <s v="Star Trek II: The Wrath of KhanÂ "/>
    <x v="717"/>
    <n v="116"/>
    <n v="78900000"/>
    <s v="Action|Adventure|Sci-Fi"/>
    <s v="English"/>
    <n v="11000000"/>
    <n v="7.7"/>
  </r>
  <r>
    <s v="Ace Ventura: Pet DetectiveÂ "/>
    <x v="49"/>
    <n v="78"/>
    <n v="72217000"/>
    <s v="Comedy"/>
    <s v="English"/>
    <n v="12000000"/>
    <n v="6.9"/>
  </r>
  <r>
    <s v="WarGamesÂ "/>
    <x v="1103"/>
    <n v="114"/>
    <n v="79568000"/>
    <s v="Sci-Fi|Thriller"/>
    <s v="English"/>
    <n v="12000000"/>
    <n v="7.1"/>
  </r>
  <r>
    <s v="WitnessÂ "/>
    <x v="106"/>
    <n v="112"/>
    <n v="65500000"/>
    <s v="Crime|Drama|Romance|Thriller"/>
    <s v="English"/>
    <n v="12000000"/>
    <n v="7.4"/>
  </r>
  <r>
    <s v="Act of ValorÂ "/>
    <x v="1104"/>
    <n v="110"/>
    <n v="70011073"/>
    <s v="Action|Adventure|Drama|Thriller|War"/>
    <s v="English"/>
    <n v="12000000"/>
    <n v="6.5"/>
  </r>
  <r>
    <s v="Step UpÂ "/>
    <x v="515"/>
    <n v="104"/>
    <n v="65269010"/>
    <s v="Crime|Drama|Music|Romance"/>
    <s v="English"/>
    <n v="12000000"/>
    <n v="6.5"/>
  </r>
  <r>
    <s v="Beavis and Butt-Head Do AmericaÂ "/>
    <x v="1105"/>
    <n v="81"/>
    <n v="63071133"/>
    <s v="Adventure|Animation|Comedy|Crime"/>
    <s v="English"/>
    <n v="12000000"/>
    <n v="6.8"/>
  </r>
  <r>
    <s v="Jackie BrownÂ "/>
    <x v="161"/>
    <n v="154"/>
    <n v="39647595"/>
    <s v="Crime|Thriller"/>
    <s v="English"/>
    <n v="12000000"/>
    <n v="7.5"/>
  </r>
  <r>
    <s v="Harold &amp; Kumar Escape from Guantanamo BayÂ "/>
    <x v="435"/>
    <n v="102"/>
    <n v="38087366"/>
    <s v="Adventure|Comedy"/>
    <s v="English"/>
    <n v="12000000"/>
    <n v="6.6"/>
  </r>
  <r>
    <s v="ChronicleÂ "/>
    <x v="141"/>
    <n v="89"/>
    <n v="64572496"/>
    <s v="Drama|Sci-Fi|Thriller"/>
    <s v="English"/>
    <n v="12000000"/>
    <n v="7.1"/>
  </r>
  <r>
    <s v="YentlÂ "/>
    <x v="503"/>
    <n v="132"/>
    <n v="30400000"/>
    <s v="Drama|Musical|Romance"/>
    <s v="English"/>
    <n v="12000000"/>
    <n v="6.6"/>
  </r>
  <r>
    <s v="Time BanditsÂ "/>
    <x v="242"/>
    <n v="103"/>
    <n v="42365600"/>
    <s v="Adventure|Comedy|Fantasy|Sci-Fi"/>
    <s v="English"/>
    <n v="5000000"/>
    <n v="7"/>
  </r>
  <r>
    <s v="CrossroadsÂ "/>
    <x v="1106"/>
    <n v="93"/>
    <n v="37188667"/>
    <s v="Comedy|Drama"/>
    <s v="English"/>
    <n v="12000000"/>
    <n v="3.3"/>
  </r>
  <r>
    <s v="Project XÂ "/>
    <x v="1107"/>
    <n v="93"/>
    <n v="54724272"/>
    <s v="Comedy|Crime"/>
    <s v="English"/>
    <n v="12000000"/>
    <n v="6.7"/>
  </r>
  <r>
    <s v="One Hour PhotoÂ "/>
    <x v="1034"/>
    <n v="96"/>
    <n v="31597131"/>
    <s v="Drama|Thriller"/>
    <s v="English"/>
    <n v="12000000"/>
    <n v="6.8"/>
  </r>
  <r>
    <s v="QuarantineÂ "/>
    <x v="1108"/>
    <n v="89"/>
    <n v="31691811"/>
    <s v="Horror|Sci-Fi|Thriller"/>
    <s v="English"/>
    <n v="12000000"/>
    <n v="6"/>
  </r>
  <r>
    <s v="The EyeÂ "/>
    <x v="1109"/>
    <n v="92"/>
    <n v="31397498"/>
    <s v="Horror|Mystery"/>
    <s v="English"/>
    <n v="12000000"/>
    <n v="5.4"/>
  </r>
  <r>
    <s v="Johnson Family VacationÂ "/>
    <x v="1110"/>
    <n v="97"/>
    <n v="31179516"/>
    <s v="Comedy"/>
    <s v="English"/>
    <n v="12000000"/>
    <n v="4.3"/>
  </r>
  <r>
    <s v="How HighÂ "/>
    <x v="382"/>
    <n v="93"/>
    <n v="31155435"/>
    <s v="Comedy|Fantasy"/>
    <s v="English"/>
    <n v="12000000"/>
    <n v="6.2"/>
  </r>
  <r>
    <s v="The Muppet Christmas CarolÂ "/>
    <x v="1111"/>
    <n v="89"/>
    <n v="27281507"/>
    <s v="Comedy|Drama|Family|Fantasy|Musical"/>
    <s v="English"/>
    <n v="12000000"/>
    <n v="7.7"/>
  </r>
  <r>
    <s v="FridaÂ "/>
    <x v="481"/>
    <n v="123"/>
    <n v="25776062"/>
    <s v="Biography|Drama|Romance"/>
    <s v="English"/>
    <n v="12000000"/>
    <n v="7.4"/>
  </r>
  <r>
    <s v="Katy Perry: Part of MeÂ "/>
    <x v="1112"/>
    <n v="93"/>
    <n v="25240988"/>
    <s v="Documentary|Music"/>
    <s v="English"/>
    <n v="12000000"/>
    <n v="5.9"/>
  </r>
  <r>
    <s v="The Fault in Our StarsÂ "/>
    <x v="1113"/>
    <n v="133"/>
    <n v="124868837"/>
    <s v="Drama|Romance"/>
    <s v="English"/>
    <n v="12000000"/>
    <n v="7.8"/>
  </r>
  <r>
    <s v="RoundersÂ "/>
    <x v="371"/>
    <n v="121"/>
    <n v="22905674"/>
    <s v="Crime|Drama"/>
    <s v="English"/>
    <n v="12000000"/>
    <n v="7.4"/>
  </r>
  <r>
    <s v="Top FiveÂ "/>
    <x v="582"/>
    <n v="102"/>
    <n v="25277561"/>
    <s v="Comedy|Romance"/>
    <s v="English"/>
    <n v="12000000"/>
    <n v="6.5"/>
  </r>
  <r>
    <s v="Stir of EchoesÂ "/>
    <x v="369"/>
    <n v="99"/>
    <n v="21133087"/>
    <s v="Horror|Mystery|Thriller"/>
    <s v="English"/>
    <n v="12000000"/>
    <n v="7"/>
  </r>
  <r>
    <s v="PhilomenaÂ "/>
    <x v="465"/>
    <n v="98"/>
    <n v="37707719"/>
    <s v="Biography|Drama"/>
    <s v="English"/>
    <n v="12000000"/>
    <n v="7.6"/>
  </r>
  <r>
    <s v="The Upside of AngerÂ "/>
    <x v="860"/>
    <n v="118"/>
    <n v="18761993"/>
    <s v="Comedy|Drama"/>
    <s v="English"/>
    <n v="9000000"/>
    <n v="6.9"/>
  </r>
  <r>
    <s v="AquamarineÂ "/>
    <x v="1001"/>
    <n v="104"/>
    <n v="18595716"/>
    <s v="Comedy|Family|Fantasy|Romance"/>
    <s v="English"/>
    <n v="12000000"/>
    <n v="5.3"/>
  </r>
  <r>
    <s v="Paper TownsÂ "/>
    <x v="1114"/>
    <n v="109"/>
    <n v="31990064"/>
    <s v="Drama|Mystery|Romance"/>
    <s v="English"/>
    <n v="12000000"/>
    <n v="6.4"/>
  </r>
  <r>
    <s v="NebraskaÂ "/>
    <x v="646"/>
    <n v="115"/>
    <n v="17613460"/>
    <s v="Adventure|Comedy|Drama"/>
    <s v="English"/>
    <n v="12000000"/>
    <n v="7.8"/>
  </r>
  <r>
    <s v="Tales from the Crypt: Demon KnightÂ "/>
    <x v="1115"/>
    <n v="92"/>
    <n v="21088568"/>
    <s v="Action|Fantasy|Horror|Thriller"/>
    <s v="English"/>
    <n v="13000000"/>
    <n v="6.7"/>
  </r>
  <r>
    <s v="Max Keeble's Big MoveÂ "/>
    <x v="328"/>
    <n v="91"/>
    <n v="17292381"/>
    <s v="Comedy|Crime|Family"/>
    <s v="English"/>
    <n v="12000000"/>
    <n v="5.3"/>
  </r>
  <r>
    <s v="Young AdultÂ "/>
    <x v="645"/>
    <n v="94"/>
    <n v="16300302"/>
    <s v="Comedy|Drama"/>
    <s v="English"/>
    <n v="12000000"/>
    <n v="6.3"/>
  </r>
  <r>
    <s v="CrankÂ "/>
    <x v="377"/>
    <n v="93"/>
    <n v="27829874"/>
    <s v="Action|Crime|Thriller"/>
    <s v="English"/>
    <n v="12000000"/>
    <n v="7"/>
  </r>
  <r>
    <s v="Living Out LoudÂ "/>
    <x v="456"/>
    <n v="100"/>
    <n v="12902790"/>
    <s v="Comedy|Drama|Romance"/>
    <s v="English"/>
    <n v="12000000"/>
    <n v="6.6"/>
  </r>
  <r>
    <s v="Das BootÂ "/>
    <x v="68"/>
    <n v="293"/>
    <n v="11433134"/>
    <s v="Adventure|Drama|Thriller|War"/>
    <s v="German"/>
    <n v="14000000"/>
    <n v="8.4"/>
  </r>
  <r>
    <s v="Sorority BoysÂ "/>
    <x v="1116"/>
    <n v="93"/>
    <n v="10198766"/>
    <s v="Comedy"/>
    <s v="English"/>
    <n v="12000000"/>
    <n v="5.4"/>
  </r>
  <r>
    <s v="About TimeÂ "/>
    <x v="473"/>
    <n v="123"/>
    <n v="15294553"/>
    <s v="Drama|Fantasy|Romance"/>
    <s v="English"/>
    <n v="12000000"/>
    <n v="7.8"/>
  </r>
  <r>
    <s v="House of Flying DaggersÂ "/>
    <x v="179"/>
    <n v="119"/>
    <n v="11041228"/>
    <s v="Action|Adventure|Drama|Romance"/>
    <s v="Mandarin"/>
    <n v="100000000"/>
    <n v="7.6"/>
  </r>
  <r>
    <s v="ArbitrageÂ "/>
    <x v="1117"/>
    <n v="107"/>
    <n v="7918283"/>
    <s v="Drama|Thriller"/>
    <s v="English"/>
    <n v="12000000"/>
    <n v="6.6"/>
  </r>
  <r>
    <s v="Project AlmanacÂ "/>
    <x v="1118"/>
    <n v="106"/>
    <n v="22331028"/>
    <s v="Sci-Fi|Thriller"/>
    <s v="English"/>
    <n v="12000000"/>
    <n v="6.4"/>
  </r>
  <r>
    <s v="Cadillac RecordsÂ "/>
    <x v="1119"/>
    <n v="109"/>
    <n v="8134217"/>
    <s v="Biography|Drama|Music"/>
    <s v="English"/>
    <n v="12000000"/>
    <n v="7"/>
  </r>
  <r>
    <s v="ScrewedÂ "/>
    <x v="1120"/>
    <n v="81"/>
    <n v="6982680"/>
    <s v="Comedy|Crime"/>
    <s v="English"/>
    <n v="10000000"/>
    <n v="5.7"/>
  </r>
  <r>
    <s v="FortressÂ "/>
    <x v="1121"/>
    <n v="95"/>
    <n v="6739141"/>
    <s v="Action|Crime|Sci-Fi|Thriller"/>
    <s v="English"/>
    <n v="8000000"/>
    <n v="5.9"/>
  </r>
  <r>
    <s v="For Your ConsiderationÂ "/>
    <x v="1122"/>
    <n v="86"/>
    <n v="5542025"/>
    <s v="Comedy"/>
    <s v="English"/>
    <n v="12000000"/>
    <n v="6.3"/>
  </r>
  <r>
    <s v="CelebrityÂ "/>
    <x v="653"/>
    <n v="113"/>
    <n v="5032496"/>
    <s v="Comedy|Drama"/>
    <s v="English"/>
    <n v="12000000"/>
    <n v="6.3"/>
  </r>
  <r>
    <s v="Running with ScissorsÂ "/>
    <x v="334"/>
    <n v="122"/>
    <n v="6754898"/>
    <s v="Comedy|Drama"/>
    <s v="English"/>
    <n v="12000000"/>
    <n v="6.2"/>
  </r>
  <r>
    <s v="From Justin to KellyÂ "/>
    <x v="962"/>
    <n v="90"/>
    <n v="4922166"/>
    <s v="Comedy|Musical|Romance"/>
    <s v="English"/>
    <n v="12000000"/>
    <n v="2.1"/>
  </r>
  <r>
    <s v="Girl 6Â "/>
    <x v="416"/>
    <n v="108"/>
    <n v="4903000"/>
    <s v="Comedy|Drama"/>
    <s v="English"/>
    <n v="12000000"/>
    <n v="5"/>
  </r>
  <r>
    <s v="In the CutÂ "/>
    <x v="1123"/>
    <n v="113"/>
    <n v="4717455"/>
    <s v="Mystery|Thriller"/>
    <s v="English"/>
    <n v="12000000"/>
    <n v="5.3"/>
  </r>
  <r>
    <s v="Two LoversÂ "/>
    <x v="708"/>
    <n v="110"/>
    <n v="3148482"/>
    <s v="Drama|Romance"/>
    <s v="English"/>
    <n v="12000000"/>
    <n v="7.1"/>
  </r>
  <r>
    <s v="Last OrdersÂ "/>
    <x v="1124"/>
    <n v="109"/>
    <n v="2326407"/>
    <s v="Drama"/>
    <s v="English"/>
    <n v="12000000"/>
    <n v="7"/>
  </r>
  <r>
    <s v="RavenousÂ "/>
    <x v="1125"/>
    <n v="101"/>
    <n v="2060953"/>
    <s v="Fantasy|Horror|Thriller"/>
    <s v="English"/>
    <n v="12000000"/>
    <n v="7.1"/>
  </r>
  <r>
    <s v="Charlie BartlettÂ "/>
    <x v="1126"/>
    <n v="97"/>
    <n v="3950294"/>
    <s v="Comedy|Drama|Romance"/>
    <s v="English"/>
    <n v="12000000"/>
    <n v="7"/>
  </r>
  <r>
    <s v="The Great BeautyÂ "/>
    <x v="1127"/>
    <n v="172"/>
    <n v="2835886"/>
    <s v="Drama"/>
    <s v="Italian"/>
    <n v="9200000"/>
    <n v="7.7"/>
  </r>
  <r>
    <s v="The Dangerous Lives of Altar BoysÂ "/>
    <x v="1128"/>
    <n v="104"/>
    <n v="1779284"/>
    <s v="Comedy|Drama"/>
    <s v="English"/>
    <n v="12000000"/>
    <n v="7.1"/>
  </r>
  <r>
    <s v="StokerÂ "/>
    <x v="1129"/>
    <n v="99"/>
    <n v="1702277"/>
    <s v="Drama|Thriller"/>
    <s v="English"/>
    <n v="12000000"/>
    <n v="6.8"/>
  </r>
  <r>
    <s v="2046Â "/>
    <x v="563"/>
    <n v="129"/>
    <n v="261481"/>
    <s v="Drama|Romance|Sci-Fi"/>
    <s v="Cantonese"/>
    <n v="12000000"/>
    <n v="7.5"/>
  </r>
  <r>
    <s v="Married LifeÂ "/>
    <x v="1130"/>
    <n v="91"/>
    <n v="1506998"/>
    <s v="Crime|Drama|Romance"/>
    <s v="English"/>
    <n v="12000000"/>
    <n v="6.3"/>
  </r>
  <r>
    <s v="DumaÂ "/>
    <x v="1131"/>
    <n v="100"/>
    <n v="860002"/>
    <s v="Adventure|Drama|Family"/>
    <s v="English"/>
    <n v="12000000"/>
    <n v="7.3"/>
  </r>
  <r>
    <s v="OndineÂ "/>
    <x v="414"/>
    <n v="111"/>
    <n v="548934"/>
    <s v="Drama|Mystery|Romance"/>
    <s v="English"/>
    <n v="12000000"/>
    <n v="6.8"/>
  </r>
  <r>
    <s v="BrotherÂ "/>
    <x v="1132"/>
    <n v="114"/>
    <n v="447750"/>
    <s v="Crime|Drama|Thriller"/>
    <s v="English"/>
    <n v="10000000"/>
    <n v="7.2"/>
  </r>
  <r>
    <s v="Welcome to CollinwoodÂ "/>
    <x v="19"/>
    <n v="86"/>
    <n v="333976"/>
    <s v="Comedy|Crime"/>
    <s v="English"/>
    <n v="12000000"/>
    <n v="6.4"/>
  </r>
  <r>
    <s v="Critical CareÂ "/>
    <x v="791"/>
    <n v="107"/>
    <n v="141853"/>
    <s v="Comedy|Drama"/>
    <s v="English"/>
    <n v="12000000"/>
    <n v="6"/>
  </r>
  <r>
    <s v="The Life Before Her EyesÂ "/>
    <x v="954"/>
    <n v="90"/>
    <n v="303439"/>
    <s v="Drama|Mystery|Thriller"/>
    <s v="English"/>
    <n v="8000000"/>
    <n v="6.4"/>
  </r>
  <r>
    <s v="TradeÂ "/>
    <x v="1133"/>
    <n v="120"/>
    <n v="214202"/>
    <s v="Crime|Drama|Thriller"/>
    <s v="English"/>
    <n v="12000000"/>
    <n v="7.5"/>
  </r>
  <r>
    <s v="FatelessÂ "/>
    <x v="1134"/>
    <n v="134"/>
    <n v="195888"/>
    <s v="Drama|Romance|War"/>
    <s v="Hungarian"/>
    <n v="2500000000"/>
    <n v="7.1"/>
  </r>
  <r>
    <s v="Breakfast of ChampionsÂ "/>
    <x v="1135"/>
    <n v="110"/>
    <n v="175370"/>
    <s v="Comedy"/>
    <s v="English"/>
    <n v="12000000"/>
    <n v="4.5999999999999996"/>
  </r>
  <r>
    <s v="City of Life and DeathÂ "/>
    <x v="1136"/>
    <n v="132"/>
    <n v="119922"/>
    <s v="Drama|History|War"/>
    <s v="Mandarin"/>
    <n v="12000000"/>
    <n v="7.7"/>
  </r>
  <r>
    <s v="5 Days of WarÂ "/>
    <x v="192"/>
    <n v="113"/>
    <n v="17149"/>
    <s v="Action|Drama|War"/>
    <s v="English"/>
    <n v="20000000"/>
    <n v="5.6"/>
  </r>
  <r>
    <s v="10 Days in a MadhouseÂ "/>
    <x v="1137"/>
    <n v="111"/>
    <n v="14616"/>
    <s v="Drama"/>
    <s v="English"/>
    <n v="12000000"/>
    <n v="7.5"/>
  </r>
  <r>
    <s v="Heaven Is for RealÂ "/>
    <x v="282"/>
    <n v="99"/>
    <n v="91443253"/>
    <s v="Biography|Drama"/>
    <s v="English"/>
    <n v="12000000"/>
    <n v="5.8"/>
  </r>
  <r>
    <s v="SnatchÂ "/>
    <x v="123"/>
    <n v="104"/>
    <n v="30093107"/>
    <s v="Comedy|Crime"/>
    <s v="English"/>
    <n v="6000000"/>
    <n v="8.3000000000000007"/>
  </r>
  <r>
    <s v="Pet SemataryÂ "/>
    <x v="1031"/>
    <n v="103"/>
    <n v="57469179"/>
    <s v="Fantasy|Horror"/>
    <s v="English"/>
    <n v="11500000"/>
    <n v="6.6"/>
  </r>
  <r>
    <s v="MadadayoÂ "/>
    <x v="1138"/>
    <n v="134"/>
    <n v="48856"/>
    <s v="Drama"/>
    <s v="Japanese"/>
    <n v="11900000"/>
    <n v="7.5"/>
  </r>
  <r>
    <s v="GremlinsÂ "/>
    <x v="245"/>
    <n v="106"/>
    <n v="148170000"/>
    <s v="Comedy|Fantasy|Horror"/>
    <s v="English"/>
    <n v="11000000"/>
    <n v="7.2"/>
  </r>
  <r>
    <s v="Star Wars: Episode IV - A New HopeÂ "/>
    <x v="136"/>
    <n v="125"/>
    <n v="460935665"/>
    <s v="Action|Adventure|Fantasy|Sci-Fi"/>
    <s v="English"/>
    <n v="11000000"/>
    <n v="8.6999999999999993"/>
  </r>
  <r>
    <s v="Dirty GrandpaÂ "/>
    <x v="1139"/>
    <n v="109"/>
    <n v="35537564"/>
    <s v="Comedy"/>
    <s v="English"/>
    <n v="11500000"/>
    <n v="6"/>
  </r>
  <r>
    <s v="Doctor ZhivagoÂ "/>
    <x v="715"/>
    <n v="200"/>
    <n v="111722000"/>
    <s v="Drama|Romance|War"/>
    <s v="English"/>
    <n v="11000000"/>
    <n v="8"/>
  </r>
  <r>
    <s v="High School Musical 3: Senior YearÂ "/>
    <x v="337"/>
    <n v="112"/>
    <n v="90556401"/>
    <s v="Comedy|Drama|Family|Music|Musical|Romance"/>
    <s v="English"/>
    <n v="11000000"/>
    <n v="4.5"/>
  </r>
  <r>
    <s v="The FighterÂ "/>
    <x v="347"/>
    <n v="116"/>
    <n v="93571803"/>
    <s v="Biography|Drama|Sport"/>
    <s v="English"/>
    <n v="25000000"/>
    <n v="7.9"/>
  </r>
  <r>
    <s v="My Cousin VinnyÂ "/>
    <x v="561"/>
    <n v="120"/>
    <n v="52929168"/>
    <s v="Comedy|Crime"/>
    <s v="English"/>
    <n v="11000000"/>
    <n v="7.5"/>
  </r>
  <r>
    <s v="If I StayÂ "/>
    <x v="1140"/>
    <n v="107"/>
    <n v="50461335"/>
    <s v="Drama|Fantasy|Music|Romance"/>
    <s v="English"/>
    <n v="11000000"/>
    <n v="6.8"/>
  </r>
  <r>
    <s v="Major LeagueÂ "/>
    <x v="1141"/>
    <n v="107"/>
    <n v="49797148"/>
    <s v="Comedy|Sport"/>
    <s v="English"/>
    <n v="11000000"/>
    <n v="7.2"/>
  </r>
  <r>
    <s v="Phone BoothÂ "/>
    <x v="127"/>
    <n v="81"/>
    <n v="46563158"/>
    <s v="Crime|Thriller"/>
    <s v="English"/>
    <n v="13000000"/>
    <n v="7.1"/>
  </r>
  <r>
    <s v="A Walk to RememberÂ "/>
    <x v="227"/>
    <n v="101"/>
    <n v="41227069"/>
    <s v="Drama|Romance"/>
    <s v="English"/>
    <n v="11000000"/>
    <n v="7.4"/>
  </r>
  <r>
    <s v="Dead Man WalkingÂ "/>
    <x v="635"/>
    <n v="122"/>
    <n v="39025000"/>
    <s v="Crime|Drama"/>
    <s v="English"/>
    <n v="11000000"/>
    <n v="7.6"/>
  </r>
  <r>
    <s v="Cruel IntentionsÂ "/>
    <x v="498"/>
    <n v="97"/>
    <n v="38201895"/>
    <s v="Drama|Romance"/>
    <s v="English"/>
    <n v="10500000"/>
    <n v="6.9"/>
  </r>
  <r>
    <s v="Saw VIÂ "/>
    <x v="936"/>
    <n v="92"/>
    <n v="27669413"/>
    <s v="Horror|Mystery"/>
    <s v="English"/>
    <n v="11000000"/>
    <n v="6"/>
  </r>
  <r>
    <s v="The Secret Life of BeesÂ "/>
    <x v="998"/>
    <n v="110"/>
    <n v="37766350"/>
    <s v="Drama"/>
    <s v="English"/>
    <n v="11000000"/>
    <n v="7.3"/>
  </r>
  <r>
    <s v="Corky RomanoÂ "/>
    <x v="1142"/>
    <n v="86"/>
    <n v="23978402"/>
    <s v="Comedy|Crime"/>
    <s v="English"/>
    <n v="11000000"/>
    <n v="4.5999999999999996"/>
  </r>
  <r>
    <s v="Raising CainÂ "/>
    <x v="200"/>
    <n v="91"/>
    <n v="21370057"/>
    <s v="Crime|Drama|Thriller"/>
    <s v="English"/>
    <n v="12000000"/>
    <n v="6"/>
  </r>
  <r>
    <s v="Invaders from MarsÂ "/>
    <x v="591"/>
    <n v="100"/>
    <n v="4884663"/>
    <s v="Horror|Sci-Fi"/>
    <s v="English"/>
    <n v="12000000"/>
    <n v="5.5"/>
  </r>
  <r>
    <s v="BrooklynÂ "/>
    <x v="1143"/>
    <n v="111"/>
    <n v="38317535"/>
    <s v="Drama|Romance"/>
    <s v="English"/>
    <n v="11000000"/>
    <n v="7.5"/>
  </r>
  <r>
    <s v="Out ColdÂ "/>
    <x v="1144"/>
    <n v="89"/>
    <n v="13903262"/>
    <s v="Comedy|Sport"/>
    <s v="English"/>
    <n v="11000000"/>
    <n v="6.3"/>
  </r>
  <r>
    <s v="The Ladies ManÂ "/>
    <x v="501"/>
    <n v="84"/>
    <n v="13592872"/>
    <s v="Comedy"/>
    <s v="English"/>
    <n v="11000000"/>
    <n v="5.0999999999999996"/>
  </r>
  <r>
    <s v="QuartetÂ "/>
    <x v="1145"/>
    <n v="98"/>
    <n v="18381787"/>
    <s v="Comedy|Drama"/>
    <s v="English"/>
    <n v="11000000"/>
    <n v="6.8"/>
  </r>
  <r>
    <s v="TomcatsÂ "/>
    <x v="1146"/>
    <n v="95"/>
    <n v="13558739"/>
    <s v="Comedy"/>
    <s v="English"/>
    <n v="11000000"/>
    <n v="5.3"/>
  </r>
  <r>
    <s v="FrailtyÂ "/>
    <x v="1147"/>
    <n v="100"/>
    <n v="13103828"/>
    <s v="Crime|Drama|Thriller"/>
    <s v="English"/>
    <n v="11000000"/>
    <n v="7.3"/>
  </r>
  <r>
    <s v="Woman in GoldÂ "/>
    <x v="1148"/>
    <n v="109"/>
    <n v="33305037"/>
    <s v="Biography|Drama|History"/>
    <s v="English"/>
    <n v="11000000"/>
    <n v="7.3"/>
  </r>
  <r>
    <s v="KinseyÂ "/>
    <x v="107"/>
    <n v="118"/>
    <n v="10214647"/>
    <s v="Biography|Drama"/>
    <s v="English"/>
    <n v="11000000"/>
    <n v="7.1"/>
  </r>
  <r>
    <s v="Army of DarknessÂ "/>
    <x v="5"/>
    <n v="88"/>
    <n v="11501093"/>
    <s v="Comedy|Fantasy|Horror"/>
    <s v="English"/>
    <n v="13000000"/>
    <n v="7.6"/>
  </r>
  <r>
    <s v="SlackersÂ "/>
    <x v="1149"/>
    <n v="86"/>
    <n v="4814244"/>
    <s v="Comedy|Romance"/>
    <s v="English"/>
    <n v="11000000"/>
    <n v="5.3"/>
  </r>
  <r>
    <s v="What's Eating Gilbert GrapeÂ "/>
    <x v="606"/>
    <n v="118"/>
    <n v="9170214"/>
    <s v="Drama|Romance"/>
    <s v="English"/>
    <n v="11000000"/>
    <n v="7.8"/>
  </r>
  <r>
    <s v="The Visual Bible: The Gospel of JohnÂ "/>
    <x v="1150"/>
    <n v="125"/>
    <n v="4068087"/>
    <s v="Biography|Drama|History"/>
    <s v="English"/>
    <n v="17000000"/>
    <n v="7.7"/>
  </r>
  <r>
    <s v="Vera DrakeÂ "/>
    <x v="878"/>
    <n v="125"/>
    <n v="3753806"/>
    <s v="Crime|Drama"/>
    <s v="English"/>
    <n v="11000000"/>
    <n v="7.7"/>
  </r>
  <r>
    <s v="The GuruÂ "/>
    <x v="1078"/>
    <n v="94"/>
    <n v="3034181"/>
    <s v="Comedy|Music|Romance"/>
    <s v="English"/>
    <n v="11000000"/>
    <n v="5.4"/>
  </r>
  <r>
    <s v="The Perez FamilyÂ "/>
    <x v="804"/>
    <n v="113"/>
    <n v="2832826"/>
    <s v="Comedy|Drama|Romance"/>
    <s v="English"/>
    <n v="11000000"/>
    <n v="6.2"/>
  </r>
  <r>
    <s v="Inside Llewyn DavisÂ "/>
    <x v="574"/>
    <n v="104"/>
    <n v="13214255"/>
    <s v="Drama|Music"/>
    <s v="English"/>
    <n v="11000000"/>
    <n v="7.4"/>
  </r>
  <r>
    <s v="OÂ "/>
    <x v="1151"/>
    <n v="95"/>
    <n v="16017403"/>
    <s v="Drama|Romance|Thriller"/>
    <s v="English"/>
    <n v="5000000"/>
    <n v="6.2"/>
  </r>
  <r>
    <s v="Return to the Blue LagoonÂ "/>
    <x v="1152"/>
    <n v="102"/>
    <n v="2807854"/>
    <s v="Adventure|Drama|Romance"/>
    <s v="English"/>
    <n v="11000000"/>
    <n v="5.0999999999999996"/>
  </r>
  <r>
    <s v="Copying BeethovenÂ "/>
    <x v="1153"/>
    <n v="104"/>
    <n v="352786"/>
    <s v="Biography|Drama|Music"/>
    <s v="English"/>
    <n v="11000000"/>
    <n v="6.8"/>
  </r>
  <r>
    <s v="Saw VÂ "/>
    <x v="1154"/>
    <n v="95"/>
    <n v="56729973"/>
    <s v="Horror|Mystery"/>
    <s v="English"/>
    <n v="10800000"/>
    <n v="5.8"/>
  </r>
  <r>
    <s v="JindabyneÂ "/>
    <x v="1155"/>
    <n v="118"/>
    <n v="399879"/>
    <s v="Crime|Drama|Mystery|Thriller"/>
    <s v="English"/>
    <n v="15000000"/>
    <n v="6.4"/>
  </r>
  <r>
    <s v="Kabhi Alvida Naa KehnaÂ "/>
    <x v="1156"/>
    <n v="193"/>
    <n v="3275443"/>
    <s v="Drama"/>
    <s v="Hindi"/>
    <n v="700000000"/>
    <n v="6"/>
  </r>
  <r>
    <s v="An Ideal HusbandÂ "/>
    <x v="491"/>
    <n v="97"/>
    <n v="18535191"/>
    <s v="Comedy|Romance"/>
    <s v="English"/>
    <n v="14000000"/>
    <n v="6.9"/>
  </r>
  <r>
    <s v="The Last Days on MarsÂ "/>
    <x v="1157"/>
    <n v="98"/>
    <n v="23838"/>
    <s v="Horror|Sci-Fi|Thriller"/>
    <s v="English"/>
    <n v="7000000"/>
    <n v="5.5"/>
  </r>
  <r>
    <s v="DarknessÂ "/>
    <x v="1158"/>
    <n v="103"/>
    <n v="22160085"/>
    <s v="Horror"/>
    <s v="English"/>
    <n v="10600000"/>
    <n v="5.4"/>
  </r>
  <r>
    <s v="2001: A Space OdysseyÂ "/>
    <x v="312"/>
    <n v="161"/>
    <n v="56715371"/>
    <s v="Adventure|Mystery|Sci-Fi"/>
    <s v="English"/>
    <n v="12000000"/>
    <n v="8.3000000000000007"/>
  </r>
  <r>
    <s v="E.T. the Extra-TerrestrialÂ "/>
    <x v="37"/>
    <n v="120"/>
    <n v="434949459"/>
    <s v="Family|Sci-Fi"/>
    <s v="English"/>
    <n v="10500000"/>
    <n v="7.9"/>
  </r>
  <r>
    <s v="In the Land of WomenÂ "/>
    <x v="1159"/>
    <n v="97"/>
    <n v="11043445"/>
    <s v="Comedy|Drama|Romance"/>
    <s v="English"/>
    <n v="10000000"/>
    <n v="6.5"/>
  </r>
  <r>
    <s v="There Goes My BabyÂ "/>
    <x v="1160"/>
    <n v="99"/>
    <n v="125169"/>
    <s v="Comedy|Drama"/>
    <s v="English"/>
    <n v="10500000"/>
    <n v="6.4"/>
  </r>
  <r>
    <s v="For Greater Glory: The True Story of CristiadaÂ "/>
    <x v="1161"/>
    <n v="145"/>
    <n v="5669081"/>
    <s v="Drama|History|War"/>
    <s v="Spanish"/>
    <n v="10818775"/>
    <n v="6.6"/>
  </r>
  <r>
    <s v="Good Will HuntingÂ "/>
    <x v="497"/>
    <n v="126"/>
    <n v="138339411"/>
    <s v="Drama"/>
    <s v="English"/>
    <n v="10000000"/>
    <n v="8.3000000000000007"/>
  </r>
  <r>
    <s v="Saw IIIÂ "/>
    <x v="1162"/>
    <n v="121"/>
    <n v="80150343"/>
    <s v="Horror|Mystery"/>
    <s v="English"/>
    <n v="10000000"/>
    <n v="6.2"/>
  </r>
  <r>
    <s v="StripesÂ "/>
    <x v="234"/>
    <n v="117"/>
    <n v="85300000"/>
    <s v="Action|Comedy|War"/>
    <s v="English"/>
    <n v="10000000"/>
    <n v="6.9"/>
  </r>
  <r>
    <s v="Bring It OnÂ "/>
    <x v="113"/>
    <n v="98"/>
    <n v="68353550"/>
    <s v="Comedy|Sport"/>
    <s v="English"/>
    <n v="10000000"/>
    <n v="5.9"/>
  </r>
  <r>
    <s v="The Purge: Election YearÂ "/>
    <x v="1163"/>
    <n v="109"/>
    <n v="78845130"/>
    <s v="Action|Horror|Sci-Fi|Thriller"/>
    <s v="English"/>
    <n v="10000000"/>
    <n v="6.1"/>
  </r>
  <r>
    <s v="She's All ThatÂ "/>
    <x v="962"/>
    <n v="95"/>
    <n v="63319509"/>
    <s v="Comedy|Romance"/>
    <s v="English"/>
    <n v="10000000"/>
    <n v="5.8"/>
  </r>
  <r>
    <s v="Saw IVÂ "/>
    <x v="1162"/>
    <n v="96"/>
    <n v="63270259"/>
    <s v="Horror|Mystery"/>
    <s v="English"/>
    <n v="10000000"/>
    <n v="5.9"/>
  </r>
  <r>
    <s v="White NoiseÂ "/>
    <x v="555"/>
    <n v="101"/>
    <n v="55865715"/>
    <s v="Drama|Horror|Mystery|Thriller"/>
    <s v="English"/>
    <n v="10000000"/>
    <n v="5.5"/>
  </r>
  <r>
    <s v="Madea's Family ReunionÂ "/>
    <x v="738"/>
    <n v="107"/>
    <n v="63231524"/>
    <s v="Comedy|Drama|Romance"/>
    <s v="English"/>
    <n v="6000000"/>
    <n v="5"/>
  </r>
  <r>
    <s v="The Color of MoneyÂ "/>
    <x v="46"/>
    <n v="119"/>
    <n v="52293982"/>
    <s v="Drama|Sport"/>
    <s v="English"/>
    <n v="13800000"/>
    <n v="7"/>
  </r>
  <r>
    <s v="The Mighty DucksÂ "/>
    <x v="373"/>
    <n v="100"/>
    <n v="50752337"/>
    <s v="Comedy|Drama|Family|Sport"/>
    <s v="English"/>
    <n v="10000000"/>
    <n v="6.4"/>
  </r>
  <r>
    <s v="The GrudgeÂ "/>
    <x v="842"/>
    <n v="98"/>
    <n v="110175871"/>
    <s v="Horror|Mystery|Thriller"/>
    <s v="English"/>
    <n v="10000000"/>
    <n v="5.9"/>
  </r>
  <r>
    <s v="Happy GilmoreÂ "/>
    <x v="197"/>
    <n v="92"/>
    <n v="38624000"/>
    <s v="Comedy|Sport"/>
    <s v="English"/>
    <n v="12000000"/>
    <n v="7"/>
  </r>
  <r>
    <s v="Jeepers CreepersÂ "/>
    <x v="746"/>
    <n v="90"/>
    <n v="37470017"/>
    <s v="Horror|Mystery"/>
    <s v="English"/>
    <n v="10000000"/>
    <n v="6.1"/>
  </r>
  <r>
    <s v="Bill &amp; Ted's Excellent AdventureÂ "/>
    <x v="373"/>
    <n v="90"/>
    <n v="40485039"/>
    <s v="Adventure|Comedy|Music|Sci-Fi"/>
    <s v="English"/>
    <n v="10000000"/>
    <n v="6.9"/>
  </r>
  <r>
    <s v="Oliver!Â "/>
    <x v="1164"/>
    <n v="153"/>
    <n v="16800000"/>
    <s v="Drama|Family|Musical"/>
    <s v="English"/>
    <n v="10000000"/>
    <n v="7.5"/>
  </r>
  <r>
    <s v="The Best Exotic Marigold HotelÂ "/>
    <x v="378"/>
    <n v="124"/>
    <n v="46377022"/>
    <s v="Comedy|Drama"/>
    <s v="English"/>
    <n v="10000000"/>
    <n v="7.3"/>
  </r>
  <r>
    <s v="Recess: School's OutÂ "/>
    <x v="1165"/>
    <n v="82"/>
    <n v="36696761"/>
    <s v="Animation|Comedy|Family|Mystery|Sci-Fi"/>
    <s v="English"/>
    <n v="23000000"/>
    <n v="6.5"/>
  </r>
  <r>
    <s v="Mad Max Beyond ThunderdomeÂ "/>
    <x v="79"/>
    <n v="107"/>
    <n v="36200000"/>
    <s v="Action|Adventure|Sci-Fi|Thriller"/>
    <s v="English"/>
    <n v="12305523"/>
    <n v="6.2"/>
  </r>
  <r>
    <s v="The BoyÂ "/>
    <x v="854"/>
    <n v="97"/>
    <n v="35794166"/>
    <s v="Horror|Mystery|Thriller"/>
    <s v="English"/>
    <n v="10000000"/>
    <n v="6"/>
  </r>
  <r>
    <s v="DevilÂ "/>
    <x v="1108"/>
    <n v="80"/>
    <n v="33583175"/>
    <s v="Horror|Mystery|Thriller"/>
    <s v="English"/>
    <n v="10000000"/>
    <n v="6.3"/>
  </r>
  <r>
    <s v="Friday After NextÂ "/>
    <x v="1166"/>
    <n v="85"/>
    <n v="32983713"/>
    <s v="Comedy|Drama"/>
    <s v="English"/>
    <n v="20000000"/>
    <n v="5.8"/>
  </r>
  <r>
    <s v="Insidious: Chapter 3Â "/>
    <x v="1167"/>
    <n v="97"/>
    <n v="52200504"/>
    <s v="Fantasy|Horror|Thriller"/>
    <s v="English"/>
    <n v="10000000"/>
    <n v="6.1"/>
  </r>
  <r>
    <s v="The Last DragonÂ "/>
    <x v="1168"/>
    <n v="109"/>
    <n v="33000000"/>
    <s v="Action|Comedy|Drama|Music"/>
    <s v="English"/>
    <n v="10000000"/>
    <n v="6.9"/>
  </r>
  <r>
    <s v="The Lawnmower ManÂ "/>
    <x v="672"/>
    <n v="140"/>
    <n v="32101000"/>
    <s v="Horror|Sci-Fi"/>
    <s v="English"/>
    <n v="10000000"/>
    <n v="5.4"/>
  </r>
  <r>
    <s v="Nick and Norah's Infinite PlaylistÂ "/>
    <x v="1169"/>
    <n v="90"/>
    <n v="31487293"/>
    <s v="Comedy|Drama|Music|Romance"/>
    <s v="English"/>
    <n v="9000000"/>
    <n v="6.7"/>
  </r>
  <r>
    <s v="DogmaÂ "/>
    <x v="576"/>
    <n v="130"/>
    <n v="30651422"/>
    <s v="Adventure|Comedy|Drama|Fantasy"/>
    <s v="English"/>
    <n v="10000000"/>
    <n v="7.4"/>
  </r>
  <r>
    <s v="The Banger SistersÂ "/>
    <x v="1170"/>
    <n v="98"/>
    <n v="30306281"/>
    <s v="Comedy|Drama"/>
    <s v="English"/>
    <n v="10000000"/>
    <n v="5.6"/>
  </r>
  <r>
    <s v="Twilight Zone: The MovieÂ "/>
    <x v="245"/>
    <n v="101"/>
    <n v="29500000"/>
    <s v="Fantasy|Horror|Sci-Fi"/>
    <s v="English"/>
    <n v="10000000"/>
    <n v="6.5"/>
  </r>
  <r>
    <s v="Road HouseÂ "/>
    <x v="1171"/>
    <n v="114"/>
    <n v="30050028"/>
    <s v="Action|Thriller"/>
    <s v="English"/>
    <n v="17000000"/>
    <n v="6.5"/>
  </r>
  <r>
    <s v="A Low Down Dirty ShameÂ "/>
    <x v="323"/>
    <n v="100"/>
    <n v="29392418"/>
    <s v="Action|Comedy|Crime"/>
    <s v="English"/>
    <n v="10000000"/>
    <n v="5.8"/>
  </r>
  <r>
    <s v="SwimfanÂ "/>
    <x v="740"/>
    <n v="85"/>
    <n v="28563926"/>
    <s v="Drama|Thriller"/>
    <s v="English"/>
    <n v="8500000"/>
    <n v="5"/>
  </r>
  <r>
    <s v="Employee of the MonthÂ "/>
    <x v="1172"/>
    <n v="103"/>
    <n v="28435406"/>
    <s v="Comedy|Romance"/>
    <s v="English"/>
    <n v="12000000"/>
    <n v="5.5"/>
  </r>
  <r>
    <s v="Can't Hardly WaitÂ "/>
    <x v="811"/>
    <n v="100"/>
    <n v="25339117"/>
    <s v="Comedy|Romance"/>
    <s v="English"/>
    <n v="10000000"/>
    <n v="6.5"/>
  </r>
  <r>
    <s v="The OutsidersÂ "/>
    <x v="400"/>
    <n v="114"/>
    <n v="25600000"/>
    <s v="Crime|Drama"/>
    <s v="English"/>
    <n v="10000000"/>
    <n v="7.2"/>
  </r>
  <r>
    <s v="Sinister 2Â "/>
    <x v="1173"/>
    <n v="97"/>
    <n v="27736779"/>
    <s v="Horror|Mystery|Thriller"/>
    <s v="English"/>
    <n v="10000000"/>
    <n v="5.2"/>
  </r>
  <r>
    <s v="SparkleÂ "/>
    <x v="1174"/>
    <n v="116"/>
    <n v="24397469"/>
    <s v="Drama|Music"/>
    <s v="English"/>
    <n v="17000000"/>
    <n v="5.7"/>
  </r>
  <r>
    <s v="ValentineÂ "/>
    <x v="1050"/>
    <n v="96"/>
    <n v="20384136"/>
    <s v="Horror|Mystery|Thriller"/>
    <s v="English"/>
    <n v="10000000"/>
    <n v="4.7"/>
  </r>
  <r>
    <s v="The Fourth KindÂ "/>
    <x v="1175"/>
    <n v="98"/>
    <n v="25464480"/>
    <s v="Mystery|Sci-Fi|Thriller"/>
    <s v="English"/>
    <n v="10000000"/>
    <n v="5.9"/>
  </r>
  <r>
    <s v="A Prairie Home CompanionÂ "/>
    <x v="899"/>
    <n v="105"/>
    <n v="20338609"/>
    <s v="Comedy|Drama|Music"/>
    <s v="English"/>
    <n v="10000000"/>
    <n v="6.8"/>
  </r>
  <r>
    <s v="Sugar HillÂ "/>
    <x v="1176"/>
    <n v="123"/>
    <n v="18272447"/>
    <s v="Drama|Thriller"/>
    <s v="English"/>
    <n v="10000000"/>
    <n v="5.9"/>
  </r>
  <r>
    <s v="RushmoreÂ "/>
    <x v="448"/>
    <n v="93"/>
    <n v="17096053"/>
    <s v="Comedy|Drama"/>
    <s v="English"/>
    <n v="9000000"/>
    <n v="7.7"/>
  </r>
  <r>
    <s v="SkylineÂ "/>
    <x v="529"/>
    <n v="97"/>
    <n v="21371425"/>
    <s v="Action|Sci-Fi|Thriller"/>
    <s v="English"/>
    <n v="10000000"/>
    <n v="4.4000000000000004"/>
  </r>
  <r>
    <s v="The Second Best Exotic Marigold HotelÂ "/>
    <x v="378"/>
    <n v="122"/>
    <n v="33071558"/>
    <s v="Comedy|Drama"/>
    <s v="English"/>
    <n v="10000000"/>
    <n v="6.6"/>
  </r>
  <r>
    <s v="Kit Kittredge: An American GirlÂ "/>
    <x v="1177"/>
    <n v="101"/>
    <n v="17655201"/>
    <s v="Drama|Family"/>
    <s v="English"/>
    <n v="10000000"/>
    <n v="6.7"/>
  </r>
  <r>
    <s v="The Perfect ManÂ "/>
    <x v="893"/>
    <n v="100"/>
    <n v="16247775"/>
    <s v="Comedy|Family|Romance"/>
    <s v="English"/>
    <n v="25000000"/>
    <n v="5.5"/>
  </r>
  <r>
    <s v="Mo' Better BluesÂ "/>
    <x v="416"/>
    <n v="129"/>
    <n v="16153600"/>
    <s v="Drama|Music|Romance"/>
    <s v="English"/>
    <n v="10000000"/>
    <n v="6.5"/>
  </r>
  <r>
    <s v="Kung Pow: Enter the FistÂ "/>
    <x v="412"/>
    <n v="81"/>
    <n v="16033556"/>
    <s v="Action|Comedy"/>
    <s v="English"/>
    <n v="10000000"/>
    <n v="6.2"/>
  </r>
  <r>
    <s v="TremorsÂ "/>
    <x v="176"/>
    <n v="96"/>
    <n v="16667084"/>
    <s v="Comedy|Horror|Sci-Fi"/>
    <s v="English"/>
    <n v="11000000"/>
    <n v="7.1"/>
  </r>
  <r>
    <s v="Wrong TurnÂ "/>
    <x v="1178"/>
    <n v="84"/>
    <n v="15417771"/>
    <s v="Horror|Thriller"/>
    <s v="English"/>
    <n v="12600000"/>
    <n v="6.1"/>
  </r>
  <r>
    <s v="The CorruptorÂ "/>
    <x v="1017"/>
    <n v="110"/>
    <n v="15156200"/>
    <s v="Action|Crime|Drama|Mystery|Thriller"/>
    <s v="English"/>
    <n v="30000000"/>
    <n v="6"/>
  </r>
  <r>
    <s v="MudÂ "/>
    <x v="922"/>
    <n v="130"/>
    <n v="21589307"/>
    <s v="Drama"/>
    <s v="English"/>
    <n v="10000000"/>
    <n v="7.4"/>
  </r>
  <r>
    <s v="Reno 911!: MiamiÂ "/>
    <x v="1179"/>
    <n v="84"/>
    <n v="20339754"/>
    <s v="Comedy|Crime"/>
    <s v="English"/>
    <n v="10000000"/>
    <n v="5.9"/>
  </r>
  <r>
    <s v="One Direction: This Is UsÂ "/>
    <x v="1180"/>
    <n v="106"/>
    <n v="28873374"/>
    <s v="Documentary|Music"/>
    <s v="English"/>
    <n v="10000000"/>
    <n v="4.0999999999999996"/>
  </r>
  <r>
    <s v="Hey Arnold! The MovieÂ "/>
    <x v="1181"/>
    <n v="76"/>
    <n v="13684949"/>
    <s v="Adventure|Animation|Comedy|Family"/>
    <s v="English"/>
    <n v="3000000"/>
    <n v="5.9"/>
  </r>
  <r>
    <s v="My Week with MarilynÂ "/>
    <x v="1148"/>
    <n v="99"/>
    <n v="14597405"/>
    <s v="Biography|Drama"/>
    <s v="English"/>
    <n v="6400000"/>
    <n v="7"/>
  </r>
  <r>
    <s v="The MatadorÂ "/>
    <x v="556"/>
    <n v="96"/>
    <n v="12570442"/>
    <s v="Comedy|Crime|Drama|Thriller"/>
    <s v="English"/>
    <n v="10000000"/>
    <n v="6.8"/>
  </r>
  <r>
    <s v="Love JonesÂ "/>
    <x v="1182"/>
    <n v="104"/>
    <n v="12514138"/>
    <s v="Drama|Romance"/>
    <s v="English"/>
    <n v="10000000"/>
    <n v="7.4"/>
  </r>
  <r>
    <s v="The GiftÂ "/>
    <x v="1183"/>
    <n v="108"/>
    <n v="43771291"/>
    <s v="Mystery|Thriller"/>
    <s v="English"/>
    <n v="5000000"/>
    <n v="7.1"/>
  </r>
  <r>
    <s v="End of the SpearÂ "/>
    <x v="1184"/>
    <n v="108"/>
    <n v="11703287"/>
    <s v="Adventure|Drama"/>
    <s v="English"/>
    <n v="10000000"/>
    <n v="7"/>
  </r>
  <r>
    <s v="Get Over ItÂ "/>
    <x v="601"/>
    <n v="87"/>
    <n v="11560259"/>
    <s v="Comedy|Romance"/>
    <s v="English"/>
    <n v="22000000"/>
    <n v="5.8"/>
  </r>
  <r>
    <s v="Office SpaceÂ "/>
    <x v="1105"/>
    <n v="89"/>
    <n v="10824921"/>
    <s v="Comedy"/>
    <s v="English"/>
    <n v="10000000"/>
    <n v="7.8"/>
  </r>
  <r>
    <s v="Drop Dead GorgeousÂ "/>
    <x v="1185"/>
    <n v="97"/>
    <n v="10561238"/>
    <s v="Comedy|Romance|Thriller"/>
    <s v="English"/>
    <n v="10000000"/>
    <n v="6.5"/>
  </r>
  <r>
    <s v="Big EyesÂ "/>
    <x v="23"/>
    <n v="106"/>
    <n v="14479776"/>
    <s v="Biography|Crime|Drama|Romance"/>
    <s v="English"/>
    <n v="10000000"/>
    <n v="7"/>
  </r>
  <r>
    <s v="Very Bad ThingsÂ "/>
    <x v="20"/>
    <n v="100"/>
    <n v="9801782"/>
    <s v="Comedy|Crime|Thriller"/>
    <s v="English"/>
    <n v="10000000"/>
    <n v="6.3"/>
  </r>
  <r>
    <s v="SleepoverÂ "/>
    <x v="953"/>
    <n v="89"/>
    <n v="8070311"/>
    <s v="Comedy|Romance"/>
    <s v="English"/>
    <n v="10000000"/>
    <n v="5.3"/>
  </r>
  <r>
    <s v="MacGruberÂ "/>
    <x v="1186"/>
    <n v="95"/>
    <n v="8460995"/>
    <s v="Action|Comedy|Romance"/>
    <s v="English"/>
    <n v="10000000"/>
    <n v="5.5"/>
  </r>
  <r>
    <s v="Dirty Pretty ThingsÂ "/>
    <x v="465"/>
    <n v="97"/>
    <n v="8111360"/>
    <s v="Crime|Drama|Thriller"/>
    <s v="English"/>
    <n v="10000000"/>
    <n v="7.4"/>
  </r>
  <r>
    <s v="Movie 43Â "/>
    <x v="699"/>
    <n v="94"/>
    <n v="8828771"/>
    <s v="Comedy"/>
    <s v="English"/>
    <n v="6000000"/>
    <n v="4.3"/>
  </r>
  <r>
    <s v="Over Her Dead BodyÂ "/>
    <x v="1187"/>
    <n v="95"/>
    <n v="7563670"/>
    <s v="Comedy|Fantasy|Romance"/>
    <s v="English"/>
    <n v="10000000"/>
    <n v="5.2"/>
  </r>
  <r>
    <s v="Seeking a Friend for the End of the WorldÂ "/>
    <x v="1188"/>
    <n v="101"/>
    <n v="6619173"/>
    <s v="Adventure|Comedy|Drama|Romance|Sci-Fi"/>
    <s v="English"/>
    <n v="10000000"/>
    <n v="6.7"/>
  </r>
  <r>
    <s v="American History XÂ "/>
    <x v="1189"/>
    <n v="101"/>
    <n v="6712241"/>
    <s v="Crime|Drama"/>
    <s v="English"/>
    <n v="7500000"/>
    <n v="8.6"/>
  </r>
  <r>
    <s v="The CollectionÂ "/>
    <x v="1190"/>
    <n v="82"/>
    <n v="6842058"/>
    <s v="Action|Horror|Thriller"/>
    <s v="English"/>
    <n v="10000000"/>
    <n v="6.1"/>
  </r>
  <r>
    <s v="Teacher's PetÂ "/>
    <x v="1191"/>
    <n v="74"/>
    <n v="6491350"/>
    <s v="Animation|Comedy|Family|Fantasy|Musical"/>
    <s v="English"/>
    <n v="10000000"/>
    <n v="5.8"/>
  </r>
  <r>
    <s v="The Red ViolinÂ "/>
    <x v="1192"/>
    <n v="130"/>
    <n v="9473382"/>
    <s v="Drama|Music|Mystery|Romance"/>
    <s v="French"/>
    <n v="10000000"/>
    <n v="7.7"/>
  </r>
  <r>
    <s v="The Straight StoryÂ "/>
    <x v="480"/>
    <n v="112"/>
    <n v="6197866"/>
    <s v="Biography|Drama"/>
    <s v="English"/>
    <n v="10000000"/>
    <n v="8"/>
  </r>
  <r>
    <s v="Deuces WildÂ "/>
    <x v="1193"/>
    <n v="96"/>
    <n v="6044618"/>
    <s v="Action|Crime|Drama"/>
    <s v="English"/>
    <n v="10000000"/>
    <n v="5.6"/>
  </r>
  <r>
    <s v="Bad WordsÂ "/>
    <x v="1194"/>
    <n v="89"/>
    <n v="7764027"/>
    <s v="Comedy|Drama"/>
    <s v="English"/>
    <n v="10000000"/>
    <n v="6.7"/>
  </r>
  <r>
    <s v="Black or WhiteÂ "/>
    <x v="860"/>
    <n v="121"/>
    <n v="21569041"/>
    <s v="Drama"/>
    <s v="English"/>
    <n v="9000000"/>
    <n v="6.6"/>
  </r>
  <r>
    <s v="On the LineÂ "/>
    <x v="1195"/>
    <n v="85"/>
    <n v="4356743"/>
    <s v="Comedy|Family|Romance"/>
    <s v="English"/>
    <n v="16000000"/>
    <n v="4.0999999999999996"/>
  </r>
  <r>
    <s v="Rescue DawnÂ "/>
    <x v="783"/>
    <n v="120"/>
    <n v="5484375"/>
    <s v="Adventure|Biography|Drama|War"/>
    <s v="English"/>
    <n v="10000000"/>
    <n v="7.3"/>
  </r>
  <r>
    <s v="Danny CollinsÂ "/>
    <x v="1196"/>
    <n v="106"/>
    <n v="5348317"/>
    <s v="Comedy|Drama|Music"/>
    <s v="English"/>
    <n v="10000000"/>
    <n v="7.1"/>
  </r>
  <r>
    <s v="Jeff, Who Lives at HomeÂ "/>
    <x v="1197"/>
    <n v="83"/>
    <n v="4244155"/>
    <s v="Comedy|Drama"/>
    <s v="English"/>
    <n v="10000000"/>
    <n v="6.5"/>
  </r>
  <r>
    <s v="I Am LoveÂ "/>
    <x v="1198"/>
    <n v="120"/>
    <n v="5004648"/>
    <s v="Drama|Romance"/>
    <s v="Italian"/>
    <n v="10000000"/>
    <n v="7"/>
  </r>
  <r>
    <s v="Atlas Shrugged II: The StrikeÂ "/>
    <x v="1199"/>
    <n v="111"/>
    <n v="3333823"/>
    <s v="Drama|Mystery|Sci-Fi"/>
    <s v="English"/>
    <n v="10000000"/>
    <n v="5.5"/>
  </r>
  <r>
    <s v="Romeo Is BleedingÂ "/>
    <x v="1200"/>
    <n v="100"/>
    <n v="3275585"/>
    <s v="Action|Crime|Drama|Thriller"/>
    <s v="English"/>
    <n v="11500000"/>
    <n v="6.6"/>
  </r>
  <r>
    <s v="The LimeyÂ "/>
    <x v="144"/>
    <n v="89"/>
    <n v="3193102"/>
    <s v="Crime|Drama|Mystery|Thriller"/>
    <s v="English"/>
    <n v="9000000"/>
    <n v="7.1"/>
  </r>
  <r>
    <s v="CrashÂ "/>
    <x v="676"/>
    <n v="115"/>
    <n v="54557348"/>
    <s v="Crime|Drama|Thriller"/>
    <s v="English"/>
    <n v="6500000"/>
    <n v="7.9"/>
  </r>
  <r>
    <s v="The House of MirthÂ "/>
    <x v="1201"/>
    <n v="135"/>
    <n v="3041803"/>
    <s v="Drama|Romance"/>
    <s v="English"/>
    <n v="10000000"/>
    <n v="7.1"/>
  </r>
  <r>
    <s v="MaloneÂ "/>
    <x v="1202"/>
    <n v="92"/>
    <n v="3060858"/>
    <s v="Action|Drama|Thriller"/>
    <s v="English"/>
    <n v="10000000"/>
    <n v="5.6"/>
  </r>
  <r>
    <s v="Peaceful WarriorÂ "/>
    <x v="746"/>
    <n v="120"/>
    <n v="1055654"/>
    <s v="Drama|Romance|Sport"/>
    <s v="English"/>
    <n v="10000000"/>
    <n v="7.3"/>
  </r>
  <r>
    <s v="Bucky Larson: Born to Be a StarÂ "/>
    <x v="1203"/>
    <n v="97"/>
    <n v="2331318"/>
    <s v="Comedy"/>
    <s v="English"/>
    <n v="10000000"/>
    <n v="3.3"/>
  </r>
  <r>
    <s v="BamboozledÂ "/>
    <x v="416"/>
    <n v="135"/>
    <n v="2185266"/>
    <s v="Comedy|Drama|Music"/>
    <s v="English"/>
    <n v="10000000"/>
    <n v="6.5"/>
  </r>
  <r>
    <s v="The ForestÂ "/>
    <x v="1204"/>
    <n v="93"/>
    <n v="26583369"/>
    <s v="Horror|Mystery|Thriller"/>
    <s v="English"/>
    <n v="10000000"/>
    <n v="4.8"/>
  </r>
  <r>
    <s v="SphinxÂ "/>
    <x v="1205"/>
    <n v="118"/>
    <n v="800000"/>
    <s v="Adventure|Mystery|Thriller"/>
    <s v="English"/>
    <n v="14000000"/>
    <n v="5.2"/>
  </r>
  <r>
    <s v="While We're YoungÂ "/>
    <x v="1206"/>
    <n v="97"/>
    <n v="7574066"/>
    <s v="Comedy|Drama"/>
    <s v="English"/>
    <n v="10000000"/>
    <n v="6.3"/>
  </r>
  <r>
    <s v="A Better LifeÂ "/>
    <x v="18"/>
    <n v="98"/>
    <n v="1754319"/>
    <s v="Drama|Romance"/>
    <s v="English"/>
    <n v="10000000"/>
    <n v="7.2"/>
  </r>
  <r>
    <s v="SpiderÂ "/>
    <x v="449"/>
    <n v="98"/>
    <n v="1641788"/>
    <s v="Drama|Mystery|Thriller"/>
    <s v="English"/>
    <n v="8000000"/>
    <n v="6.8"/>
  </r>
  <r>
    <s v="Gun ShyÂ "/>
    <x v="1207"/>
    <n v="101"/>
    <n v="1631839"/>
    <s v="Comedy|Crime|Romance"/>
    <s v="English"/>
    <n v="10000000"/>
    <n v="5.7"/>
  </r>
  <r>
    <s v="Nicholas NicklebyÂ "/>
    <x v="792"/>
    <n v="132"/>
    <n v="1309849"/>
    <s v="Drama|Romance"/>
    <s v="English"/>
    <n v="10000000"/>
    <n v="7.2"/>
  </r>
  <r>
    <s v="The IcemanÂ "/>
    <x v="637"/>
    <n v="106"/>
    <n v="1939441"/>
    <s v="Biography|Crime|Drama"/>
    <s v="English"/>
    <n v="10000000"/>
    <n v="6.9"/>
  </r>
  <r>
    <s v="Cecil B. DeMentedÂ "/>
    <x v="1081"/>
    <n v="87"/>
    <n v="1276984"/>
    <s v="Comedy|Crime|Thriller"/>
    <s v="English"/>
    <n v="10000000"/>
    <n v="6.2"/>
  </r>
  <r>
    <s v="Killer JoeÂ "/>
    <x v="391"/>
    <n v="98"/>
    <n v="1987762"/>
    <s v="Crime|Drama|Romance|Thriller"/>
    <s v="English"/>
    <n v="11000000"/>
    <n v="6.7"/>
  </r>
  <r>
    <s v="The JonesesÂ "/>
    <x v="1208"/>
    <n v="96"/>
    <n v="1474508"/>
    <s v="Comedy|Drama"/>
    <s v="English"/>
    <n v="5000000"/>
    <n v="6.5"/>
  </r>
  <r>
    <s v="Owning MahownyÂ "/>
    <x v="1209"/>
    <n v="104"/>
    <n v="1011054"/>
    <s v="Crime|Drama|Thriller"/>
    <s v="English"/>
    <n v="10000000"/>
    <n v="7.2"/>
  </r>
  <r>
    <s v="The Brothers SolomonÂ "/>
    <x v="1210"/>
    <n v="93"/>
    <n v="900926"/>
    <s v="Comedy"/>
    <s v="English"/>
    <n v="10000000"/>
    <n v="5.3"/>
  </r>
  <r>
    <s v="My Blueberry NightsÂ "/>
    <x v="563"/>
    <n v="95"/>
    <n v="866778"/>
    <s v="Drama|Romance"/>
    <s v="English"/>
    <n v="10000000"/>
    <n v="6.7"/>
  </r>
  <r>
    <s v="Swept AwayÂ "/>
    <x v="123"/>
    <n v="89"/>
    <n v="598645"/>
    <s v="Comedy|Romance"/>
    <s v="English"/>
    <n v="10000000"/>
    <n v="3.6"/>
  </r>
  <r>
    <s v="War, Inc.Â "/>
    <x v="1211"/>
    <n v="107"/>
    <n v="578527"/>
    <s v="Action|Comedy|Thriller"/>
    <s v="English"/>
    <n v="10000000"/>
    <n v="5.7"/>
  </r>
  <r>
    <s v="Shaolin SoccerÂ "/>
    <x v="863"/>
    <n v="85"/>
    <n v="488872"/>
    <s v="Action|Comedy|Sport"/>
    <s v="Cantonese"/>
    <n v="10000000"/>
    <n v="7.3"/>
  </r>
  <r>
    <s v="The Brown BunnyÂ "/>
    <x v="1212"/>
    <n v="93"/>
    <n v="365734"/>
    <s v="Drama"/>
    <s v="English"/>
    <n v="10000000"/>
    <n v="5"/>
  </r>
  <r>
    <s v="The SwindleÂ "/>
    <x v="1213"/>
    <n v="101"/>
    <n v="231417"/>
    <s v="Comedy|Crime|Thriller"/>
    <s v="French"/>
    <n v="60000000"/>
    <n v="6.6"/>
  </r>
  <r>
    <s v="RosewaterÂ "/>
    <x v="1214"/>
    <n v="103"/>
    <n v="3093491"/>
    <s v="Biography|Drama"/>
    <s v="English"/>
    <n v="5000000"/>
    <n v="6.6"/>
  </r>
  <r>
    <s v="Imaginary HeroesÂ "/>
    <x v="1215"/>
    <n v="111"/>
    <n v="228524"/>
    <s v="Comedy|Drama"/>
    <s v="English"/>
    <n v="4000000"/>
    <n v="7.3"/>
  </r>
  <r>
    <s v="High Heels and Low LifesÂ "/>
    <x v="1216"/>
    <n v="86"/>
    <n v="226792"/>
    <s v="Action|Comedy|Drama"/>
    <s v="English"/>
    <n v="10000000"/>
    <n v="6.2"/>
  </r>
  <r>
    <s v="SeveranceÂ "/>
    <x v="1217"/>
    <n v="90"/>
    <n v="136432"/>
    <s v="Comedy|Horror|Thriller"/>
    <s v="English"/>
    <n v="5000000"/>
    <n v="6.6"/>
  </r>
  <r>
    <s v="EdmondÂ "/>
    <x v="1121"/>
    <n v="82"/>
    <n v="131617"/>
    <s v="Drama|Thriller"/>
    <s v="English"/>
    <n v="10000000"/>
    <n v="6.3"/>
  </r>
  <r>
    <s v="Police Academy: Mission to MoscowÂ "/>
    <x v="1218"/>
    <n v="83"/>
    <n v="126247"/>
    <s v="Comedy|Crime"/>
    <s v="English"/>
    <n v="6200000"/>
    <n v="3.3"/>
  </r>
  <r>
    <s v="Cinco de Mayo, La BatallaÂ "/>
    <x v="1219"/>
    <n v="125"/>
    <n v="169379"/>
    <s v="Drama|History|War"/>
    <s v="Spanish"/>
    <n v="10000000"/>
    <n v="6.2"/>
  </r>
  <r>
    <s v="An Alan Smithee Film: Burn Hollywood BurnÂ "/>
    <x v="1220"/>
    <n v="86"/>
    <n v="15447"/>
    <s v="Comedy"/>
    <s v="English"/>
    <n v="10000000"/>
    <n v="3.5"/>
  </r>
  <r>
    <s v="The Open RoadÂ "/>
    <x v="1221"/>
    <n v="91"/>
    <n v="19348"/>
    <s v="Comedy|Drama"/>
    <s v="English"/>
    <n v="10000000"/>
    <n v="5.5"/>
  </r>
  <r>
    <s v="The Good GuyÂ "/>
    <x v="1222"/>
    <n v="90"/>
    <n v="100503"/>
    <s v="Comedy|Romance"/>
    <s v="English"/>
    <n v="8000000"/>
    <n v="5.9"/>
  </r>
  <r>
    <s v="MotherhoodÂ "/>
    <x v="1223"/>
    <n v="90"/>
    <n v="92900"/>
    <s v="Comedy|Drama"/>
    <s v="English"/>
    <n v="5000000"/>
    <n v="4.7"/>
  </r>
  <r>
    <s v="Blonde AmbitionÂ "/>
    <x v="1224"/>
    <n v="93"/>
    <n v="5561"/>
    <s v="Comedy|Romance"/>
    <s v="English"/>
    <n v="10000000"/>
    <n v="3.9"/>
  </r>
  <r>
    <s v="The Oxford MurdersÂ "/>
    <x v="1225"/>
    <n v="104"/>
    <n v="3607"/>
    <s v="Crime|Mystery|Thriller"/>
    <s v="English"/>
    <n v="10000000"/>
    <n v="6.1"/>
  </r>
  <r>
    <s v="EulogyÂ "/>
    <x v="1226"/>
    <n v="85"/>
    <n v="70527"/>
    <s v="Comedy|Drama"/>
    <s v="English"/>
    <n v="6500000"/>
    <n v="6.7"/>
  </r>
  <r>
    <s v="Of Horses and MenÂ "/>
    <x v="1227"/>
    <n v="81"/>
    <n v="11835"/>
    <s v="Comedy|Drama|Romance"/>
    <s v="Icelandic"/>
    <n v="10000000"/>
    <n v="6.9"/>
  </r>
  <r>
    <s v="The Good, the Bad, the WeirdÂ "/>
    <x v="688"/>
    <n v="135"/>
    <n v="128486"/>
    <s v="Action|Adventure|Comedy|Western"/>
    <s v="Korean"/>
    <n v="10000000"/>
    <n v="7.3"/>
  </r>
  <r>
    <s v="The Lost CityÂ "/>
    <x v="1228"/>
    <n v="144"/>
    <n v="2483955"/>
    <s v="Drama|Romance"/>
    <s v="English"/>
    <n v="9600000"/>
    <n v="6.7"/>
  </r>
  <r>
    <s v="Next FridayÂ "/>
    <x v="273"/>
    <n v="98"/>
    <n v="57176582"/>
    <s v="Comedy"/>
    <s v="English"/>
    <n v="9500000"/>
    <n v="6.1"/>
  </r>
  <r>
    <s v="You Only Live TwiceÂ "/>
    <x v="638"/>
    <n v="117"/>
    <n v="43100000"/>
    <s v="Action|Adventure|Thriller"/>
    <s v="English"/>
    <n v="9500000"/>
    <n v="6.9"/>
  </r>
  <r>
    <s v="AmourÂ "/>
    <x v="924"/>
    <n v="127"/>
    <n v="225377"/>
    <s v="Drama|Romance"/>
    <s v="French"/>
    <n v="8900000"/>
    <n v="7.9"/>
  </r>
  <r>
    <s v="Poltergeist IIIÂ "/>
    <x v="1229"/>
    <n v="98"/>
    <n v="14114488"/>
    <s v="Horror|Thriller"/>
    <s v="English"/>
    <n v="10500000"/>
    <n v="4.5"/>
  </r>
  <r>
    <s v="It's a Mad, Mad, Mad, Mad WorldÂ "/>
    <x v="1230"/>
    <n v="197"/>
    <n v="46300000"/>
    <s v="Action|Adventure|Comedy|Crime"/>
    <s v="English"/>
    <n v="9400000"/>
    <n v="7.6"/>
  </r>
  <r>
    <s v="Richard IIIÂ "/>
    <x v="432"/>
    <n v="104"/>
    <n v="2600000"/>
    <s v="Drama|War"/>
    <s v="English"/>
    <n v="6000000"/>
    <n v="7.5"/>
  </r>
  <r>
    <s v="KitesÂ "/>
    <x v="1231"/>
    <n v="90"/>
    <n v="1602466"/>
    <s v="Action|Drama|Romance|Thriller"/>
    <s v="English"/>
    <n v="600000000"/>
    <n v="6"/>
  </r>
  <r>
    <s v="MelancholiaÂ "/>
    <x v="1048"/>
    <n v="130"/>
    <n v="3029870"/>
    <s v="Drama|Sci-Fi"/>
    <s v="English"/>
    <n v="7400000"/>
    <n v="7.1"/>
  </r>
  <r>
    <s v="Jab Tak Hai JaanÂ "/>
    <x v="1232"/>
    <n v="176"/>
    <n v="3047539"/>
    <s v="Drama|Romance"/>
    <s v="Hindi"/>
    <n v="7217600"/>
    <n v="6.9"/>
  </r>
  <r>
    <s v="AlienÂ "/>
    <x v="17"/>
    <n v="116"/>
    <n v="78900000"/>
    <s v="Horror|Sci-Fi"/>
    <s v="English"/>
    <n v="11000000"/>
    <n v="8.5"/>
  </r>
  <r>
    <s v="The Texas Chain Saw MassacreÂ "/>
    <x v="591"/>
    <n v="88"/>
    <n v="30859000"/>
    <s v="Horror|Thriller"/>
    <s v="English"/>
    <n v="83532"/>
    <n v="7.5"/>
  </r>
  <r>
    <s v="The RunawaysÂ "/>
    <x v="1233"/>
    <n v="106"/>
    <n v="3571735"/>
    <s v="Biography|Drama|Music"/>
    <s v="English"/>
    <n v="10000000"/>
    <n v="6.6"/>
  </r>
  <r>
    <s v="Fiddler on the RoofÂ "/>
    <x v="564"/>
    <n v="181"/>
    <n v="50000000"/>
    <s v="Drama|Family|Musical|Romance"/>
    <s v="English"/>
    <n v="9000000"/>
    <n v="8"/>
  </r>
  <r>
    <s v="ThunderballÂ "/>
    <x v="1234"/>
    <n v="130"/>
    <n v="63600000"/>
    <s v="Action|Adventure|Thriller"/>
    <s v="English"/>
    <n v="9000000"/>
    <n v="7"/>
  </r>
  <r>
    <s v="Set It OffÂ "/>
    <x v="259"/>
    <n v="123"/>
    <n v="36049108"/>
    <s v="Action|Crime|Drama|Romance|Thriller"/>
    <s v="English"/>
    <n v="9000000"/>
    <n v="6.8"/>
  </r>
  <r>
    <s v="The Best ManÂ "/>
    <x v="714"/>
    <n v="120"/>
    <n v="34074895"/>
    <s v="Comedy|Drama"/>
    <s v="English"/>
    <n v="9000000"/>
    <n v="6.7"/>
  </r>
  <r>
    <s v="Child's PlayÂ "/>
    <x v="1055"/>
    <n v="87"/>
    <n v="33244684"/>
    <s v="Fantasy|Horror"/>
    <s v="English"/>
    <n v="9000000"/>
    <n v="6.5"/>
  </r>
  <r>
    <s v="SickoÂ "/>
    <x v="1235"/>
    <n v="123"/>
    <n v="24530513"/>
    <s v="Documentary|Drama"/>
    <s v="English"/>
    <n v="9000000"/>
    <n v="8"/>
  </r>
  <r>
    <s v="The Purge: AnarchyÂ "/>
    <x v="1163"/>
    <n v="103"/>
    <n v="71519230"/>
    <s v="Action|Horror|Sci-Fi|Thriller"/>
    <s v="English"/>
    <n v="9000000"/>
    <n v="6.5"/>
  </r>
  <r>
    <s v="Down to YouÂ "/>
    <x v="1236"/>
    <n v="91"/>
    <n v="20035310"/>
    <s v="Comedy|Drama|Romance"/>
    <s v="English"/>
    <n v="9000000"/>
    <n v="4.9000000000000004"/>
  </r>
  <r>
    <s v="Harold &amp; Kumar Go to White CastleÂ "/>
    <x v="1064"/>
    <n v="88"/>
    <n v="18225165"/>
    <s v="Adventure|Comedy"/>
    <s v="English"/>
    <n v="9000000"/>
    <n v="7.1"/>
  </r>
  <r>
    <s v="The ContenderÂ "/>
    <x v="363"/>
    <n v="126"/>
    <n v="17804273"/>
    <s v="Drama|Thriller"/>
    <s v="English"/>
    <n v="20000000"/>
    <n v="7"/>
  </r>
  <r>
    <s v="Boiler RoomÂ "/>
    <x v="1237"/>
    <n v="120"/>
    <n v="16938179"/>
    <s v="Crime|Drama|Thriller"/>
    <s v="English"/>
    <n v="8000000"/>
    <n v="7"/>
  </r>
  <r>
    <s v="Black ChristmasÂ "/>
    <x v="877"/>
    <n v="94"/>
    <n v="16235293"/>
    <s v="Horror"/>
    <s v="English"/>
    <n v="9000000"/>
    <n v="4.5"/>
  </r>
  <r>
    <s v="Henry VÂ "/>
    <x v="81"/>
    <n v="137"/>
    <n v="10161099"/>
    <s v="Action|Biography|Drama|History|Romance|War"/>
    <s v="English"/>
    <n v="9000000"/>
    <n v="7.7"/>
  </r>
  <r>
    <s v="The Way of the GunÂ "/>
    <x v="85"/>
    <n v="119"/>
    <n v="6047856"/>
    <s v="Action|Crime|Drama|Thriller"/>
    <s v="English"/>
    <n v="8500000"/>
    <n v="6.7"/>
  </r>
  <r>
    <s v="Igby Goes DownÂ "/>
    <x v="499"/>
    <n v="99"/>
    <n v="4681503"/>
    <s v="Comedy|Drama"/>
    <s v="English"/>
    <n v="9000000"/>
    <n v="7"/>
  </r>
  <r>
    <s v="PCUÂ "/>
    <x v="1238"/>
    <n v="79"/>
    <n v="4350774"/>
    <s v="Comedy"/>
    <s v="English"/>
    <n v="8000000"/>
    <n v="6.5"/>
  </r>
  <r>
    <s v="GracieÂ "/>
    <x v="1060"/>
    <n v="95"/>
    <n v="2955039"/>
    <s v="Biography|Drama|Sport"/>
    <s v="English"/>
    <n v="9000000"/>
    <n v="6.2"/>
  </r>
  <r>
    <s v="Trust the ManÂ "/>
    <x v="914"/>
    <n v="103"/>
    <n v="1530535"/>
    <s v="Comedy|Drama|Romance"/>
    <s v="English"/>
    <n v="9000000"/>
    <n v="5.7"/>
  </r>
  <r>
    <s v="Hamlet 2Â "/>
    <x v="850"/>
    <n v="92"/>
    <n v="4881867"/>
    <s v="Comedy|Music"/>
    <s v="English"/>
    <n v="9000000"/>
    <n v="6.4"/>
  </r>
  <r>
    <s v="Glee: The 3D Concert MovieÂ "/>
    <x v="912"/>
    <n v="84"/>
    <n v="11860839"/>
    <s v="Documentary|Music"/>
    <s v="English"/>
    <n v="9000000"/>
    <n v="5.4"/>
  </r>
  <r>
    <s v="The Legend of SuriyothaiÂ "/>
    <x v="1239"/>
    <n v="300"/>
    <n v="454255"/>
    <s v="Action|Adventure|Drama|History|War"/>
    <s v="Thai"/>
    <n v="400000000"/>
    <n v="6.6"/>
  </r>
  <r>
    <s v="Two Evil EyesÂ "/>
    <x v="1240"/>
    <n v="120"/>
    <n v="349618"/>
    <s v="Horror"/>
    <s v="English"/>
    <n v="9000000"/>
    <n v="6.1"/>
  </r>
  <r>
    <s v="All or NothingÂ "/>
    <x v="878"/>
    <n v="121"/>
    <n v="112935"/>
    <s v="Drama"/>
    <s v="English"/>
    <n v="9000000"/>
    <n v="7.6"/>
  </r>
  <r>
    <s v="Princess KaiulaniÂ "/>
    <x v="1241"/>
    <n v="97"/>
    <n v="883887"/>
    <s v="Drama"/>
    <s v="English"/>
    <n v="9000000"/>
    <n v="6.2"/>
  </r>
  <r>
    <s v="Opal DreamÂ "/>
    <x v="1029"/>
    <n v="86"/>
    <n v="13751"/>
    <s v="Drama|Family"/>
    <s v="English"/>
    <n v="11400000"/>
    <n v="6.6"/>
  </r>
  <r>
    <s v="Flame and CitronÂ "/>
    <x v="1242"/>
    <n v="45"/>
    <n v="145109"/>
    <s v="Drama|History|Thriller|War"/>
    <s v="Danish"/>
    <n v="45000000"/>
    <n v="7.3"/>
  </r>
  <r>
    <s v="UndiscoveredÂ "/>
    <x v="1243"/>
    <n v="97"/>
    <n v="1046166"/>
    <s v="Comedy|Music|Romance"/>
    <s v="English"/>
    <n v="9000000"/>
    <n v="4.2"/>
  </r>
  <r>
    <s v="Crocodile DundeeÂ "/>
    <x v="1244"/>
    <n v="93"/>
    <n v="174635000"/>
    <s v="Adventure|Comedy"/>
    <s v="English"/>
    <n v="8800000"/>
    <n v="6.5"/>
  </r>
  <r>
    <s v="AwakeÂ "/>
    <x v="1245"/>
    <n v="84"/>
    <n v="14373825"/>
    <s v="Crime|Mystery|Thriller"/>
    <s v="English"/>
    <n v="8600000"/>
    <n v="6.5"/>
  </r>
  <r>
    <s v="Skin TradeÂ "/>
    <x v="1246"/>
    <n v="96"/>
    <n v="162"/>
    <s v="Action|Crime|Thriller"/>
    <s v="English"/>
    <n v="9000000"/>
    <n v="5.7"/>
  </r>
  <r>
    <s v="Crazy HeartÂ "/>
    <x v="402"/>
    <n v="112"/>
    <n v="39462438"/>
    <s v="Drama|Music|Romance"/>
    <s v="English"/>
    <n v="7000000"/>
    <n v="7.3"/>
  </r>
  <r>
    <s v="The RoseÂ "/>
    <x v="1247"/>
    <n v="125"/>
    <n v="29200000"/>
    <s v="Drama|Music|Romance"/>
    <s v="English"/>
    <n v="8500000"/>
    <n v="6.9"/>
  </r>
  <r>
    <s v="Baggage ClaimÂ "/>
    <x v="1248"/>
    <n v="96"/>
    <n v="21564616"/>
    <s v="Comedy"/>
    <s v="English"/>
    <n v="8500000"/>
    <n v="5"/>
  </r>
  <r>
    <s v="ElectionÂ "/>
    <x v="646"/>
    <n v="103"/>
    <n v="14879556"/>
    <s v="Comedy|Drama"/>
    <s v="English"/>
    <n v="8000000"/>
    <n v="7.3"/>
  </r>
  <r>
    <s v="The DUFFÂ "/>
    <x v="1249"/>
    <n v="101"/>
    <n v="34017854"/>
    <s v="Comedy"/>
    <s v="English"/>
    <n v="8500000"/>
    <n v="6.5"/>
  </r>
  <r>
    <s v="GlitterÂ "/>
    <x v="1250"/>
    <n v="104"/>
    <n v="4273372"/>
    <s v="Drama|Music|Romance"/>
    <s v="English"/>
    <n v="22000000"/>
    <n v="2.1"/>
  </r>
  <r>
    <s v="Bright StarÂ "/>
    <x v="1123"/>
    <n v="119"/>
    <n v="4440055"/>
    <s v="Biography|Drama|Romance"/>
    <s v="English"/>
    <n v="8500000"/>
    <n v="7"/>
  </r>
  <r>
    <s v="My Name Is KhanÂ "/>
    <x v="1156"/>
    <n v="128"/>
    <n v="4018695"/>
    <s v="Adventure|Drama|Thriller"/>
    <s v="Hindi"/>
    <n v="12000000"/>
    <n v="8"/>
  </r>
  <r>
    <s v="All Is LostÂ "/>
    <x v="881"/>
    <n v="106"/>
    <n v="6262942"/>
    <s v="Action|Adventure|Drama"/>
    <s v="English"/>
    <n v="9000000"/>
    <n v="6.9"/>
  </r>
  <r>
    <s v="LimboÂ "/>
    <x v="1251"/>
    <n v="126"/>
    <n v="1997807"/>
    <s v="Adventure|Drama|Thriller"/>
    <s v="English"/>
    <n v="8000000"/>
    <n v="7.1"/>
  </r>
  <r>
    <s v="Repo! The Genetic OperaÂ "/>
    <x v="1162"/>
    <n v="150"/>
    <n v="140244"/>
    <s v="Horror|Musical|Sci-Fi"/>
    <s v="English"/>
    <n v="8500000"/>
    <n v="6.7"/>
  </r>
  <r>
    <s v="Pulp FictionÂ "/>
    <x v="161"/>
    <n v="178"/>
    <n v="107930000"/>
    <s v="Crime|Drama"/>
    <s v="English"/>
    <n v="8000000"/>
    <n v="8.9"/>
  </r>
  <r>
    <s v="NightcrawlerÂ "/>
    <x v="1252"/>
    <n v="117"/>
    <n v="32279955"/>
    <s v="Crime|Drama|Thriller"/>
    <s v="English"/>
    <n v="8500000"/>
    <n v="7.9"/>
  </r>
  <r>
    <s v="Club DreadÂ "/>
    <x v="406"/>
    <n v="119"/>
    <n v="4992159"/>
    <s v="Comedy|Horror|Thriller"/>
    <s v="English"/>
    <n v="8550000"/>
    <n v="5.6"/>
  </r>
  <r>
    <s v="The Sound of MusicÂ "/>
    <x v="584"/>
    <n v="174"/>
    <n v="163214286"/>
    <s v="Biography|Drama|Family|Musical|Romance"/>
    <s v="English"/>
    <n v="8200000"/>
    <n v="8"/>
  </r>
  <r>
    <s v="SplashÂ "/>
    <x v="80"/>
    <n v="111"/>
    <n v="69800000"/>
    <s v="Comedy|Fantasy|Romance"/>
    <s v="English"/>
    <n v="8000000"/>
    <n v="6.2"/>
  </r>
  <r>
    <s v="Little Miss SunshineÂ "/>
    <x v="1253"/>
    <n v="101"/>
    <n v="59889948"/>
    <s v="Comedy|Drama"/>
    <s v="English"/>
    <n v="8000000"/>
    <n v="7.9"/>
  </r>
  <r>
    <s v="Stand by MeÂ "/>
    <x v="324"/>
    <n v="89"/>
    <n v="52287414"/>
    <s v="Adventure|Drama"/>
    <s v="English"/>
    <n v="8000000"/>
    <n v="8.1"/>
  </r>
  <r>
    <s v="28 Days Later...Â "/>
    <x v="442"/>
    <n v="113"/>
    <n v="45063889"/>
    <s v="Drama|Horror|Sci-Fi|Thriller"/>
    <s v="English"/>
    <n v="8000000"/>
    <n v="7.6"/>
  </r>
  <r>
    <s v="You Got ServedÂ "/>
    <x v="1254"/>
    <n v="95"/>
    <n v="40066497"/>
    <s v="Drama|Music"/>
    <s v="English"/>
    <n v="8000000"/>
    <n v="3.5"/>
  </r>
  <r>
    <s v="Escape from AlcatrazÂ "/>
    <x v="1255"/>
    <n v="112"/>
    <n v="36500000"/>
    <s v="Biography|Crime|Drama"/>
    <s v="English"/>
    <n v="8000000"/>
    <n v="7.6"/>
  </r>
  <r>
    <s v="Brown SugarÂ "/>
    <x v="1052"/>
    <n v="109"/>
    <n v="27362712"/>
    <s v="Comedy|Drama|Music|Romance"/>
    <s v="English"/>
    <n v="8000000"/>
    <n v="6.5"/>
  </r>
  <r>
    <s v="A Thin Line Between Love and HateÂ "/>
    <x v="1256"/>
    <n v="108"/>
    <n v="34746109"/>
    <s v="Comedy|Crime|Drama|Romance|Thriller"/>
    <s v="English"/>
    <n v="8000000"/>
    <n v="5.6"/>
  </r>
  <r>
    <s v="50/50Â "/>
    <x v="647"/>
    <n v="100"/>
    <n v="34963967"/>
    <s v="Comedy|Drama|Romance"/>
    <s v="English"/>
    <n v="8000000"/>
    <n v="7.7"/>
  </r>
  <r>
    <s v="ShutterÂ "/>
    <x v="1257"/>
    <n v="90"/>
    <n v="25926543"/>
    <s v="Horror|Mystery|Thriller"/>
    <s v="English"/>
    <n v="8000000"/>
    <n v="5.2"/>
  </r>
  <r>
    <s v="That Awkward MomentÂ "/>
    <x v="1258"/>
    <n v="94"/>
    <n v="26049082"/>
    <s v="Comedy|Romance"/>
    <s v="English"/>
    <n v="8000000"/>
    <n v="6.1"/>
  </r>
  <r>
    <s v="Much Ado About NothingÂ "/>
    <x v="81"/>
    <n v="111"/>
    <n v="22551000"/>
    <s v="Comedy|Drama|Romance"/>
    <s v="English"/>
    <n v="8000000"/>
    <n v="7.4"/>
  </r>
  <r>
    <s v="On Her Majesty's Secret ServiceÂ "/>
    <x v="1259"/>
    <n v="142"/>
    <n v="22800000"/>
    <s v="Action|Adventure|Thriller"/>
    <s v="English"/>
    <n v="7000000"/>
    <n v="6.8"/>
  </r>
  <r>
    <s v="New NightmareÂ "/>
    <x v="519"/>
    <n v="107"/>
    <n v="18090181"/>
    <s v="Fantasy|Horror|Mystery|Thriller"/>
    <s v="English"/>
    <n v="8000000"/>
    <n v="6.4"/>
  </r>
  <r>
    <s v="Drive Me CrazyÂ "/>
    <x v="484"/>
    <n v="91"/>
    <n v="17843379"/>
    <s v="Comedy|Drama|Romance"/>
    <s v="English"/>
    <n v="8000000"/>
    <n v="5.7"/>
  </r>
  <r>
    <s v="Half BakedÂ "/>
    <x v="1106"/>
    <n v="82"/>
    <n v="17278980"/>
    <s v="Comedy|Crime"/>
    <s v="English"/>
    <n v="8000000"/>
    <n v="6.7"/>
  </r>
  <r>
    <s v="New in TownÂ "/>
    <x v="1260"/>
    <n v="97"/>
    <n v="16699684"/>
    <s v="Comedy|Romance"/>
    <s v="English"/>
    <n v="8000000"/>
    <n v="5.6"/>
  </r>
  <r>
    <s v="American PsychoÂ "/>
    <x v="1261"/>
    <n v="102"/>
    <n v="15047419"/>
    <s v="Crime|Drama"/>
    <s v="English"/>
    <n v="7000000"/>
    <n v="7.6"/>
  </r>
  <r>
    <s v="The Good GirlÂ "/>
    <x v="707"/>
    <n v="93"/>
    <n v="14015786"/>
    <s v="Drama|Romance"/>
    <s v="English"/>
    <n v="5000000"/>
    <n v="6.5"/>
  </r>
  <r>
    <s v="The Boondock Saints II: All Saints DayÂ "/>
    <x v="1262"/>
    <n v="138"/>
    <n v="10269307"/>
    <s v="Action|Crime|Thriller"/>
    <s v="English"/>
    <n v="8000000"/>
    <n v="6.3"/>
  </r>
  <r>
    <s v="Enough SaidÂ "/>
    <x v="1263"/>
    <n v="93"/>
    <n v="17536788"/>
    <s v="Comedy|Drama|Romance"/>
    <s v="English"/>
    <n v="8000000"/>
    <n v="7.1"/>
  </r>
  <r>
    <s v="Easy AÂ "/>
    <x v="313"/>
    <n v="92"/>
    <n v="58401464"/>
    <s v="Comedy|Romance"/>
    <s v="English"/>
    <n v="8000000"/>
    <n v="7.1"/>
  </r>
  <r>
    <s v="Shadow of the VampireÂ "/>
    <x v="723"/>
    <n v="92"/>
    <n v="8279017"/>
    <s v="Drama|Horror"/>
    <s v="English"/>
    <n v="8000000"/>
    <n v="6.9"/>
  </r>
  <r>
    <s v="PromÂ "/>
    <x v="953"/>
    <n v="104"/>
    <n v="10106233"/>
    <s v="Comedy|Drama"/>
    <s v="English"/>
    <n v="8000000"/>
    <n v="5.4"/>
  </r>
  <r>
    <s v="Held UpÂ "/>
    <x v="859"/>
    <n v="89"/>
    <n v="4692814"/>
    <s v="Comedy"/>
    <s v="English"/>
    <n v="8000000"/>
    <n v="5.0999999999999996"/>
  </r>
  <r>
    <s v="Woman on TopÂ "/>
    <x v="1264"/>
    <n v="92"/>
    <n v="5018450"/>
    <s v="Comedy|Fantasy|Romance"/>
    <s v="English"/>
    <n v="8000000"/>
    <n v="5.3"/>
  </r>
  <r>
    <s v="AnomalisaÂ "/>
    <x v="1265"/>
    <n v="90"/>
    <n v="3442820"/>
    <s v="Animation|Comedy|Drama|Romance"/>
    <s v="English"/>
    <n v="8000000"/>
    <n v="7.3"/>
  </r>
  <r>
    <s v="Another YearÂ "/>
    <x v="878"/>
    <n v="129"/>
    <n v="3205244"/>
    <s v="Comedy|Drama"/>
    <s v="English"/>
    <n v="10000000"/>
    <n v="7.3"/>
  </r>
  <r>
    <s v="8 WomenÂ "/>
    <x v="1266"/>
    <n v="111"/>
    <n v="3076425"/>
    <s v="Comedy|Crime|Musical|Romance"/>
    <s v="French"/>
    <n v="8000000"/>
    <n v="7.1"/>
  </r>
  <r>
    <s v="Showdown in Little TokyoÂ "/>
    <x v="1010"/>
    <n v="79"/>
    <n v="2275557"/>
    <s v="Action|Comedy|Crime|Thriller"/>
    <s v="English"/>
    <n v="8000000"/>
    <n v="6"/>
  </r>
  <r>
    <s v="Clay PigeonsÂ "/>
    <x v="408"/>
    <n v="104"/>
    <n v="1789892"/>
    <s v="Comedy|Crime"/>
    <s v="English"/>
    <n v="8000000"/>
    <n v="6.6"/>
  </r>
  <r>
    <s v="It's Kind of a Funny StoryÂ "/>
    <x v="1267"/>
    <n v="101"/>
    <n v="6350058"/>
    <s v="Comedy|Drama|Romance"/>
    <s v="English"/>
    <n v="8000000"/>
    <n v="7.2"/>
  </r>
  <r>
    <s v="Made in DagenhamÂ "/>
    <x v="756"/>
    <n v="113"/>
    <n v="1094798"/>
    <s v="Biography|Comedy|Drama|History"/>
    <s v="English"/>
    <n v="7200000"/>
    <n v="7.2"/>
  </r>
  <r>
    <s v="When Did You Last See Your Father?Â "/>
    <x v="896"/>
    <n v="92"/>
    <n v="1071240"/>
    <s v="Biography|Drama"/>
    <s v="English"/>
    <n v="8000000"/>
    <n v="6.9"/>
  </r>
  <r>
    <s v="PrefontaineÂ "/>
    <x v="1268"/>
    <n v="106"/>
    <n v="532190"/>
    <s v="Biography|Drama|Romance|Sport"/>
    <s v="English"/>
    <n v="8000000"/>
    <n v="6.8"/>
  </r>
  <r>
    <s v="The Secret of KellsÂ "/>
    <x v="1269"/>
    <n v="75"/>
    <n v="686383"/>
    <s v="Adventure|Animation|Family|Fantasy"/>
    <s v="English"/>
    <n v="6500000"/>
    <n v="7.7"/>
  </r>
  <r>
    <s v="Begin AgainÂ "/>
    <x v="1270"/>
    <n v="104"/>
    <n v="16168741"/>
    <s v="Drama|Music"/>
    <s v="English"/>
    <n v="8000000"/>
    <n v="7.4"/>
  </r>
  <r>
    <s v="Down in the ValleyÂ "/>
    <x v="1271"/>
    <n v="108"/>
    <n v="568695"/>
    <s v="Drama|Romance|Thriller"/>
    <s v="English"/>
    <n v="8000000"/>
    <n v="6.5"/>
  </r>
  <r>
    <s v="Brooklyn RulesÂ "/>
    <x v="1272"/>
    <n v="99"/>
    <n v="398420"/>
    <s v="Crime|Drama"/>
    <s v="English"/>
    <n v="8000000"/>
    <n v="6.4"/>
  </r>
  <r>
    <s v="The Singing DetectiveÂ "/>
    <x v="1273"/>
    <n v="109"/>
    <n v="336456"/>
    <s v="Comedy|Crime|Musical|Mystery"/>
    <s v="English"/>
    <n v="8000000"/>
    <n v="5.6"/>
  </r>
  <r>
    <s v="FidoÂ "/>
    <x v="1274"/>
    <n v="93"/>
    <n v="298110"/>
    <s v="Comedy|Drama|Horror|Sci-Fi"/>
    <s v="English"/>
    <n v="8000000"/>
    <n v="6.8"/>
  </r>
  <r>
    <s v="The Wendell Baker StoryÂ "/>
    <x v="1275"/>
    <n v="99"/>
    <n v="127144"/>
    <s v="Comedy|Drama|Romance"/>
    <s v="English"/>
    <n v="8000000"/>
    <n v="5.5"/>
  </r>
  <r>
    <s v="Wild TargetÂ "/>
    <x v="561"/>
    <n v="98"/>
    <n v="117190"/>
    <s v="Action|Comedy|Crime"/>
    <s v="English"/>
    <n v="8000000"/>
    <n v="6.9"/>
  </r>
  <r>
    <s v="PathologyÂ "/>
    <x v="1276"/>
    <n v="95"/>
    <n v="108662"/>
    <s v="Crime|Horror|Thriller"/>
    <s v="English"/>
    <n v="8000000"/>
    <n v="6"/>
  </r>
  <r>
    <s v="10th &amp; WolfÂ "/>
    <x v="1277"/>
    <n v="107"/>
    <n v="53481"/>
    <s v="Crime|Drama|Thriller"/>
    <s v="English"/>
    <n v="8000000"/>
    <n v="6.4"/>
  </r>
  <r>
    <s v="Dear WendyÂ "/>
    <x v="1278"/>
    <n v="102"/>
    <n v="23106"/>
    <s v="Comedy|Crime|Drama|Romance"/>
    <s v="English"/>
    <n v="50000000"/>
    <n v="6.6"/>
  </r>
  <r>
    <s v="AloftÂ "/>
    <x v="1279"/>
    <n v="97"/>
    <n v="52961"/>
    <s v="Drama"/>
    <s v="English"/>
    <n v="8000000"/>
    <n v="5.3"/>
  </r>
  <r>
    <s v="AkiraÂ "/>
    <x v="890"/>
    <n v="124"/>
    <n v="439162"/>
    <s v="Action|Animation|Sci-Fi"/>
    <s v="Japanese"/>
    <n v="1100000000"/>
    <n v="8.1"/>
  </r>
  <r>
    <s v="Imagine Me &amp; YouÂ "/>
    <x v="1280"/>
    <n v="90"/>
    <n v="671240"/>
    <s v="Comedy|Drama|Romance"/>
    <s v="English"/>
    <n v="7900000"/>
    <n v="6.9"/>
  </r>
  <r>
    <s v="The Blood of HeroesÂ "/>
    <x v="1281"/>
    <n v="90"/>
    <n v="882290"/>
    <s v="Action|Sci-Fi|Sport"/>
    <s v="English"/>
    <n v="10000000"/>
    <n v="6.5"/>
  </r>
  <r>
    <s v="Driving Miss DaisyÂ "/>
    <x v="516"/>
    <n v="99"/>
    <n v="106593296"/>
    <s v="Comedy|Drama|Family"/>
    <s v="English"/>
    <n v="7500000"/>
    <n v="7.4"/>
  </r>
  <r>
    <s v="Soul FoodÂ "/>
    <x v="615"/>
    <n v="115"/>
    <n v="43490057"/>
    <s v="Comedy|Drama"/>
    <s v="English"/>
    <n v="7500000"/>
    <n v="6.9"/>
  </r>
  <r>
    <s v="Rumble in the BronxÂ "/>
    <x v="1282"/>
    <n v="89"/>
    <n v="32333860"/>
    <s v="Action|Comedy"/>
    <s v="Cantonese"/>
    <n v="7500000"/>
    <n v="6.7"/>
  </r>
  <r>
    <s v="Thank You for SmokingÂ "/>
    <x v="645"/>
    <n v="92"/>
    <n v="24792061"/>
    <s v="Comedy|Drama"/>
    <s v="English"/>
    <n v="6500000"/>
    <n v="7.6"/>
  </r>
  <r>
    <s v="Hostel: Part IIÂ "/>
    <x v="1283"/>
    <n v="94"/>
    <n v="17544812"/>
    <s v="Horror"/>
    <s v="English"/>
    <n v="10000000"/>
    <n v="5.4"/>
  </r>
  <r>
    <s v="An EducationÂ "/>
    <x v="1015"/>
    <n v="100"/>
    <n v="12574715"/>
    <s v="Drama"/>
    <s v="English"/>
    <n v="4500000"/>
    <n v="7.3"/>
  </r>
  <r>
    <s v="The Hotel New HampshireÂ "/>
    <x v="1284"/>
    <n v="109"/>
    <n v="5100000"/>
    <s v="Comedy|Drama|Romance"/>
    <s v="English"/>
    <n v="7500000"/>
    <n v="6"/>
  </r>
  <r>
    <s v="NarcÂ "/>
    <x v="739"/>
    <n v="105"/>
    <n v="10460089"/>
    <s v="Crime|Drama|Mystery|Thriller"/>
    <s v="English"/>
    <n v="7500000"/>
    <n v="7.2"/>
  </r>
  <r>
    <s v="Men with BroomsÂ "/>
    <x v="1285"/>
    <n v="102"/>
    <n v="4239767"/>
    <s v="Comedy|Drama|Romance|Sport"/>
    <s v="English"/>
    <n v="7500000"/>
    <n v="6"/>
  </r>
  <r>
    <s v="Witless ProtectionÂ "/>
    <x v="1286"/>
    <n v="97"/>
    <n v="4131640"/>
    <s v="Comedy|Crime"/>
    <s v="English"/>
    <n v="7500000"/>
    <n v="3.1"/>
  </r>
  <r>
    <s v="The Work and the GloryÂ "/>
    <x v="1287"/>
    <n v="118"/>
    <n v="3347439"/>
    <s v="Drama|Romance"/>
    <s v="English"/>
    <n v="7500000"/>
    <n v="6.9"/>
  </r>
  <r>
    <s v="ExtractÂ "/>
    <x v="1105"/>
    <n v="92"/>
    <n v="10814185"/>
    <s v="Comedy|Crime|Romance"/>
    <s v="English"/>
    <n v="8000000"/>
    <n v="6.2"/>
  </r>
  <r>
    <s v="Alias BettyÂ "/>
    <x v="1288"/>
    <n v="103"/>
    <n v="206400"/>
    <s v="Comedy|Crime|Drama|Romance|Thriller"/>
    <s v="French"/>
    <n v="50000000"/>
    <n v="6.9"/>
  </r>
  <r>
    <s v="Code 46Â "/>
    <x v="1023"/>
    <n v="93"/>
    <n v="197148"/>
    <s v="Drama|Romance|Sci-Fi|Thriller"/>
    <s v="English"/>
    <n v="7500000"/>
    <n v="6.3"/>
  </r>
  <r>
    <s v="Albert NobbsÂ "/>
    <x v="1289"/>
    <n v="113"/>
    <n v="3014541"/>
    <s v="Drama"/>
    <s v="English"/>
    <n v="8000000"/>
    <n v="6.7"/>
  </r>
  <r>
    <s v="Ta Ra Rum PumÂ "/>
    <x v="1290"/>
    <n v="153"/>
    <n v="872643"/>
    <s v="Comedy|Family|Romance"/>
    <s v="Hindi"/>
    <n v="6000000"/>
    <n v="5.4"/>
  </r>
  <r>
    <s v="PersepolisÂ "/>
    <x v="1291"/>
    <n v="89"/>
    <n v="4443403"/>
    <s v="Animation|Biography|Drama|War"/>
    <s v="French"/>
    <n v="7300000"/>
    <n v="8"/>
  </r>
  <r>
    <s v="The Neon DemonÂ "/>
    <x v="995"/>
    <n v="118"/>
    <n v="1330827"/>
    <s v="Horror|Thriller"/>
    <s v="English"/>
    <n v="7000000"/>
    <n v="7"/>
  </r>
  <r>
    <s v="Harry BrownÂ "/>
    <x v="1292"/>
    <n v="97"/>
    <n v="1818681"/>
    <s v="Action|Crime|Drama|Thriller"/>
    <s v="English"/>
    <n v="7300000"/>
    <n v="7.2"/>
  </r>
  <r>
    <s v="The Omega CodeÂ "/>
    <x v="1293"/>
    <n v="100"/>
    <n v="12610552"/>
    <s v="Action|Adventure|Fantasy|Sci-Fi|Thriller"/>
    <s v="English"/>
    <n v="7500000"/>
    <n v="3.5"/>
  </r>
  <r>
    <s v="JunoÂ "/>
    <x v="645"/>
    <n v="96"/>
    <n v="143492840"/>
    <s v="Comedy|Drama|Romance"/>
    <s v="English"/>
    <n v="7500000"/>
    <n v="7.5"/>
  </r>
  <r>
    <s v="Diamonds Are ForeverÂ "/>
    <x v="1294"/>
    <n v="120"/>
    <n v="43800000"/>
    <s v="Action|Adventure|Thriller"/>
    <s v="English"/>
    <n v="7200000"/>
    <n v="6.7"/>
  </r>
  <r>
    <s v="The GodfatherÂ "/>
    <x v="400"/>
    <n v="175"/>
    <n v="134821952"/>
    <s v="Crime|Drama"/>
    <s v="English"/>
    <n v="6000000"/>
    <n v="9.1999999999999993"/>
  </r>
  <r>
    <s v="FlashdanceÂ "/>
    <x v="429"/>
    <n v="95"/>
    <n v="94900000"/>
    <s v="Drama|Music|Romance"/>
    <s v="English"/>
    <n v="4000000"/>
    <n v="6.1"/>
  </r>
  <r>
    <s v="500 Days of SummerÂ "/>
    <x v="16"/>
    <n v="95"/>
    <n v="32391374"/>
    <s v="Comedy|Drama|Romance"/>
    <s v="English"/>
    <n v="7500000"/>
    <n v="7.7"/>
  </r>
  <r>
    <s v="The PianoÂ "/>
    <x v="1123"/>
    <n v="121"/>
    <n v="40158000"/>
    <s v="Drama|Music|Romance"/>
    <s v="English"/>
    <n v="7000000"/>
    <n v="7.6"/>
  </r>
  <r>
    <s v="Magic MikeÂ "/>
    <x v="144"/>
    <n v="110"/>
    <n v="113709992"/>
    <s v="Comedy|Drama"/>
    <s v="English"/>
    <n v="7000000"/>
    <n v="6.1"/>
  </r>
  <r>
    <s v="Darkness FallsÂ "/>
    <x v="84"/>
    <n v="96"/>
    <n v="32131483"/>
    <s v="Horror|Mystery|Thriller"/>
    <s v="English"/>
    <n v="11000000"/>
    <n v="4.9000000000000004"/>
  </r>
  <r>
    <s v="Live and Let DieÂ "/>
    <x v="1294"/>
    <n v="121"/>
    <n v="35400000"/>
    <s v="Action|Adventure|Thriller"/>
    <s v="English"/>
    <n v="7000000"/>
    <n v="6.8"/>
  </r>
  <r>
    <s v="My Dog SkipÂ "/>
    <x v="336"/>
    <n v="95"/>
    <n v="34099640"/>
    <s v="Drama|Family|Sport"/>
    <s v="English"/>
    <n v="5000000"/>
    <n v="7"/>
  </r>
  <r>
    <s v="Jumping the BroomÂ "/>
    <x v="1174"/>
    <n v="112"/>
    <n v="37295394"/>
    <s v="Comedy|Drama"/>
    <s v="English"/>
    <n v="6600000"/>
    <n v="5.7"/>
  </r>
  <r>
    <s v="Good Night, and Good Luck.Â "/>
    <x v="284"/>
    <n v="93"/>
    <n v="31501218"/>
    <s v="Biography|Drama|History"/>
    <s v="English"/>
    <n v="7500000"/>
    <n v="7.5"/>
  </r>
  <r>
    <s v="CapoteÂ "/>
    <x v="421"/>
    <n v="110"/>
    <n v="28747570"/>
    <s v="Biography|Crime|Drama"/>
    <s v="English"/>
    <n v="7000000"/>
    <n v="7.4"/>
  </r>
  <r>
    <s v="DesperadoÂ "/>
    <x v="403"/>
    <n v="104"/>
    <n v="25625110"/>
    <s v="Action|Crime|Thriller"/>
    <s v="English"/>
    <n v="7000000"/>
    <n v="7.2"/>
  </r>
  <r>
    <s v="Logan's RunÂ "/>
    <x v="1295"/>
    <n v="119"/>
    <n v="25000000"/>
    <s v="Action|Adventure|Sci-Fi"/>
    <s v="English"/>
    <n v="9000000"/>
    <n v="6.8"/>
  </r>
  <r>
    <s v="The Man with the Golden GunÂ "/>
    <x v="1294"/>
    <n v="125"/>
    <n v="21000000"/>
    <s v="Action|Adventure|Thriller"/>
    <s v="English"/>
    <n v="13000000"/>
    <n v="6.8"/>
  </r>
  <r>
    <s v="Action JacksonÂ "/>
    <x v="775"/>
    <n v="96"/>
    <n v="20257000"/>
    <s v="Action|Comedy|Crime|Thriller"/>
    <s v="English"/>
    <n v="7000000"/>
    <n v="5.2"/>
  </r>
  <r>
    <s v="The DescentÂ "/>
    <x v="626"/>
    <n v="100"/>
    <n v="26005908"/>
    <s v="Adventure|Horror|Thriller"/>
    <s v="English"/>
    <n v="3500000"/>
    <n v="7.2"/>
  </r>
  <r>
    <s v="Devil's DueÂ "/>
    <x v="1296"/>
    <n v="89"/>
    <n v="15818967"/>
    <s v="Horror|Mystery"/>
    <s v="English"/>
    <n v="7000000"/>
    <n v="4"/>
  </r>
  <r>
    <s v="Flirting with DisasterÂ "/>
    <x v="347"/>
    <n v="92"/>
    <n v="14891000"/>
    <s v="Comedy"/>
    <s v="English"/>
    <n v="7000000"/>
    <n v="6.8"/>
  </r>
  <r>
    <s v="The Devil's RejectsÂ "/>
    <x v="991"/>
    <n v="109"/>
    <n v="16901126"/>
    <s v="Crime|Horror"/>
    <s v="English"/>
    <n v="7000000"/>
    <n v="6.9"/>
  </r>
  <r>
    <s v="DopeÂ "/>
    <x v="1052"/>
    <n v="103"/>
    <n v="17474107"/>
    <s v="Comedy|Crime|Drama"/>
    <s v="English"/>
    <n v="7000000"/>
    <n v="7.3"/>
  </r>
  <r>
    <s v="In Too DeepÂ "/>
    <x v="597"/>
    <n v="95"/>
    <n v="14003141"/>
    <s v="Crime|Drama|Thriller"/>
    <s v="English"/>
    <n v="7000000"/>
    <n v="6.1"/>
  </r>
  <r>
    <s v="House of 1000 CorpsesÂ "/>
    <x v="991"/>
    <n v="105"/>
    <n v="12583510"/>
    <s v="Horror"/>
    <s v="English"/>
    <n v="7000000"/>
    <n v="6"/>
  </r>
  <r>
    <s v="A Serious ManÂ "/>
    <x v="574"/>
    <n v="106"/>
    <n v="9190525"/>
    <s v="Comedy|Drama"/>
    <s v="English"/>
    <n v="7000000"/>
    <n v="7"/>
  </r>
  <r>
    <s v="Get LowÂ "/>
    <x v="1297"/>
    <n v="100"/>
    <n v="9176553"/>
    <s v="Drama|Mystery"/>
    <s v="English"/>
    <n v="7500000"/>
    <n v="7.1"/>
  </r>
  <r>
    <s v="WarlockÂ "/>
    <x v="569"/>
    <n v="103"/>
    <n v="9094451"/>
    <s v="Action|Fantasy|Horror|Thriller"/>
    <s v="English"/>
    <n v="7000000"/>
    <n v="6.2"/>
  </r>
  <r>
    <s v="Beyond the LightsÂ "/>
    <x v="998"/>
    <n v="116"/>
    <n v="14612840"/>
    <s v="Drama|Music"/>
    <s v="English"/>
    <n v="7000000"/>
    <n v="6.9"/>
  </r>
  <r>
    <s v="A Single ManÂ "/>
    <x v="1298"/>
    <n v="99"/>
    <n v="9166863"/>
    <s v="Drama|Romance"/>
    <s v="English"/>
    <n v="7000000"/>
    <n v="7.6"/>
  </r>
  <r>
    <s v="The Last Temptation of ChristÂ "/>
    <x v="46"/>
    <n v="164"/>
    <n v="8373585"/>
    <s v="Drama"/>
    <s v="English"/>
    <n v="7000000"/>
    <n v="7.6"/>
  </r>
  <r>
    <s v="Outside ProvidenceÂ "/>
    <x v="1272"/>
    <n v="96"/>
    <n v="7292175"/>
    <s v="Comedy|Drama|Romance"/>
    <s v="English"/>
    <n v="7000000"/>
    <n v="6.4"/>
  </r>
  <r>
    <s v="Bride &amp; PrejudiceÂ "/>
    <x v="1299"/>
    <n v="122"/>
    <n v="6601079"/>
    <s v="Comedy|Drama|Musical|Romance"/>
    <s v="English"/>
    <n v="7000000"/>
    <n v="6.2"/>
  </r>
  <r>
    <s v="Rabbit-Proof FenceÂ "/>
    <x v="115"/>
    <n v="94"/>
    <n v="6165429"/>
    <s v="Adventure|Biography|Drama|History"/>
    <s v="Aboriginal"/>
    <n v="6000000"/>
    <n v="7.5"/>
  </r>
  <r>
    <s v="Who's Your Caddy?Â "/>
    <x v="763"/>
    <n v="93"/>
    <n v="5694308"/>
    <s v="Comedy|Sport"/>
    <s v="English"/>
    <n v="7000000"/>
    <n v="2"/>
  </r>
  <r>
    <s v="Split SecondÂ "/>
    <x v="1300"/>
    <n v="96"/>
    <n v="5430822"/>
    <s v="Action|Crime|Horror|Sci-Fi|Thriller"/>
    <s v="English"/>
    <n v="7000000"/>
    <n v="6.2"/>
  </r>
  <r>
    <s v="The Other Side of HeavenÂ "/>
    <x v="1301"/>
    <n v="113"/>
    <n v="4720371"/>
    <s v="Adventure|Biography|Drama"/>
    <s v="English"/>
    <n v="7000000"/>
    <n v="6.5"/>
  </r>
  <r>
    <s v="Veer-ZaaraÂ "/>
    <x v="1232"/>
    <n v="192"/>
    <n v="2921738"/>
    <s v="Drama|Musical|Romance"/>
    <s v="Hindi"/>
    <n v="7000000"/>
    <n v="7.9"/>
  </r>
  <r>
    <s v="RedbeltÂ "/>
    <x v="178"/>
    <n v="99"/>
    <n v="2344847"/>
    <s v="Drama|Sport"/>
    <s v="English"/>
    <n v="7000000"/>
    <n v="6.8"/>
  </r>
  <r>
    <s v="CyrusÂ "/>
    <x v="1197"/>
    <n v="91"/>
    <n v="7455447"/>
    <s v="Comedy|Drama|Romance"/>
    <s v="English"/>
    <n v="7000000"/>
    <n v="6.3"/>
  </r>
  <r>
    <s v="A Dog of FlandersÂ "/>
    <x v="1302"/>
    <n v="100"/>
    <n v="2148212"/>
    <s v="Drama|Family"/>
    <s v="English"/>
    <n v="7000000"/>
    <n v="6.3"/>
  </r>
  <r>
    <s v="Auto FocusÂ "/>
    <x v="1303"/>
    <n v="105"/>
    <n v="2062066"/>
    <s v="Biography|Crime|Drama"/>
    <s v="English"/>
    <n v="7000000"/>
    <n v="6.6"/>
  </r>
  <r>
    <s v="Factory GirlÂ "/>
    <x v="1099"/>
    <n v="99"/>
    <n v="1654367"/>
    <s v="Biography|Drama"/>
    <s v="English"/>
    <n v="7000000"/>
    <n v="6.4"/>
  </r>
  <r>
    <s v="We Need to Talk About KevinÂ "/>
    <x v="1304"/>
    <n v="112"/>
    <n v="1738692"/>
    <s v="Drama|Thriller"/>
    <s v="English"/>
    <n v="7000000"/>
    <n v="7.5"/>
  </r>
  <r>
    <s v="The Mighty MacsÂ "/>
    <x v="1305"/>
    <n v="99"/>
    <n v="1889522"/>
    <s v="Drama|Sport"/>
    <s v="English"/>
    <n v="7000000"/>
    <n v="6.5"/>
  </r>
  <r>
    <s v="Mother and ChildÂ "/>
    <x v="1289"/>
    <n v="125"/>
    <n v="1110286"/>
    <s v="Drama|Romance"/>
    <s v="English"/>
    <n v="4825000"/>
    <n v="7.2"/>
  </r>
  <r>
    <s v="March or DieÂ "/>
    <x v="1306"/>
    <n v="107"/>
    <n v="1000000"/>
    <s v="Adventure|Drama|Romance|War"/>
    <s v="English"/>
    <n v="9000000"/>
    <n v="6.3"/>
  </r>
  <r>
    <s v="Les visiteursÂ "/>
    <x v="553"/>
    <n v="107"/>
    <n v="700000"/>
    <s v="Comedy|Fantasy|Sci-Fi"/>
    <s v="French"/>
    <n v="50000000"/>
    <n v="7"/>
  </r>
  <r>
    <s v="SomewhereÂ "/>
    <x v="542"/>
    <n v="97"/>
    <n v="1768416"/>
    <s v="Comedy|Drama"/>
    <s v="English"/>
    <n v="7000000"/>
    <n v="6.3"/>
  </r>
  <r>
    <s v="Chairman of the BoardÂ "/>
    <x v="1307"/>
    <n v="95"/>
    <n v="306715"/>
    <s v="Comedy"/>
    <s v="English"/>
    <n v="10000000"/>
    <n v="2.2999999999999998"/>
  </r>
  <r>
    <s v="HesherÂ "/>
    <x v="1308"/>
    <n v="106"/>
    <n v="382946"/>
    <s v="Drama"/>
    <s v="English"/>
    <n v="7000000"/>
    <n v="7.1"/>
  </r>
  <r>
    <s v="GerryÂ "/>
    <x v="497"/>
    <n v="103"/>
    <n v="236266"/>
    <s v="Adventure|Drama|Mystery"/>
    <s v="English"/>
    <n v="3500000"/>
    <n v="6.2"/>
  </r>
  <r>
    <s v="The Heart of MeÂ "/>
    <x v="1309"/>
    <n v="96"/>
    <n v="196067"/>
    <s v="Drama|Romance"/>
    <s v="English"/>
    <n v="7000000"/>
    <n v="6.7"/>
  </r>
  <r>
    <s v="FreeheldÂ "/>
    <x v="1169"/>
    <n v="103"/>
    <n v="532988"/>
    <s v="Biography|Drama|Romance"/>
    <s v="English"/>
    <n v="7000000"/>
    <n v="6.5"/>
  </r>
  <r>
    <s v="The Extra ManÂ "/>
    <x v="1310"/>
    <n v="108"/>
    <n v="453079"/>
    <s v="Comedy"/>
    <s v="English"/>
    <n v="7000000"/>
    <n v="5.9"/>
  </r>
  <r>
    <s v="Ca$hÂ "/>
    <x v="1311"/>
    <n v="118"/>
    <n v="46451"/>
    <s v="Comedy|Crime|Thriller"/>
    <s v="English"/>
    <n v="7000000"/>
    <n v="6"/>
  </r>
  <r>
    <s v="Wah-WahÂ "/>
    <x v="1312"/>
    <n v="97"/>
    <n v="233103"/>
    <s v="Drama"/>
    <s v="English"/>
    <n v="7000000"/>
    <n v="6.9"/>
  </r>
  <r>
    <s v="Pale RiderÂ "/>
    <x v="310"/>
    <n v="115"/>
    <n v="41400000"/>
    <s v="Western"/>
    <s v="English"/>
    <n v="6900000"/>
    <n v="7.3"/>
  </r>
  <r>
    <s v="Dazed and ConfusedÂ "/>
    <x v="722"/>
    <n v="102"/>
    <n v="7993039"/>
    <s v="Comedy"/>
    <s v="English"/>
    <n v="6900000"/>
    <n v="7.7"/>
  </r>
  <r>
    <s v="Aimee &amp; JaguarÂ "/>
    <x v="1313"/>
    <n v="125"/>
    <n v="927107"/>
    <s v="Biography|Drama|Romance|War"/>
    <s v="German"/>
    <n v="15000000"/>
    <n v="7.3"/>
  </r>
  <r>
    <s v="The ChumscrubberÂ "/>
    <x v="1314"/>
    <n v="108"/>
    <n v="49526"/>
    <s v="Comedy|Drama"/>
    <s v="English"/>
    <n v="6800000"/>
    <n v="7"/>
  </r>
  <r>
    <s v="ShadeÂ "/>
    <x v="1315"/>
    <n v="101"/>
    <n v="10696"/>
    <s v="Crime|Thriller"/>
    <s v="English"/>
    <n v="6800000"/>
    <n v="6.4"/>
  </r>
  <r>
    <s v="House at the End of the StreetÂ "/>
    <x v="1316"/>
    <n v="101"/>
    <n v="31607598"/>
    <s v="Drama|Horror|Thriller"/>
    <s v="English"/>
    <n v="6900000"/>
    <n v="5.6"/>
  </r>
  <r>
    <s v="IncendiesÂ "/>
    <x v="469"/>
    <n v="139"/>
    <n v="6857096"/>
    <s v="Drama|Mystery|War"/>
    <s v="French"/>
    <n v="6800000"/>
    <n v="8.1999999999999993"/>
  </r>
  <r>
    <s v="Remember Me, My LoveÂ "/>
    <x v="384"/>
    <n v="125"/>
    <n v="223878"/>
    <s v="Comedy|Drama|Romance"/>
    <s v="Italian"/>
    <n v="5000000"/>
    <n v="6.5"/>
  </r>
  <r>
    <s v="Elite SquadÂ "/>
    <x v="133"/>
    <n v="115"/>
    <n v="8060"/>
    <s v="Action|Crime|Drama|Thriller"/>
    <s v="Portuguese"/>
    <n v="4000000"/>
    <n v="8.1"/>
  </r>
  <r>
    <s v="AnnabelleÂ "/>
    <x v="663"/>
    <n v="99"/>
    <n v="84263837"/>
    <s v="Horror|Mystery"/>
    <s v="English"/>
    <n v="6500000"/>
    <n v="5.4"/>
  </r>
  <r>
    <s v="Bran Nue DaeÂ "/>
    <x v="1317"/>
    <n v="88"/>
    <n v="110029"/>
    <s v="Comedy|Drama|Musical"/>
    <s v="English"/>
    <n v="6500000"/>
    <n v="6.3"/>
  </r>
  <r>
    <s v="Boyz n the HoodÂ "/>
    <x v="250"/>
    <n v="112"/>
    <n v="57504069"/>
    <s v="Crime|Drama"/>
    <s v="English"/>
    <n v="6000000"/>
    <n v="7.8"/>
  </r>
  <r>
    <s v="La BambaÂ "/>
    <x v="1318"/>
    <n v="108"/>
    <n v="54215416"/>
    <s v="Biography|Drama|Music"/>
    <s v="English"/>
    <n v="6500000"/>
    <n v="6.8"/>
  </r>
  <r>
    <s v="Dressed to KillÂ "/>
    <x v="200"/>
    <n v="104"/>
    <n v="31899000"/>
    <s v="Mystery|Romance|Thriller"/>
    <s v="English"/>
    <n v="6500000"/>
    <n v="7.1"/>
  </r>
  <r>
    <s v="The Adventures of Huck FinnÂ "/>
    <x v="52"/>
    <n v="108"/>
    <n v="24103594"/>
    <s v="Adventure|Comedy|Drama|Family"/>
    <s v="English"/>
    <n v="6500000"/>
    <n v="6.2"/>
  </r>
  <r>
    <s v="GoÂ "/>
    <x v="50"/>
    <n v="102"/>
    <n v="16842303"/>
    <s v="Comedy|Crime"/>
    <s v="English"/>
    <n v="6500000"/>
    <n v="7.3"/>
  </r>
  <r>
    <s v="Friends with MoneyÂ "/>
    <x v="1263"/>
    <n v="88"/>
    <n v="13367101"/>
    <s v="Comedy|Drama|Romance"/>
    <s v="English"/>
    <n v="6500000"/>
    <n v="5.9"/>
  </r>
  <r>
    <s v="BatsÂ "/>
    <x v="1319"/>
    <n v="91"/>
    <n v="10149779"/>
    <s v="Horror|Sci-Fi|Thriller"/>
    <s v="English"/>
    <n v="6500000"/>
    <n v="3.6"/>
  </r>
  <r>
    <s v="Nowhere in AfricaÂ "/>
    <x v="1320"/>
    <n v="141"/>
    <n v="6173485"/>
    <s v="Biography|Drama"/>
    <s v="English"/>
    <n v="7000000"/>
    <n v="7.7"/>
  </r>
  <r>
    <s v="ShameÂ "/>
    <x v="832"/>
    <n v="101"/>
    <n v="4000304"/>
    <s v="Drama"/>
    <s v="English"/>
    <n v="6500000"/>
    <n v="7.3"/>
  </r>
  <r>
    <s v="Layer CakeÂ "/>
    <x v="65"/>
    <n v="105"/>
    <n v="2338695"/>
    <s v="Crime|Drama|Thriller"/>
    <s v="English"/>
    <n v="4000000"/>
    <n v="7.4"/>
  </r>
  <r>
    <s v="The Work and the Glory II: American ZionÂ "/>
    <x v="1321"/>
    <n v="100"/>
    <n v="2024854"/>
    <s v="Drama|Western"/>
    <s v="English"/>
    <n v="6500000"/>
    <n v="6.6"/>
  </r>
  <r>
    <s v="The EastÂ "/>
    <x v="1322"/>
    <n v="116"/>
    <n v="2268296"/>
    <s v="Drama|Thriller"/>
    <s v="English"/>
    <n v="6500000"/>
    <n v="6.9"/>
  </r>
  <r>
    <s v="A Home at the End of the WorldÂ "/>
    <x v="1002"/>
    <n v="97"/>
    <n v="1029017"/>
    <s v="Drama|Romance"/>
    <s v="English"/>
    <n v="6500000"/>
    <n v="6.8"/>
  </r>
  <r>
    <s v="AberdeenÂ "/>
    <x v="1323"/>
    <n v="106"/>
    <n v="64148"/>
    <s v="Drama"/>
    <s v="English"/>
    <n v="6500000"/>
    <n v="7.3"/>
  </r>
  <r>
    <s v="The MessengerÂ "/>
    <x v="1324"/>
    <n v="105"/>
    <n v="66637"/>
    <s v="Drama|Romance|War"/>
    <s v="English"/>
    <n v="6500000"/>
    <n v="7.2"/>
  </r>
  <r>
    <s v="ControlÂ "/>
    <x v="843"/>
    <n v="122"/>
    <n v="871577"/>
    <s v="Biography|Drama|Music"/>
    <s v="English"/>
    <n v="4500000"/>
    <n v="7.7"/>
  </r>
  <r>
    <s v="The TerminatorÂ "/>
    <x v="0"/>
    <n v="107"/>
    <n v="38400000"/>
    <s v="Action|Sci-Fi"/>
    <s v="English"/>
    <n v="6500000"/>
    <n v="8.1"/>
  </r>
  <r>
    <s v="Good Bye Lenin!Â "/>
    <x v="1325"/>
    <n v="121"/>
    <n v="4063859"/>
    <s v="Drama|Romance"/>
    <s v="German"/>
    <n v="4800000"/>
    <n v="7.7"/>
  </r>
  <r>
    <s v="The Damned UnitedÂ "/>
    <x v="307"/>
    <n v="98"/>
    <n v="449558"/>
    <s v="Biography|Drama|Sport"/>
    <s v="English"/>
    <n v="10000000"/>
    <n v="7.6"/>
  </r>
  <r>
    <s v="MallratsÂ "/>
    <x v="576"/>
    <n v="123"/>
    <n v="2122561"/>
    <s v="Comedy|Romance"/>
    <s v="English"/>
    <n v="6000000"/>
    <n v="7.2"/>
  </r>
  <r>
    <s v="GreaseÂ "/>
    <x v="1051"/>
    <n v="110"/>
    <n v="181360000"/>
    <s v="Musical|Romance"/>
    <s v="English"/>
    <n v="6000000"/>
    <n v="7.2"/>
  </r>
  <r>
    <s v="PlatoonÂ "/>
    <x v="74"/>
    <n v="120"/>
    <n v="137963328"/>
    <s v="Drama|War"/>
    <s v="English"/>
    <n v="6000000"/>
    <n v="8.1"/>
  </r>
  <r>
    <s v="Fahrenheit 9/11Â "/>
    <x v="1235"/>
    <n v="122"/>
    <n v="119078393"/>
    <s v="Documentary|Drama|War"/>
    <s v="English"/>
    <n v="6000000"/>
    <n v="7.5"/>
  </r>
  <r>
    <s v="Butch Cassidy and the Sundance KidÂ "/>
    <x v="1326"/>
    <n v="110"/>
    <n v="102308900"/>
    <s v="Biography|Crime|Drama|Western"/>
    <s v="English"/>
    <n v="6000000"/>
    <n v="8.1"/>
  </r>
  <r>
    <s v="Mary PoppinsÂ "/>
    <x v="1327"/>
    <n v="139"/>
    <n v="102300000"/>
    <s v="Comedy|Family|Fantasy|Musical"/>
    <s v="English"/>
    <n v="6000000"/>
    <n v="7.8"/>
  </r>
  <r>
    <s v="Ordinary PeopleÂ "/>
    <x v="335"/>
    <n v="124"/>
    <n v="54800000"/>
    <s v="Drama"/>
    <s v="English"/>
    <n v="6000000"/>
    <n v="7.8"/>
  </r>
  <r>
    <s v="West Side StoryÂ "/>
    <x v="1328"/>
    <n v="152"/>
    <n v="43650000"/>
    <s v="Crime|Drama|Musical|Romance|Thriller"/>
    <s v="English"/>
    <n v="6000000"/>
    <n v="7.6"/>
  </r>
  <r>
    <s v="CaddyshackÂ "/>
    <x v="354"/>
    <n v="98"/>
    <n v="39800000"/>
    <s v="Comedy|Sport"/>
    <s v="English"/>
    <n v="6000000"/>
    <n v="7.4"/>
  </r>
  <r>
    <s v="The BrothersÂ "/>
    <x v="1329"/>
    <n v="106"/>
    <n v="27457409"/>
    <s v="Comedy|Drama"/>
    <s v="English"/>
    <n v="6000000"/>
    <n v="6.3"/>
  </r>
  <r>
    <s v="The WoodÂ "/>
    <x v="1052"/>
    <n v="106"/>
    <n v="25047631"/>
    <s v="Comedy|Drama|Romance"/>
    <s v="English"/>
    <n v="6000000"/>
    <n v="6.9"/>
  </r>
  <r>
    <s v="The Usual SuspectsÂ "/>
    <x v="10"/>
    <n v="106"/>
    <n v="23272306"/>
    <s v="Crime|Drama|Mystery|Thriller"/>
    <s v="English"/>
    <n v="6000000"/>
    <n v="8.6"/>
  </r>
  <r>
    <s v="A Nightmare on Elm Street 5: The Dream ChildÂ "/>
    <x v="237"/>
    <n v="89"/>
    <n v="22168359"/>
    <s v="Fantasy|Horror|Romance|Thriller"/>
    <s v="English"/>
    <n v="8000000"/>
    <n v="5.0999999999999996"/>
  </r>
  <r>
    <s v="Van Wilder: Party LiaisonÂ "/>
    <x v="196"/>
    <n v="94"/>
    <n v="21005329"/>
    <s v="Comedy|Romance"/>
    <s v="English"/>
    <n v="6000000"/>
    <n v="6.4"/>
  </r>
  <r>
    <s v="The WrestlerÂ "/>
    <x v="116"/>
    <n v="109"/>
    <n v="26236603"/>
    <s v="Drama|Sport"/>
    <s v="English"/>
    <n v="6000000"/>
    <n v="7.9"/>
  </r>
  <r>
    <s v="Duel in the SunÂ "/>
    <x v="1330"/>
    <n v="144"/>
    <n v="20400000"/>
    <s v="Drama|Romance|Western"/>
    <s v="English"/>
    <n v="8000000"/>
    <n v="6.9"/>
  </r>
  <r>
    <s v="Best in ShowÂ "/>
    <x v="1122"/>
    <n v="90"/>
    <n v="18621249"/>
    <s v="Comedy"/>
    <s v="English"/>
    <n v="6000000"/>
    <n v="7.5"/>
  </r>
  <r>
    <s v="Escape from New YorkÂ "/>
    <x v="447"/>
    <n v="106"/>
    <n v="25244700"/>
    <s v="Action|Sci-Fi"/>
    <s v="English"/>
    <n v="6000000"/>
    <n v="7.2"/>
  </r>
  <r>
    <s v="School DazeÂ "/>
    <x v="416"/>
    <n v="121"/>
    <n v="14545844"/>
    <s v="Comedy|Drama|Musical"/>
    <s v="English"/>
    <n v="6500000"/>
    <n v="5.8"/>
  </r>
  <r>
    <s v="Daddy Day CampÂ "/>
    <x v="1331"/>
    <n v="89"/>
    <n v="13235267"/>
    <s v="Comedy|Family"/>
    <s v="English"/>
    <n v="6000000"/>
    <n v="2.9"/>
  </r>
  <r>
    <s v="Mystic PizzaÂ "/>
    <x v="355"/>
    <n v="104"/>
    <n v="12793213"/>
    <s v="Comedy|Drama|Romance"/>
    <s v="English"/>
    <n v="6000000"/>
    <n v="6.2"/>
  </r>
  <r>
    <s v="Sliding DoorsÂ "/>
    <x v="478"/>
    <n v="99"/>
    <n v="11883495"/>
    <s v="Comedy|Drama|Fantasy|Romance"/>
    <s v="English"/>
    <n v="9000000"/>
    <n v="6.8"/>
  </r>
  <r>
    <s v="Tales from the HoodÂ "/>
    <x v="1332"/>
    <n v="98"/>
    <n v="11797927"/>
    <s v="Comedy|Horror|Thriller"/>
    <s v="English"/>
    <n v="6000000"/>
    <n v="6.1"/>
  </r>
  <r>
    <s v="The Last King of ScotlandÂ "/>
    <x v="1333"/>
    <n v="121"/>
    <n v="17605861"/>
    <s v="Biography|Drama|History|Thriller"/>
    <s v="English"/>
    <n v="6000000"/>
    <n v="7.7"/>
  </r>
  <r>
    <s v="Halloween 5Â "/>
    <x v="1334"/>
    <n v="96"/>
    <n v="11642254"/>
    <s v="Horror|Thriller"/>
    <s v="English"/>
    <n v="3000000"/>
    <n v="5.2"/>
  </r>
  <r>
    <s v="BernieÂ "/>
    <x v="722"/>
    <n v="99"/>
    <n v="9203192"/>
    <s v="Comedy|Crime|Drama"/>
    <s v="English"/>
    <n v="5000000"/>
    <n v="6.8"/>
  </r>
  <r>
    <s v="Dolphins and Whales 3D: Tribes of the OceanÂ "/>
    <x v="1335"/>
    <n v="42"/>
    <n v="7518876"/>
    <s v="Adventure|Documentary|Short"/>
    <s v="English"/>
    <n v="6000000"/>
    <n v="6.5"/>
  </r>
  <r>
    <s v="PollockÂ "/>
    <x v="1336"/>
    <n v="122"/>
    <n v="8596914"/>
    <s v="Biography|Drama"/>
    <s v="English"/>
    <n v="6000000"/>
    <n v="7"/>
  </r>
  <r>
    <s v="200 CigarettesÂ "/>
    <x v="1337"/>
    <n v="101"/>
    <n v="6851636"/>
    <s v="Comedy|Drama|Romance"/>
    <s v="English"/>
    <n v="6000000"/>
    <n v="5.9"/>
  </r>
  <r>
    <s v="The WordsÂ "/>
    <x v="1338"/>
    <n v="102"/>
    <n v="11434867"/>
    <s v="Drama|Mystery|Romance|Thriller"/>
    <s v="English"/>
    <n v="6000000"/>
    <n v="7.1"/>
  </r>
  <r>
    <s v="Casa de mi PadreÂ "/>
    <x v="1339"/>
    <n v="84"/>
    <n v="5895238"/>
    <s v="Comedy|Western"/>
    <s v="Spanish"/>
    <n v="6000000"/>
    <n v="5.5"/>
  </r>
  <r>
    <s v="City IslandÂ "/>
    <x v="1340"/>
    <n v="104"/>
    <n v="6670712"/>
    <s v="Comedy|Drama"/>
    <s v="English"/>
    <n v="6000000"/>
    <n v="7.4"/>
  </r>
  <r>
    <s v="The GuardÂ "/>
    <x v="1341"/>
    <n v="96"/>
    <n v="5359774"/>
    <s v="Comedy|Crime|Thriller"/>
    <s v="English"/>
    <n v="6000000"/>
    <n v="7.3"/>
  </r>
  <r>
    <s v="CollegeÂ "/>
    <x v="1342"/>
    <n v="94"/>
    <n v="4693919"/>
    <s v="Comedy"/>
    <s v="English"/>
    <n v="6500000"/>
    <n v="4.5999999999999996"/>
  </r>
  <r>
    <s v="The Virgin SuicidesÂ "/>
    <x v="542"/>
    <n v="90"/>
    <n v="4859475"/>
    <s v="Drama|Romance"/>
    <s v="English"/>
    <n v="6000000"/>
    <n v="7.2"/>
  </r>
  <r>
    <s v="Miss MarchÂ "/>
    <x v="1343"/>
    <n v="90"/>
    <n v="4542775"/>
    <s v="Comedy|Romance"/>
    <s v="English"/>
    <n v="6000000"/>
    <n v="5.0999999999999996"/>
  </r>
  <r>
    <s v="Wish I Was HereÂ "/>
    <x v="1344"/>
    <n v="106"/>
    <n v="3588432"/>
    <s v="Comedy|Drama"/>
    <s v="English"/>
    <n v="6000000"/>
    <n v="6.7"/>
  </r>
  <r>
    <s v="Simply IrresistibleÂ "/>
    <x v="1345"/>
    <n v="96"/>
    <n v="4394936"/>
    <s v="Comedy|Drama|Fantasy|Romance"/>
    <s v="English"/>
    <n v="6000000"/>
    <n v="5.3"/>
  </r>
  <r>
    <s v="Hedwig and the Angry InchÂ "/>
    <x v="1346"/>
    <n v="95"/>
    <n v="3029081"/>
    <s v="Comedy|Drama|Music|Musical"/>
    <s v="English"/>
    <n v="6000000"/>
    <n v="7.8"/>
  </r>
  <r>
    <s v="Only the StrongÂ "/>
    <x v="960"/>
    <n v="99"/>
    <n v="3273588"/>
    <s v="Action|Drama"/>
    <s v="English"/>
    <n v="6000000"/>
    <n v="6.7"/>
  </r>
  <r>
    <s v="Shattered GlassÂ "/>
    <x v="1347"/>
    <n v="99"/>
    <n v="2207975"/>
    <s v="Drama|History"/>
    <s v="English"/>
    <n v="6000000"/>
    <n v="7.2"/>
  </r>
  <r>
    <s v="NovocaineÂ "/>
    <x v="1348"/>
    <n v="95"/>
    <n v="2025238"/>
    <s v="Comedy|Crime|Drama|Thriller"/>
    <s v="English"/>
    <n v="6000000"/>
    <n v="5.8"/>
  </r>
  <r>
    <s v="The WacknessÂ "/>
    <x v="647"/>
    <n v="99"/>
    <n v="2077046"/>
    <s v="Comedy|Drama|Romance"/>
    <s v="English"/>
    <n v="6000000"/>
    <n v="7"/>
  </r>
  <r>
    <s v="Beastmaster 2: Through the Portal of TimeÂ "/>
    <x v="1349"/>
    <n v="107"/>
    <n v="869325"/>
    <s v="Action|Adventure|Fantasy|Sci-Fi"/>
    <s v="English"/>
    <n v="6000000"/>
    <n v="3.8"/>
  </r>
  <r>
    <s v="The 5th QuarterÂ "/>
    <x v="1350"/>
    <n v="90"/>
    <n v="399611"/>
    <s v="Biography|Drama|Sport"/>
    <s v="English"/>
    <n v="6000000"/>
    <n v="5.7"/>
  </r>
  <r>
    <s v="The GreatestÂ "/>
    <x v="858"/>
    <n v="96"/>
    <n v="115862"/>
    <s v="Drama|Romance"/>
    <s v="English"/>
    <n v="6000000"/>
    <n v="6.7"/>
  </r>
  <r>
    <s v="Snow Flower and the Secret FanÂ "/>
    <x v="383"/>
    <n v="104"/>
    <n v="1346503"/>
    <s v="Drama|History"/>
    <s v="English"/>
    <n v="6000000"/>
    <n v="6.1"/>
  </r>
  <r>
    <s v="Come Early MorningÂ "/>
    <x v="1351"/>
    <n v="97"/>
    <n v="117560"/>
    <s v="Drama|Romance"/>
    <s v="English"/>
    <n v="6000000"/>
    <n v="6.2"/>
  </r>
  <r>
    <s v="Lucky BreakÂ "/>
    <x v="1029"/>
    <n v="107"/>
    <n v="54606"/>
    <s v="Comedy|Crime|Romance"/>
    <s v="English"/>
    <n v="6000000"/>
    <n v="6.2"/>
  </r>
  <r>
    <s v="Surfer, DudeÂ "/>
    <x v="1352"/>
    <n v="85"/>
    <n v="36497"/>
    <s v="Comedy"/>
    <s v="English"/>
    <n v="6000000"/>
    <n v="4.7"/>
  </r>
  <r>
    <s v="DeadfallÂ "/>
    <x v="1044"/>
    <n v="95"/>
    <n v="65804"/>
    <s v="Crime|Drama|Thriller"/>
    <s v="English"/>
    <n v="12000000"/>
    <n v="6.3"/>
  </r>
  <r>
    <s v="L'auberge espagnoleÂ "/>
    <x v="1353"/>
    <n v="111"/>
    <n v="3895664"/>
    <s v="Comedy|Drama"/>
    <s v="French"/>
    <n v="5300000"/>
    <n v="7.3"/>
  </r>
  <r>
    <s v="Song OneÂ "/>
    <x v="1354"/>
    <n v="86"/>
    <n v="20200"/>
    <s v="Drama|Music"/>
    <s v="English"/>
    <n v="6000000"/>
    <n v="5.8"/>
  </r>
  <r>
    <s v="Winter in WartimeÂ "/>
    <x v="1355"/>
    <n v="103"/>
    <n v="542860"/>
    <s v="Drama|History|War"/>
    <s v="Dutch"/>
    <n v="4000000"/>
    <n v="7.1"/>
  </r>
  <r>
    <s v="The ProtectorÂ "/>
    <x v="1356"/>
    <n v="111"/>
    <n v="11905519"/>
    <s v="Action|Crime|Drama|Thriller"/>
    <s v="Thai"/>
    <n v="200000000"/>
    <n v="7.1"/>
  </r>
  <r>
    <s v="Bend It Like BeckhamÂ "/>
    <x v="1299"/>
    <n v="112"/>
    <n v="32541719"/>
    <s v="Comedy|Drama|Romance|Sport"/>
    <s v="English"/>
    <n v="3500159"/>
    <n v="6.7"/>
  </r>
  <r>
    <s v="Sunshine StateÂ "/>
    <x v="1251"/>
    <n v="141"/>
    <n v="3064356"/>
    <s v="Drama|Romance"/>
    <s v="English"/>
    <n v="5600000"/>
    <n v="6.9"/>
  </r>
  <r>
    <s v="CrossoverÂ "/>
    <x v="1070"/>
    <n v="95"/>
    <n v="7009668"/>
    <s v="Action|Sport"/>
    <s v="English"/>
    <n v="5600000"/>
    <n v="2.1"/>
  </r>
  <r>
    <s v="[Rec] 2Â "/>
    <x v="1158"/>
    <n v="85"/>
    <n v="27024"/>
    <s v="Horror"/>
    <s v="Spanish"/>
    <n v="5600000"/>
    <n v="6.6"/>
  </r>
  <r>
    <s v="The StingÂ "/>
    <x v="1326"/>
    <n v="129"/>
    <n v="159600000"/>
    <s v="Comedy|Crime|Drama"/>
    <s v="English"/>
    <n v="5500000"/>
    <n v="8.3000000000000007"/>
  </r>
  <r>
    <s v="Chariots of FireÂ "/>
    <x v="617"/>
    <n v="125"/>
    <n v="58800000"/>
    <s v="Biography|Drama|Sport"/>
    <s v="English"/>
    <n v="5500000"/>
    <n v="7.2"/>
  </r>
  <r>
    <s v="Diary of a Mad Black WomanÂ "/>
    <x v="1357"/>
    <n v="116"/>
    <n v="50382128"/>
    <s v="Comedy|Drama|Romance"/>
    <s v="English"/>
    <n v="5500000"/>
    <n v="5.6"/>
  </r>
  <r>
    <s v="ShineÂ "/>
    <x v="581"/>
    <n v="105"/>
    <n v="35811509"/>
    <s v="Biography|Drama|Music|Romance"/>
    <s v="English"/>
    <n v="5500000"/>
    <n v="7.7"/>
  </r>
  <r>
    <s v="Don JonÂ "/>
    <x v="1358"/>
    <n v="90"/>
    <n v="24475193"/>
    <s v="Comedy|Drama|Romance"/>
    <s v="English"/>
    <n v="3000000"/>
    <n v="6.6"/>
  </r>
  <r>
    <s v="Ghost WorldÂ "/>
    <x v="904"/>
    <n v="111"/>
    <n v="6200756"/>
    <s v="Comedy|Drama"/>
    <s v="English"/>
    <n v="7000000"/>
    <n v="7.4"/>
  </r>
  <r>
    <s v="IrisÂ "/>
    <x v="716"/>
    <n v="91"/>
    <n v="1292119"/>
    <s v="Biography|Drama|Romance"/>
    <s v="English"/>
    <n v="5500000"/>
    <n v="7.1"/>
  </r>
  <r>
    <s v="The ChorusÂ "/>
    <x v="1359"/>
    <n v="97"/>
    <n v="3629758"/>
    <s v="Drama|Music"/>
    <s v="French"/>
    <n v="5500000"/>
    <n v="7.9"/>
  </r>
  <r>
    <s v="Mambo ItalianoÂ "/>
    <x v="1360"/>
    <n v="92"/>
    <n v="6239558"/>
    <s v="Comedy|Drama"/>
    <s v="English"/>
    <n v="5000000"/>
    <n v="6.7"/>
  </r>
  <r>
    <s v="WonderlandÂ "/>
    <x v="1361"/>
    <n v="104"/>
    <n v="1056102"/>
    <s v="Crime|Drama|Mystery|Thriller"/>
    <s v="English"/>
    <n v="5000000"/>
    <n v="6.6"/>
  </r>
  <r>
    <s v="Do the Right ThingÂ "/>
    <x v="416"/>
    <n v="120"/>
    <n v="27545445"/>
    <s v="Drama"/>
    <s v="English"/>
    <n v="6500000"/>
    <n v="7.9"/>
  </r>
  <r>
    <s v="Harvard ManÂ "/>
    <x v="1362"/>
    <n v="99"/>
    <n v="56007"/>
    <s v="Comedy|Crime|Drama|Romance|Thriller"/>
    <s v="English"/>
    <n v="5500000"/>
    <n v="4.9000000000000004"/>
  </r>
  <r>
    <s v="Le HavreÂ "/>
    <x v="1363"/>
    <n v="93"/>
    <n v="611709"/>
    <s v="Comedy|Drama"/>
    <s v="French"/>
    <n v="3850000"/>
    <n v="7.2"/>
  </r>
  <r>
    <s v="R100Â "/>
    <x v="1364"/>
    <n v="99"/>
    <n v="22770"/>
    <s v="Comedy|Drama"/>
    <s v="Japanese"/>
    <n v="5500000"/>
    <n v="6.1"/>
  </r>
  <r>
    <s v="Salvation BoulevardÂ "/>
    <x v="1365"/>
    <n v="96"/>
    <n v="27445"/>
    <s v="Action|Comedy|Drama|Thriller"/>
    <s v="English"/>
    <n v="9000000"/>
    <n v="5.3"/>
  </r>
  <r>
    <s v="The TenÂ "/>
    <x v="706"/>
    <n v="96"/>
    <n v="766487"/>
    <s v="Comedy|Romance"/>
    <s v="English"/>
    <n v="5250000"/>
    <n v="5"/>
  </r>
  <r>
    <s v="HeadhuntersÂ "/>
    <x v="981"/>
    <n v="100"/>
    <n v="1196752"/>
    <s v="Crime|Drama|Thriller"/>
    <s v="Norwegian"/>
    <n v="30300000"/>
    <n v="7.6"/>
  </r>
  <r>
    <s v="Saint RalphÂ "/>
    <x v="1366"/>
    <n v="98"/>
    <n v="795126"/>
    <s v="Comedy|Drama|Sport"/>
    <s v="English"/>
    <n v="6000000"/>
    <n v="7.6"/>
  </r>
  <r>
    <s v="Insidious: Chapter 2Â "/>
    <x v="32"/>
    <n v="106"/>
    <n v="83574831"/>
    <s v="Fantasy|Horror|Thriller"/>
    <s v="English"/>
    <n v="5000000"/>
    <n v="6.6"/>
  </r>
  <r>
    <s v="Saw IIÂ "/>
    <x v="1162"/>
    <n v="95"/>
    <n v="87025093"/>
    <s v="Horror|Mystery"/>
    <s v="English"/>
    <n v="4000000"/>
    <n v="6.6"/>
  </r>
  <r>
    <s v="10 Cloverfield LaneÂ "/>
    <x v="1367"/>
    <n v="104"/>
    <n v="71897215"/>
    <s v="Drama|Horror|Mystery|Sci-Fi|Thriller"/>
    <s v="English"/>
    <n v="15000000"/>
    <n v="7.3"/>
  </r>
  <r>
    <s v="Jackass: The MovieÂ "/>
    <x v="830"/>
    <n v="87"/>
    <n v="64267897"/>
    <s v="Comedy|Documentary"/>
    <s v="English"/>
    <n v="5000000"/>
    <n v="6.6"/>
  </r>
  <r>
    <s v="Lights OutÂ "/>
    <x v="1368"/>
    <n v="81"/>
    <n v="56536016"/>
    <s v="Horror"/>
    <s v="English"/>
    <n v="4900000"/>
    <n v="6.9"/>
  </r>
  <r>
    <s v="Paranormal Activity 3Â "/>
    <x v="856"/>
    <n v="94"/>
    <n v="104007828"/>
    <s v="Horror"/>
    <s v="English"/>
    <n v="5000000"/>
    <n v="5.8"/>
  </r>
  <r>
    <s v="OuijaÂ "/>
    <x v="1369"/>
    <n v="89"/>
    <n v="50820940"/>
    <s v="Fantasy|Horror"/>
    <s v="English"/>
    <n v="5000000"/>
    <n v="4.4000000000000004"/>
  </r>
  <r>
    <s v="A Nightmare on Elm Street 3: Dream WarriorsÂ "/>
    <x v="160"/>
    <n v="88"/>
    <n v="44793200"/>
    <s v="Action|Fantasy|Horror|Thriller"/>
    <s v="English"/>
    <n v="4500000"/>
    <n v="6.6"/>
  </r>
  <r>
    <s v="Instructions Not IncludedÂ "/>
    <x v="1370"/>
    <n v="115"/>
    <n v="44456509"/>
    <s v="Comedy|Drama"/>
    <s v="Spanish"/>
    <n v="5000000"/>
    <n v="7.6"/>
  </r>
  <r>
    <s v="Paranormal Activity 4Â "/>
    <x v="856"/>
    <n v="96"/>
    <n v="53884821"/>
    <s v="Horror"/>
    <s v="English"/>
    <n v="5000000"/>
    <n v="4.5999999999999996"/>
  </r>
  <r>
    <s v="The RobeÂ "/>
    <x v="1371"/>
    <n v="135"/>
    <n v="36000000"/>
    <s v="Drama|History"/>
    <s v="English"/>
    <n v="5000000"/>
    <n v="6.8"/>
  </r>
  <r>
    <s v="Freddy's Dead: The Final NightmareÂ "/>
    <x v="778"/>
    <n v="93"/>
    <n v="34872293"/>
    <s v="Comedy|Fantasy|Horror|Thriller"/>
    <s v="English"/>
    <n v="8500000"/>
    <n v="4.9000000000000004"/>
  </r>
  <r>
    <s v="MonsterÂ "/>
    <x v="1372"/>
    <n v="109"/>
    <n v="34468224"/>
    <s v="Biography|Crime|Drama|Thriller"/>
    <s v="English"/>
    <n v="4500000"/>
    <n v="7.3"/>
  </r>
  <r>
    <s v="Paranormal Activity: The Marked OnesÂ "/>
    <x v="1373"/>
    <n v="101"/>
    <n v="32453345"/>
    <s v="Fantasy|Horror|Thriller"/>
    <s v="English"/>
    <n v="5000000"/>
    <n v="5"/>
  </r>
  <r>
    <s v="Dallas Buyers ClubÂ "/>
    <x v="607"/>
    <n v="117"/>
    <n v="27296514"/>
    <s v="Biography|Drama"/>
    <s v="English"/>
    <n v="5000000"/>
    <n v="8"/>
  </r>
  <r>
    <s v="The Lazarus EffectÂ "/>
    <x v="1374"/>
    <n v="83"/>
    <n v="25799043"/>
    <s v="Horror|Sci-Fi|Thriller"/>
    <s v="English"/>
    <n v="3300000"/>
    <n v="5.2"/>
  </r>
  <r>
    <s v="MementoÂ "/>
    <x v="3"/>
    <n v="113"/>
    <n v="25530884"/>
    <s v="Mystery|Thriller"/>
    <s v="English"/>
    <n v="9000000"/>
    <n v="8.5"/>
  </r>
  <r>
    <s v="OculusÂ "/>
    <x v="1375"/>
    <n v="104"/>
    <n v="27689474"/>
    <s v="Horror|Mystery"/>
    <s v="English"/>
    <n v="5000000"/>
    <n v="6.5"/>
  </r>
  <r>
    <s v="Clerks IIÂ "/>
    <x v="576"/>
    <n v="97"/>
    <n v="24138847"/>
    <s v="Comedy"/>
    <s v="English"/>
    <n v="5000000"/>
    <n v="7.4"/>
  </r>
  <r>
    <s v="Billy ElliotÂ "/>
    <x v="535"/>
    <n v="110"/>
    <n v="21994911"/>
    <s v="Drama|Music"/>
    <s v="English"/>
    <n v="5000000"/>
    <n v="7.7"/>
  </r>
  <r>
    <s v="The Way Way BackÂ "/>
    <x v="1376"/>
    <n v="103"/>
    <n v="21501098"/>
    <s v="Comedy|Drama"/>
    <s v="English"/>
    <n v="5000000"/>
    <n v="7.4"/>
  </r>
  <r>
    <s v="House Party 2Â "/>
    <x v="1377"/>
    <n v="94"/>
    <n v="19281235"/>
    <s v="Comedy|Drama|Music|Romance"/>
    <s v="English"/>
    <n v="5000000"/>
    <n v="5.0999999999999996"/>
  </r>
  <r>
    <s v="Doug's 1st MovieÂ "/>
    <x v="1378"/>
    <n v="77"/>
    <n v="19421271"/>
    <s v="Animation|Comedy|Family"/>
    <s v="English"/>
    <n v="5000000"/>
    <n v="5"/>
  </r>
  <r>
    <s v="The ApostleÂ "/>
    <x v="1379"/>
    <n v="134"/>
    <n v="20733485"/>
    <s v="Drama"/>
    <s v="English"/>
    <n v="5000000"/>
    <n v="7.2"/>
  </r>
  <r>
    <s v="Our Idiot BrotherÂ "/>
    <x v="1380"/>
    <n v="90"/>
    <n v="24809547"/>
    <s v="Comedy|Drama"/>
    <s v="English"/>
    <n v="5000000"/>
    <n v="6.4"/>
  </r>
  <r>
    <s v="The Players ClubÂ "/>
    <x v="1381"/>
    <n v="104"/>
    <n v="23031390"/>
    <s v="Comedy|Drama"/>
    <s v="English"/>
    <n v="4500000"/>
    <n v="5.6"/>
  </r>
  <r>
    <s v="As Above, So BelowÂ "/>
    <x v="1108"/>
    <n v="93"/>
    <n v="21197315"/>
    <s v="Horror|Mystery|Thriller"/>
    <s v="English"/>
    <n v="5000000"/>
    <n v="6.1"/>
  </r>
  <r>
    <s v="AddictedÂ "/>
    <x v="907"/>
    <n v="106"/>
    <n v="17382982"/>
    <s v="Drama|Thriller"/>
    <s v="Spanish"/>
    <n v="5000000"/>
    <n v="5.2"/>
  </r>
  <r>
    <s v="Eve's BayouÂ "/>
    <x v="931"/>
    <n v="109"/>
    <n v="14821531"/>
    <s v="Drama"/>
    <s v="English"/>
    <n v="6000000"/>
    <n v="7.3"/>
  </r>
  <r>
    <s v="Still AliceÂ "/>
    <x v="1382"/>
    <n v="101"/>
    <n v="18656400"/>
    <s v="Drama"/>
    <s v="English"/>
    <n v="5000000"/>
    <n v="7.5"/>
  </r>
  <r>
    <s v="Friday the 13th Part VIII: Jason Takes ManhattanÂ "/>
    <x v="1383"/>
    <n v="100"/>
    <n v="14343976"/>
    <s v="Adventure|Horror"/>
    <s v="English"/>
    <n v="5000000"/>
    <n v="4.5"/>
  </r>
  <r>
    <s v="My Big Fat Greek WeddingÂ "/>
    <x v="475"/>
    <n v="95"/>
    <n v="241437427"/>
    <s v="Comedy|Family|Romance"/>
    <s v="English"/>
    <n v="5000000"/>
    <n v="6.6"/>
  </r>
  <r>
    <s v="Spring BreakersÂ "/>
    <x v="1384"/>
    <n v="94"/>
    <n v="14123773"/>
    <s v="Crime|Drama"/>
    <s v="English"/>
    <n v="5000000"/>
    <n v="5.3"/>
  </r>
  <r>
    <s v="Halloween: The Curse of Michael MyersÂ "/>
    <x v="1385"/>
    <n v="93"/>
    <n v="15126948"/>
    <s v="Horror|Thriller"/>
    <s v="English"/>
    <n v="5000000"/>
    <n v="4.9000000000000004"/>
  </r>
  <r>
    <s v="Y Tu MamÃ¡ TambiÃ©nÂ "/>
    <x v="117"/>
    <n v="106"/>
    <n v="13622333"/>
    <s v="Adventure|Comedy|Drama|Romance"/>
    <s v="Spanish"/>
    <n v="2000000"/>
    <n v="7.7"/>
  </r>
  <r>
    <s v="Shaun of the DeadÂ "/>
    <x v="219"/>
    <n v="99"/>
    <n v="13464388"/>
    <s v="Comedy|Horror"/>
    <s v="English"/>
    <n v="4000000"/>
    <n v="8"/>
  </r>
  <r>
    <s v="The Haunting of Molly HartleyÂ "/>
    <x v="1386"/>
    <n v="82"/>
    <n v="13350177"/>
    <s v="Drama|Horror|Thriller"/>
    <s v="English"/>
    <n v="5000000"/>
    <n v="3.8"/>
  </r>
  <r>
    <s v="Lone StarÂ "/>
    <x v="1251"/>
    <n v="135"/>
    <n v="13269963"/>
    <s v="Drama|Mystery"/>
    <s v="English"/>
    <n v="5000000"/>
    <n v="7.6"/>
  </r>
  <r>
    <s v="Halloween 4: The Return of Michael MyersÂ "/>
    <x v="749"/>
    <n v="88"/>
    <n v="17768000"/>
    <s v="Horror|Thriller"/>
    <s v="English"/>
    <n v="5000000"/>
    <n v="5.9"/>
  </r>
  <r>
    <s v="April Fool's DayÂ "/>
    <x v="1387"/>
    <n v="89"/>
    <n v="12947763"/>
    <s v="Horror|Mystery"/>
    <s v="English"/>
    <n v="5000000"/>
    <n v="6.2"/>
  </r>
  <r>
    <s v="DinerÂ "/>
    <x v="263"/>
    <n v="110"/>
    <n v="14100000"/>
    <s v="Comedy|Drama"/>
    <s v="English"/>
    <n v="5000000"/>
    <n v="7.2"/>
  </r>
  <r>
    <s v="Lone Wolf McQuadeÂ "/>
    <x v="1388"/>
    <n v="107"/>
    <n v="12200000"/>
    <s v="Action|Crime|Drama|Thriller|Western"/>
    <s v="English"/>
    <n v="5000000"/>
    <n v="6.3"/>
  </r>
  <r>
    <s v="Apollo 18Â "/>
    <x v="1389"/>
    <n v="86"/>
    <n v="17683670"/>
    <s v="Horror|Mystery|Sci-Fi|Thriller"/>
    <s v="English"/>
    <n v="5000000"/>
    <n v="5.2"/>
  </r>
  <r>
    <s v="Sunshine CleaningÂ "/>
    <x v="1390"/>
    <n v="91"/>
    <n v="12055108"/>
    <s v="Comedy|Drama"/>
    <s v="English"/>
    <n v="8000000"/>
    <n v="6.9"/>
  </r>
  <r>
    <s v="No EscapeÂ "/>
    <x v="1108"/>
    <n v="103"/>
    <n v="27285953"/>
    <s v="Action|Thriller"/>
    <s v="English"/>
    <n v="5000000"/>
    <n v="6.8"/>
  </r>
  <r>
    <s v="Fifty Shades of BlackÂ "/>
    <x v="1391"/>
    <n v="92"/>
    <n v="11675178"/>
    <s v="Comedy"/>
    <s v="English"/>
    <n v="5000000"/>
    <n v="3.5"/>
  </r>
  <r>
    <s v="Not Easily BrokenÂ "/>
    <x v="1392"/>
    <n v="99"/>
    <n v="10572742"/>
    <s v="Drama|Romance"/>
    <s v="English"/>
    <n v="8000000"/>
    <n v="6.1"/>
  </r>
  <r>
    <s v="The Perfect MatchÂ "/>
    <x v="907"/>
    <n v="96"/>
    <n v="9658370"/>
    <s v="Comedy|Romance"/>
    <s v="English"/>
    <n v="5000000"/>
    <n v="4.5"/>
  </r>
  <r>
    <s v="Digimon: The MovieÂ "/>
    <x v="1393"/>
    <n v="82"/>
    <n v="9628751"/>
    <s v="Action|Adventure|Animation|Family|Sci-Fi"/>
    <s v="English"/>
    <n v="5000000"/>
    <n v="5.9"/>
  </r>
  <r>
    <s v="Saved!Â "/>
    <x v="1394"/>
    <n v="92"/>
    <n v="8786715"/>
    <s v="Comedy|Drama"/>
    <s v="English"/>
    <n v="5000000"/>
    <n v="6.9"/>
  </r>
  <r>
    <s v="The Barbarian InvasionsÂ "/>
    <x v="1395"/>
    <n v="112"/>
    <n v="3432342"/>
    <s v="Comedy|Crime|Drama|Mystery|Romance"/>
    <s v="French"/>
    <n v="6000000"/>
    <n v="7.7"/>
  </r>
  <r>
    <s v="The ForsakenÂ "/>
    <x v="1396"/>
    <n v="90"/>
    <n v="6755271"/>
    <s v="Horror|Thriller"/>
    <s v="English"/>
    <n v="5000000"/>
    <n v="5.3"/>
  </r>
  <r>
    <s v="UHFÂ "/>
    <x v="1397"/>
    <n v="150"/>
    <n v="6157157"/>
    <s v="Comedy|Drama"/>
    <s v="English"/>
    <n v="5000000"/>
    <n v="7"/>
  </r>
  <r>
    <s v="Slums of Beverly HillsÂ "/>
    <x v="1398"/>
    <n v="91"/>
    <n v="5480318"/>
    <s v="Comedy|Drama"/>
    <s v="English"/>
    <n v="5000000"/>
    <n v="6.6"/>
  </r>
  <r>
    <s v="MadeÂ "/>
    <x v="45"/>
    <n v="95"/>
    <n v="5308707"/>
    <s v="Comedy|Crime|Drama|Thriller"/>
    <s v="English"/>
    <n v="5000000"/>
    <n v="6.4"/>
  </r>
  <r>
    <s v="MoonÂ "/>
    <x v="71"/>
    <n v="97"/>
    <n v="5009677"/>
    <s v="Drama|Mystery|Sci-Fi"/>
    <s v="English"/>
    <n v="5000000"/>
    <n v="7.9"/>
  </r>
  <r>
    <s v="Sea Rex 3D: Journey to a Prehistoric WorldÂ "/>
    <x v="1399"/>
    <n v="41"/>
    <n v="4074023"/>
    <s v="Documentary"/>
    <s v="English"/>
    <n v="5000000"/>
    <n v="6.9"/>
  </r>
  <r>
    <s v="The Sweet HereafterÂ "/>
    <x v="780"/>
    <n v="112"/>
    <n v="4306697"/>
    <s v="Drama"/>
    <s v="English"/>
    <n v="5000000"/>
    <n v="7.7"/>
  </r>
  <r>
    <s v="Of Gods and MenÂ "/>
    <x v="1400"/>
    <n v="122"/>
    <n v="3950029"/>
    <s v="Drama"/>
    <s v="French"/>
    <n v="4000000"/>
    <n v="7.2"/>
  </r>
  <r>
    <s v="Bottle ShockÂ "/>
    <x v="1401"/>
    <n v="110"/>
    <n v="4040588"/>
    <s v="Comedy|Drama"/>
    <s v="English"/>
    <n v="5000000"/>
    <n v="6.8"/>
  </r>
  <r>
    <s v="Heavenly CreaturesÂ "/>
    <x v="15"/>
    <n v="108"/>
    <n v="3049135"/>
    <s v="Biography|Crime|Drama|Romance|Thriller"/>
    <s v="English"/>
    <n v="5000000"/>
    <n v="7.4"/>
  </r>
  <r>
    <s v="90 Minutes in HeavenÂ "/>
    <x v="1077"/>
    <n v="121"/>
    <n v="4700361"/>
    <s v="Drama"/>
    <s v="English"/>
    <n v="5000000"/>
    <n v="4.5999999999999996"/>
  </r>
  <r>
    <s v="Everything Must GoÂ "/>
    <x v="1402"/>
    <n v="97"/>
    <n v="2711210"/>
    <s v="Comedy|Drama"/>
    <s v="English"/>
    <n v="5000000"/>
    <n v="6.4"/>
  </r>
  <r>
    <s v="Zero EffectÂ "/>
    <x v="532"/>
    <n v="116"/>
    <n v="1980338"/>
    <s v="Comedy|Crime|Drama|Mystery|Thriller"/>
    <s v="English"/>
    <n v="5000000"/>
    <n v="7"/>
  </r>
  <r>
    <s v="The MachinistÂ "/>
    <x v="1035"/>
    <n v="94"/>
    <n v="1082044"/>
    <s v="Drama|Thriller"/>
    <s v="English"/>
    <n v="5000000"/>
    <n v="7.7"/>
  </r>
  <r>
    <s v="Light SleeperÂ "/>
    <x v="1303"/>
    <n v="103"/>
    <n v="1100000"/>
    <s v="Crime|Drama"/>
    <s v="English"/>
    <n v="5000000"/>
    <n v="6.8"/>
  </r>
  <r>
    <s v="Kill the MessengerÂ "/>
    <x v="1403"/>
    <n v="112"/>
    <n v="2445646"/>
    <s v="Biography|Crime|Drama|Mystery|Thriller"/>
    <s v="English"/>
    <n v="5000000"/>
    <n v="7"/>
  </r>
  <r>
    <s v="Rabbit HoleÂ "/>
    <x v="1346"/>
    <n v="91"/>
    <n v="2221809"/>
    <s v="Drama"/>
    <s v="English"/>
    <n v="5000000"/>
    <n v="7"/>
  </r>
  <r>
    <s v="Party MonsterÂ "/>
    <x v="1404"/>
    <n v="98"/>
    <n v="296665"/>
    <s v="Biography|Crime|Drama|Thriller"/>
    <s v="English"/>
    <n v="5000000"/>
    <n v="6.3"/>
  </r>
  <r>
    <s v="Green RoomÂ "/>
    <x v="1405"/>
    <n v="95"/>
    <n v="3219029"/>
    <s v="Crime|Horror|Music|Thriller"/>
    <s v="English"/>
    <n v="5000000"/>
    <n v="7.1"/>
  </r>
  <r>
    <s v="Atlas Shrugged: Who Is John Galt?Â "/>
    <x v="1406"/>
    <n v="99"/>
    <n v="830210"/>
    <s v="Drama|Mystery|Sci-Fi"/>
    <s v="English"/>
    <n v="5000000"/>
    <n v="4.4000000000000004"/>
  </r>
  <r>
    <s v="Bottle RocketÂ "/>
    <x v="448"/>
    <n v="91"/>
    <n v="1040879"/>
    <s v="Comedy|Crime|Drama"/>
    <s v="English"/>
    <n v="7000000"/>
    <n v="7.1"/>
  </r>
  <r>
    <s v="Albino AlligatorÂ "/>
    <x v="793"/>
    <n v="97"/>
    <n v="326308"/>
    <s v="Crime|Drama|Thriller"/>
    <s v="English"/>
    <n v="5000000"/>
    <n v="6.1"/>
  </r>
  <r>
    <s v="Lovely, StillÂ "/>
    <x v="1407"/>
    <n v="90"/>
    <n v="124720"/>
    <s v="Drama|Romance"/>
    <s v="English"/>
    <n v="5000000"/>
    <n v="7.3"/>
  </r>
  <r>
    <s v="Desert BlueÂ "/>
    <x v="1408"/>
    <n v="90"/>
    <n v="99147"/>
    <s v="Drama"/>
    <s v="English"/>
    <n v="2000000"/>
    <n v="6.2"/>
  </r>
  <r>
    <s v="The VisitÂ "/>
    <x v="89"/>
    <n v="94"/>
    <n v="65069140"/>
    <s v="Horror|Thriller"/>
    <s v="English"/>
    <n v="5000000"/>
    <n v="6.2"/>
  </r>
  <r>
    <s v="RedactedÂ "/>
    <x v="200"/>
    <n v="90"/>
    <n v="65087"/>
    <s v="Crime|Thriller|War"/>
    <s v="English"/>
    <n v="5000000"/>
    <n v="6.2"/>
  </r>
  <r>
    <s v="FascinationÂ "/>
    <x v="1409"/>
    <n v="103"/>
    <n v="16066"/>
    <s v="Mystery|Romance|Thriller"/>
    <s v="English"/>
    <n v="5000000"/>
    <n v="3.3"/>
  </r>
  <r>
    <s v="RudderlessÂ "/>
    <x v="1410"/>
    <n v="105"/>
    <n v="37440"/>
    <s v="Comedy|Drama|Music"/>
    <s v="English"/>
    <n v="5000000"/>
    <n v="7.5"/>
  </r>
  <r>
    <s v="I Served the King of EnglandÂ "/>
    <x v="1411"/>
    <n v="113"/>
    <n v="617228"/>
    <s v="Comedy|Drama|Romance|War"/>
    <s v="Czech"/>
    <n v="84450000"/>
    <n v="7.4"/>
  </r>
  <r>
    <s v="Soul KitchenÂ "/>
    <x v="1412"/>
    <n v="99"/>
    <n v="274385"/>
    <s v="Comedy|Drama"/>
    <s v="German"/>
    <n v="4000000"/>
    <n v="7.3"/>
  </r>
  <r>
    <s v="Sling BladeÂ "/>
    <x v="488"/>
    <n v="148"/>
    <n v="24475416"/>
    <s v="Drama"/>
    <s v="English"/>
    <n v="890000"/>
    <n v="8"/>
  </r>
  <r>
    <s v="HostelÂ "/>
    <x v="1283"/>
    <n v="93"/>
    <n v="47277326"/>
    <s v="Horror"/>
    <s v="English"/>
    <n v="4800000"/>
    <n v="5.9"/>
  </r>
  <r>
    <s v="Tristram Shandy: A Cock and Bull StoryÂ "/>
    <x v="1023"/>
    <n v="94"/>
    <n v="1247453"/>
    <s v="Comedy|Drama"/>
    <s v="English"/>
    <n v="2800000"/>
    <n v="6.8"/>
  </r>
  <r>
    <s v="Take ShelterÂ "/>
    <x v="922"/>
    <n v="121"/>
    <n v="1729969"/>
    <s v="Drama|Thriller"/>
    <s v="English"/>
    <n v="5000000"/>
    <n v="7.4"/>
  </r>
  <r>
    <s v="Lady in WhiteÂ "/>
    <x v="1413"/>
    <n v="118"/>
    <n v="1705139"/>
    <s v="Fantasy|Horror|Mystery|Thriller"/>
    <s v="English"/>
    <n v="4700000"/>
    <n v="6.7"/>
  </r>
  <r>
    <s v="The Texas Chainsaw Massacre 2Â "/>
    <x v="591"/>
    <n v="101"/>
    <n v="8025872"/>
    <s v="Comedy|Horror"/>
    <s v="English"/>
    <n v="4700000"/>
    <n v="5.5"/>
  </r>
  <r>
    <s v="Only God ForgivesÂ "/>
    <x v="995"/>
    <n v="90"/>
    <n v="778565"/>
    <s v="Crime|Drama"/>
    <s v="English"/>
    <n v="4800000"/>
    <n v="5.7"/>
  </r>
  <r>
    <s v="The Names of LoveÂ "/>
    <x v="1414"/>
    <n v="100"/>
    <n v="513836"/>
    <s v="Comedy|Drama|Romance"/>
    <s v="French"/>
    <n v="4600000"/>
    <n v="7.2"/>
  </r>
  <r>
    <s v="Savage GraceÂ "/>
    <x v="1415"/>
    <n v="97"/>
    <n v="434417"/>
    <s v="Drama"/>
    <s v="English"/>
    <n v="4600000"/>
    <n v="5.9"/>
  </r>
  <r>
    <s v="Police AcademyÂ "/>
    <x v="598"/>
    <n v="96"/>
    <n v="81200000"/>
    <s v="Comedy"/>
    <s v="English"/>
    <n v="4500000"/>
    <n v="6.7"/>
  </r>
  <r>
    <s v="Four Weddings and a FuneralÂ "/>
    <x v="35"/>
    <n v="117"/>
    <n v="52700832"/>
    <s v="Comedy|Drama|Romance"/>
    <s v="English"/>
    <n v="4500000"/>
    <n v="7.1"/>
  </r>
  <r>
    <s v="25th HourÂ "/>
    <x v="416"/>
    <n v="108"/>
    <n v="13060843"/>
    <s v="Drama"/>
    <s v="English"/>
    <n v="15000000"/>
    <n v="7.7"/>
  </r>
  <r>
    <s v="BoundÂ "/>
    <x v="42"/>
    <n v="109"/>
    <n v="3798532"/>
    <s v="Crime|Drama|Romance|Thriller"/>
    <s v="English"/>
    <n v="4500000"/>
    <n v="7.4"/>
  </r>
  <r>
    <s v="Requiem for a DreamÂ "/>
    <x v="116"/>
    <n v="102"/>
    <n v="3609278"/>
    <s v="Drama"/>
    <s v="English"/>
    <n v="4500000"/>
    <n v="8.4"/>
  </r>
  <r>
    <s v="TangoÂ "/>
    <x v="1416"/>
    <n v="115"/>
    <n v="1687311"/>
    <s v="Drama|Musical"/>
    <s v="Spanish"/>
    <n v="700000000"/>
    <n v="7.2"/>
  </r>
  <r>
    <s v="Moms' Night OutÂ "/>
    <x v="1417"/>
    <n v="98"/>
    <n v="10429707"/>
    <s v="Comedy"/>
    <s v="English"/>
    <n v="5000000"/>
    <n v="5.4"/>
  </r>
  <r>
    <s v="Donnie DarkoÂ "/>
    <x v="766"/>
    <n v="133"/>
    <n v="727883"/>
    <s v="Drama|Sci-Fi|Thriller"/>
    <s v="English"/>
    <n v="4500000"/>
    <n v="8.1"/>
  </r>
  <r>
    <s v="CharacterÂ "/>
    <x v="1418"/>
    <n v="122"/>
    <n v="713413"/>
    <s v="Crime|Drama|Mystery"/>
    <s v="Dutch"/>
    <n v="4500000"/>
    <n v="7.8"/>
  </r>
  <r>
    <s v="SpunÂ "/>
    <x v="1419"/>
    <n v="106"/>
    <n v="410241"/>
    <s v="Comedy|Crime|Drama"/>
    <s v="English"/>
    <n v="2000000"/>
    <n v="6.8"/>
  </r>
  <r>
    <s v="Lady VengeanceÂ "/>
    <x v="1129"/>
    <n v="112"/>
    <n v="211667"/>
    <s v="Crime|Drama"/>
    <s v="Korean"/>
    <n v="4200000000"/>
    <n v="7.7"/>
  </r>
  <r>
    <s v="Mean MachineÂ "/>
    <x v="1420"/>
    <n v="99"/>
    <n v="92191"/>
    <s v="Comedy|Drama|Sport"/>
    <s v="English"/>
    <n v="2500000"/>
    <n v="6.5"/>
  </r>
  <r>
    <s v="ExiledÂ "/>
    <x v="1421"/>
    <n v="110"/>
    <n v="49413"/>
    <s v="Action|Crime|Thriller"/>
    <s v="Cantonese"/>
    <n v="35000000"/>
    <n v="7.3"/>
  </r>
  <r>
    <s v="After.LifeÂ "/>
    <x v="1422"/>
    <n v="104"/>
    <n v="108229"/>
    <s v="Drama|Horror|Mystery|Thriller"/>
    <s v="English"/>
    <n v="4500000"/>
    <n v="5.9"/>
  </r>
  <r>
    <s v="One Flew Over the Cuckoo's NestÂ "/>
    <x v="409"/>
    <n v="133"/>
    <n v="112000000"/>
    <s v="Drama"/>
    <s v="English"/>
    <n v="4400000"/>
    <n v="8.6999999999999993"/>
  </r>
  <r>
    <s v="Falcon RisingÂ "/>
    <x v="1423"/>
    <n v="103"/>
    <n v="8691"/>
    <s v="Action|Adventure"/>
    <s v="English"/>
    <n v="4500000"/>
    <n v="5.8"/>
  </r>
  <r>
    <s v="The SweeneyÂ "/>
    <x v="1424"/>
    <n v="112"/>
    <n v="26345"/>
    <s v="Action|Crime|Drama"/>
    <s v="English"/>
    <n v="3000000"/>
    <n v="6.1"/>
  </r>
  <r>
    <s v="Whale RiderÂ "/>
    <x v="681"/>
    <n v="101"/>
    <n v="20772796"/>
    <s v="Drama|Family"/>
    <s v="English"/>
    <n v="6000000"/>
    <n v="7.6"/>
  </r>
  <r>
    <s v="PaaÂ "/>
    <x v="1425"/>
    <n v="133"/>
    <n v="199228"/>
    <s v="Comedy|Drama"/>
    <s v="Hindi"/>
    <n v="150000000"/>
    <n v="7.2"/>
  </r>
  <r>
    <s v="Night WatchÂ "/>
    <x v="256"/>
    <n v="104"/>
    <n v="1487477"/>
    <s v="Fantasy|Thriller"/>
    <s v="Russian"/>
    <n v="4200000"/>
    <n v="6.5"/>
  </r>
  <r>
    <s v="The Crying GameÂ "/>
    <x v="414"/>
    <n v="112"/>
    <n v="62549000"/>
    <s v="Crime|Drama|Romance|Thriller"/>
    <s v="English"/>
    <n v="2300000"/>
    <n v="7.3"/>
  </r>
  <r>
    <s v="Porky'sÂ "/>
    <x v="874"/>
    <n v="94"/>
    <n v="105500000"/>
    <s v="Comedy"/>
    <s v="English"/>
    <n v="4000000"/>
    <n v="6.2"/>
  </r>
  <r>
    <s v="Survival of the DeadÂ "/>
    <x v="901"/>
    <n v="90"/>
    <n v="101055"/>
    <s v="Horror"/>
    <s v="English"/>
    <n v="4000000"/>
    <n v="5"/>
  </r>
  <r>
    <s v="Lost in TranslationÂ "/>
    <x v="542"/>
    <n v="101"/>
    <n v="44566004"/>
    <s v="Drama"/>
    <s v="English"/>
    <n v="4000000"/>
    <n v="7.8"/>
  </r>
  <r>
    <s v="Annie HallÂ "/>
    <x v="653"/>
    <n v="93"/>
    <n v="39200000"/>
    <s v="Comedy|Romance"/>
    <s v="English"/>
    <n v="4000000"/>
    <n v="8.1"/>
  </r>
  <r>
    <s v="The Greatest Show on EarthÂ "/>
    <x v="1426"/>
    <n v="152"/>
    <n v="36000000"/>
    <s v="Drama|Family|Romance"/>
    <s v="English"/>
    <n v="4000000"/>
    <n v="6.7"/>
  </r>
  <r>
    <s v="Monster's BallÂ "/>
    <x v="11"/>
    <n v="112"/>
    <n v="31252964"/>
    <s v="Drama|Romance"/>
    <s v="English"/>
    <n v="4000000"/>
    <n v="7.1"/>
  </r>
  <r>
    <s v="MaggieÂ "/>
    <x v="1427"/>
    <n v="95"/>
    <n v="131175"/>
    <s v="Drama|Horror"/>
    <s v="English"/>
    <n v="8500000"/>
    <n v="5.6"/>
  </r>
  <r>
    <s v="Leaving Las VegasÂ "/>
    <x v="1428"/>
    <n v="111"/>
    <n v="31968347"/>
    <s v="Drama|Romance"/>
    <s v="English"/>
    <n v="3600000"/>
    <n v="7.6"/>
  </r>
  <r>
    <s v="The Boy Next DoorÂ "/>
    <x v="47"/>
    <n v="91"/>
    <n v="35385560"/>
    <s v="Mystery|Thriller"/>
    <s v="English"/>
    <n v="4000000"/>
    <n v="4.5999999999999996"/>
  </r>
  <r>
    <s v="The Kids Are All RightÂ "/>
    <x v="1429"/>
    <n v="106"/>
    <n v="20803237"/>
    <s v="Comedy|Drama"/>
    <s v="English"/>
    <n v="3500000"/>
    <n v="7.1"/>
  </r>
  <r>
    <s v="They LiveÂ "/>
    <x v="447"/>
    <n v="93"/>
    <n v="13008928"/>
    <s v="Horror|Sci-Fi|Thriller"/>
    <s v="English"/>
    <n v="4000000"/>
    <n v="7.3"/>
  </r>
  <r>
    <s v="The Last Exorcism Part IIÂ "/>
    <x v="1430"/>
    <n v="93"/>
    <n v="15152879"/>
    <s v="Drama|Horror|Thriller"/>
    <s v="English"/>
    <n v="5000000"/>
    <n v="4"/>
  </r>
  <r>
    <s v="BoyhoodÂ "/>
    <x v="722"/>
    <n v="165"/>
    <n v="25359200"/>
    <s v="Drama"/>
    <s v="English"/>
    <n v="4000000"/>
    <n v="8"/>
  </r>
  <r>
    <s v="ScoopÂ "/>
    <x v="653"/>
    <n v="96"/>
    <n v="10515579"/>
    <s v="Comedy|Crime|Mystery"/>
    <s v="English"/>
    <n v="4000000"/>
    <n v="6.7"/>
  </r>
  <r>
    <s v="The WashÂ "/>
    <x v="1431"/>
    <n v="93"/>
    <n v="10097096"/>
    <s v="Comedy"/>
    <s v="English"/>
    <n v="4000000"/>
    <n v="4.5999999999999996"/>
  </r>
  <r>
    <s v="3 StrikesÂ "/>
    <x v="1431"/>
    <n v="82"/>
    <n v="9821335"/>
    <s v="Comedy"/>
    <s v="English"/>
    <n v="6000000"/>
    <n v="4"/>
  </r>
  <r>
    <s v="The CoolerÂ "/>
    <x v="945"/>
    <n v="101"/>
    <n v="8243880"/>
    <s v="Crime|Drama|Fantasy|Romance"/>
    <s v="English"/>
    <n v="3200000"/>
    <n v="7"/>
  </r>
  <r>
    <s v="The Night ListenerÂ "/>
    <x v="1432"/>
    <n v="81"/>
    <n v="7825820"/>
    <s v="Crime|Mystery|Thriller"/>
    <s v="English"/>
    <n v="4000000"/>
    <n v="5.9"/>
  </r>
  <r>
    <s v="The OrphanageÂ "/>
    <x v="544"/>
    <n v="105"/>
    <n v="7159147"/>
    <s v="Drama|Mystery|Thriller"/>
    <s v="Spanish"/>
    <n v="3400000"/>
    <n v="7.5"/>
  </r>
  <r>
    <s v="A Haunted House 2Â "/>
    <x v="1391"/>
    <n v="86"/>
    <n v="17314483"/>
    <s v="Comedy|Fantasy"/>
    <s v="English"/>
    <n v="4000000"/>
    <n v="4.7"/>
  </r>
  <r>
    <s v="The Rules of AttractionÂ "/>
    <x v="1433"/>
    <n v="110"/>
    <n v="6525762"/>
    <s v="Comedy|Drama|Romance"/>
    <s v="English"/>
    <n v="4000000"/>
    <n v="6.7"/>
  </r>
  <r>
    <s v="Four RoomsÂ "/>
    <x v="1434"/>
    <n v="110"/>
    <n v="4301331"/>
    <s v="Comedy|Fantasy"/>
    <s v="English"/>
    <n v="4000000"/>
    <n v="6.7"/>
  </r>
  <r>
    <s v="SecretaryÂ "/>
    <x v="951"/>
    <n v="104"/>
    <n v="4046737"/>
    <s v="Comedy|Drama|Romance"/>
    <s v="English"/>
    <n v="4000000"/>
    <n v="7.1"/>
  </r>
  <r>
    <s v="The Real CancunÂ "/>
    <x v="1435"/>
    <n v="96"/>
    <n v="3713002"/>
    <s v="Documentary"/>
    <s v="English"/>
    <n v="8000000"/>
    <n v="2.7"/>
  </r>
  <r>
    <s v="Talk RadioÂ "/>
    <x v="74"/>
    <n v="110"/>
    <n v="3468572"/>
    <s v="Drama"/>
    <s v="English"/>
    <n v="4000000"/>
    <n v="7.3"/>
  </r>
  <r>
    <s v="Waiting for GuffmanÂ "/>
    <x v="1122"/>
    <n v="84"/>
    <n v="2892582"/>
    <s v="Comedy"/>
    <s v="English"/>
    <n v="4000000"/>
    <n v="7.6"/>
  </r>
  <r>
    <s v="Love StinksÂ "/>
    <x v="1436"/>
    <n v="94"/>
    <n v="2800000"/>
    <s v="Comedy"/>
    <s v="English"/>
    <n v="4000000"/>
    <n v="5.8"/>
  </r>
  <r>
    <s v="You Kill MeÂ "/>
    <x v="371"/>
    <n v="93"/>
    <n v="2426851"/>
    <s v="Comedy|Crime|Romance|Thriller"/>
    <s v="English"/>
    <n v="4000000"/>
    <n v="6.5"/>
  </r>
  <r>
    <s v="ThumbsuckerÂ "/>
    <x v="1437"/>
    <n v="96"/>
    <n v="1325073"/>
    <s v="Comedy|Drama"/>
    <s v="English"/>
    <n v="4000000"/>
    <n v="6.6"/>
  </r>
  <r>
    <s v="MirrormaskÂ "/>
    <x v="1438"/>
    <n v="101"/>
    <n v="864959"/>
    <s v="Adventure|Fantasy"/>
    <s v="English"/>
    <n v="4000000"/>
    <n v="6.9"/>
  </r>
  <r>
    <s v="SamsaraÂ "/>
    <x v="1439"/>
    <n v="102"/>
    <n v="2601847"/>
    <s v="Documentary|Music"/>
    <s v="None"/>
    <n v="4000000"/>
    <n v="8.5"/>
  </r>
  <r>
    <s v="The BarbariansÂ "/>
    <x v="1440"/>
    <n v="87"/>
    <n v="800000"/>
    <s v="Adventure|Fantasy"/>
    <s v="English"/>
    <n v="4000000"/>
    <n v="4.8"/>
  </r>
  <r>
    <s v="Poolhall JunkiesÂ "/>
    <x v="1441"/>
    <n v="99"/>
    <n v="562059"/>
    <s v="Drama|Thriller"/>
    <s v="English"/>
    <n v="4000000"/>
    <n v="7"/>
  </r>
  <r>
    <s v="The Loss of Sexual InnocenceÂ "/>
    <x v="1428"/>
    <n v="106"/>
    <n v="399793"/>
    <s v="Drama"/>
    <s v="English"/>
    <n v="4000000"/>
    <n v="5.4"/>
  </r>
  <r>
    <s v="JoeÂ "/>
    <x v="451"/>
    <n v="117"/>
    <n v="371897"/>
    <s v="Drama"/>
    <s v="English"/>
    <n v="4000000"/>
    <n v="6.9"/>
  </r>
  <r>
    <s v="Shooting FishÂ "/>
    <x v="1442"/>
    <n v="99"/>
    <n v="302204"/>
    <s v="Comedy|Crime|Romance"/>
    <s v="English"/>
    <n v="3000000"/>
    <n v="6.6"/>
  </r>
  <r>
    <s v="PrisonÂ "/>
    <x v="192"/>
    <n v="102"/>
    <n v="354704"/>
    <s v="Crime|Drama|Horror|Thriller"/>
    <s v="English"/>
    <n v="1300000"/>
    <n v="5.9"/>
  </r>
  <r>
    <s v="Psycho Beach PartyÂ "/>
    <x v="1443"/>
    <n v="85"/>
    <n v="265107"/>
    <s v="Comedy|Horror|Mystery"/>
    <s v="English"/>
    <n v="1500000"/>
    <n v="6.3"/>
  </r>
  <r>
    <s v="The Big TeaseÂ "/>
    <x v="727"/>
    <n v="86"/>
    <n v="185577"/>
    <s v="Comedy"/>
    <s v="English"/>
    <n v="4000000"/>
    <n v="6.3"/>
  </r>
  <r>
    <s v="Buen DÃ­a, RamÃ³nÂ "/>
    <x v="1444"/>
    <n v="120"/>
    <n v="100412"/>
    <s v="Drama"/>
    <s v="German"/>
    <n v="4000000"/>
    <n v="7.7"/>
  </r>
  <r>
    <s v="TrustÂ "/>
    <x v="1445"/>
    <n v="106"/>
    <n v="58214"/>
    <s v="Crime|Drama|Thriller"/>
    <s v="English"/>
    <n v="9500000"/>
    <n v="7"/>
  </r>
  <r>
    <s v="An Everlasting PieceÂ "/>
    <x v="263"/>
    <n v="103"/>
    <n v="75078"/>
    <s v="Comedy"/>
    <s v="English"/>
    <n v="14000000"/>
    <n v="6.3"/>
  </r>
  <r>
    <s v="Among GiantsÂ "/>
    <x v="1074"/>
    <n v="93"/>
    <n v="64359"/>
    <s v="Comedy|Romance"/>
    <s v="English"/>
    <n v="2500000"/>
    <n v="5.9"/>
  </r>
  <r>
    <s v="AdoreÂ "/>
    <x v="803"/>
    <n v="112"/>
    <n v="317125"/>
    <s v="Drama|Romance"/>
    <s v="English"/>
    <n v="16000000"/>
    <n v="6.2"/>
  </r>
  <r>
    <s v="Mondays in the SunÂ "/>
    <x v="1446"/>
    <n v="113"/>
    <n v="146402"/>
    <s v="Comedy|Drama"/>
    <s v="Spanish"/>
    <n v="4000000"/>
    <n v="7.7"/>
  </r>
  <r>
    <s v="Stake LandÂ "/>
    <x v="1447"/>
    <n v="98"/>
    <n v="18469"/>
    <s v="Drama|Horror|Sci-Fi"/>
    <s v="English"/>
    <n v="650000"/>
    <n v="6.5"/>
  </r>
  <r>
    <s v="The Last Time I Committed SuicideÂ "/>
    <x v="543"/>
    <n v="92"/>
    <n v="12836"/>
    <s v="Biography|Drama"/>
    <s v="English"/>
    <n v="4000000"/>
    <n v="5.8"/>
  </r>
  <r>
    <s v="Futuro BeachÂ "/>
    <x v="1448"/>
    <n v="106"/>
    <n v="20262"/>
    <s v="Drama"/>
    <s v="Portuguese"/>
    <n v="4000000"/>
    <n v="6.1"/>
  </r>
  <r>
    <s v="InescapableÂ "/>
    <x v="1449"/>
    <n v="93"/>
    <n v="4063"/>
    <s v="Drama|Mystery|Romance|Thriller"/>
    <s v="English"/>
    <n v="4000000"/>
    <n v="5.2"/>
  </r>
  <r>
    <s v="Gone with the WindÂ "/>
    <x v="1450"/>
    <n v="226"/>
    <n v="198655278"/>
    <s v="Drama|History|Romance|War"/>
    <s v="English"/>
    <n v="3977000"/>
    <n v="8.1999999999999993"/>
  </r>
  <r>
    <s v="Desert DancerÂ "/>
    <x v="1451"/>
    <n v="104"/>
    <n v="143653"/>
    <s v="Biography|Drama"/>
    <s v="English"/>
    <n v="4000000"/>
    <n v="6"/>
  </r>
  <r>
    <s v="Major DundeeÂ "/>
    <x v="1452"/>
    <n v="152"/>
    <n v="14873"/>
    <s v="Adventure|War|Western"/>
    <s v="English"/>
    <n v="3800000"/>
    <n v="6.8"/>
  </r>
  <r>
    <s v="Annie Get Your GunÂ "/>
    <x v="1453"/>
    <n v="107"/>
    <n v="8000000"/>
    <s v="Biography|Comedy|Musical|Romance|Western"/>
    <s v="English"/>
    <n v="3768785"/>
    <n v="7"/>
  </r>
  <r>
    <s v="DefendorÂ "/>
    <x v="1454"/>
    <n v="95"/>
    <n v="37606"/>
    <s v="Comedy|Crime|Drama"/>
    <s v="English"/>
    <n v="3500000"/>
    <n v="6.8"/>
  </r>
  <r>
    <s v="The PirateÂ "/>
    <x v="1455"/>
    <n v="102"/>
    <n v="2956000"/>
    <s v="Adventure|Comedy|Musical|Romance"/>
    <s v="English"/>
    <n v="3700000"/>
    <n v="7.1"/>
  </r>
  <r>
    <s v="The Good HeartÂ "/>
    <x v="1456"/>
    <n v="99"/>
    <n v="19959"/>
    <s v="Drama"/>
    <s v="English"/>
    <n v="3800000"/>
    <n v="6.9"/>
  </r>
  <r>
    <s v="The History BoysÂ "/>
    <x v="913"/>
    <n v="109"/>
    <n v="2706659"/>
    <s v="Comedy|Drama"/>
    <s v="English"/>
    <n v="2000000"/>
    <n v="6.9"/>
  </r>
  <r>
    <s v="The Full MontyÂ "/>
    <x v="1029"/>
    <n v="91"/>
    <n v="45857453"/>
    <s v="Comedy|Drama|Music"/>
    <s v="English"/>
    <n v="3500000"/>
    <n v="7.2"/>
  </r>
  <r>
    <s v="Airplane!Â "/>
    <x v="1457"/>
    <n v="88"/>
    <n v="83400000"/>
    <s v="Comedy"/>
    <s v="English"/>
    <n v="3500000"/>
    <n v="7.8"/>
  </r>
  <r>
    <s v="FridayÂ "/>
    <x v="259"/>
    <n v="97"/>
    <n v="27900000"/>
    <s v="Comedy|Drama"/>
    <s v="English"/>
    <n v="3500000"/>
    <n v="7.3"/>
  </r>
  <r>
    <s v="Menace II SocietyÂ "/>
    <x v="230"/>
    <n v="97"/>
    <n v="27900000"/>
    <s v="Crime|Drama|Thriller"/>
    <s v="English"/>
    <n v="3500000"/>
    <n v="7.5"/>
  </r>
  <r>
    <s v="Creepshow 2Â "/>
    <x v="1458"/>
    <n v="85"/>
    <n v="14000000"/>
    <s v="Comedy|Fantasy|Horror|Thriller"/>
    <s v="English"/>
    <n v="3500000"/>
    <n v="6"/>
  </r>
  <r>
    <s v="The WitchÂ "/>
    <x v="1459"/>
    <n v="92"/>
    <n v="25138292"/>
    <s v="Horror|Mystery"/>
    <s v="English"/>
    <n v="3500000"/>
    <n v="6.8"/>
  </r>
  <r>
    <s v="I Got the Hook UpÂ "/>
    <x v="1460"/>
    <n v="93"/>
    <n v="10305534"/>
    <s v="Comedy"/>
    <s v="English"/>
    <n v="3500000"/>
    <n v="3.9"/>
  </r>
  <r>
    <s v="She's the OneÂ "/>
    <x v="1461"/>
    <n v="96"/>
    <n v="9449219"/>
    <s v="Comedy|Drama|Romance"/>
    <s v="English"/>
    <n v="3500000"/>
    <n v="6.1"/>
  </r>
  <r>
    <s v="Gods and MonstersÂ "/>
    <x v="107"/>
    <n v="105"/>
    <n v="6390032"/>
    <s v="Biography|Drama"/>
    <s v="English"/>
    <n v="3500000"/>
    <n v="7.5"/>
  </r>
  <r>
    <s v="The Secret in Their EyesÂ "/>
    <x v="1462"/>
    <n v="129"/>
    <n v="20167424"/>
    <s v="Drama|Mystery|Thriller"/>
    <s v="Spanish"/>
    <n v="2000000"/>
    <n v="8.1999999999999993"/>
  </r>
  <r>
    <s v="Evil Dead IIÂ "/>
    <x v="5"/>
    <n v="37"/>
    <n v="5923044"/>
    <s v="Comedy|Fantasy|Horror|Thriller"/>
    <s v="English"/>
    <n v="3600000"/>
    <n v="7.8"/>
  </r>
  <r>
    <s v="Pootie TangÂ "/>
    <x v="1463"/>
    <n v="81"/>
    <n v="3293258"/>
    <s v="Action|Adventure|Comedy|Musical"/>
    <s v="English"/>
    <n v="3000000"/>
    <n v="5.2"/>
  </r>
  <r>
    <s v="La otra conquistaÂ "/>
    <x v="1464"/>
    <n v="106"/>
    <n v="886410"/>
    <s v="Drama|History"/>
    <s v="Spanish"/>
    <n v="3500000"/>
    <n v="6.8"/>
  </r>
  <r>
    <s v="TrollhunterÂ "/>
    <x v="1465"/>
    <n v="103"/>
    <n v="252652"/>
    <s v="Comedy|Drama|Fantasy|Horror"/>
    <s v="Norwegian"/>
    <n v="19900000"/>
    <n v="7"/>
  </r>
  <r>
    <s v="Ira &amp; AbbyÂ "/>
    <x v="1466"/>
    <n v="101"/>
    <n v="220234"/>
    <s v="Comedy|Romance"/>
    <s v="English"/>
    <n v="3500000"/>
    <n v="6.5"/>
  </r>
  <r>
    <s v="Winter PassingÂ "/>
    <x v="1467"/>
    <n v="98"/>
    <n v="101228"/>
    <s v="Comedy|Drama"/>
    <s v="English"/>
    <n v="3500000"/>
    <n v="6.4"/>
  </r>
  <r>
    <s v="D.E.B.S.Â "/>
    <x v="426"/>
    <n v="91"/>
    <n v="96793"/>
    <s v="Action|Comedy|Romance"/>
    <s v="English"/>
    <n v="3500000"/>
    <n v="5.3"/>
  </r>
  <r>
    <s v="The Masked SaintÂ "/>
    <x v="1468"/>
    <n v="105"/>
    <n v="123777"/>
    <s v="Action|Biography|Crime|Drama|Family|Fantasy"/>
    <s v="English"/>
    <n v="3500000"/>
    <n v="4.7"/>
  </r>
  <r>
    <s v="Time to ChooseÂ "/>
    <x v="1469"/>
    <n v="100"/>
    <n v="29233"/>
    <s v="Documentary"/>
    <s v="English"/>
    <n v="3500000"/>
    <n v="7"/>
  </r>
  <r>
    <s v="March of the PenguinsÂ "/>
    <x v="1470"/>
    <n v="80"/>
    <n v="77413017"/>
    <s v="Documentary"/>
    <s v="French"/>
    <n v="8000000"/>
    <n v="7.6"/>
  </r>
  <r>
    <s v="Margin CallÂ "/>
    <x v="881"/>
    <n v="107"/>
    <n v="5354039"/>
    <s v="Biography|Drama|Thriller"/>
    <s v="English"/>
    <n v="3500000"/>
    <n v="7.1"/>
  </r>
  <r>
    <s v="ChokeÂ "/>
    <x v="1471"/>
    <n v="92"/>
    <n v="2926565"/>
    <s v="Comedy|Drama"/>
    <s v="English"/>
    <n v="3000000"/>
    <n v="6.5"/>
  </r>
  <r>
    <s v="WhiplashÂ "/>
    <x v="1472"/>
    <n v="107"/>
    <n v="13092000"/>
    <s v="Drama|Music"/>
    <s v="English"/>
    <n v="3300000"/>
    <n v="8.5"/>
  </r>
  <r>
    <s v="City of GodÂ "/>
    <x v="732"/>
    <n v="135"/>
    <n v="7563397"/>
    <s v="Crime|Drama"/>
    <s v="Portuguese"/>
    <n v="3300000"/>
    <n v="8.6999999999999993"/>
  </r>
  <r>
    <s v="Human TrafficÂ "/>
    <x v="1473"/>
    <n v="99"/>
    <n v="104257"/>
    <s v="Comedy|Music"/>
    <s v="English"/>
    <n v="2200000"/>
    <n v="7.1"/>
  </r>
  <r>
    <s v="The HuntÂ "/>
    <x v="1278"/>
    <n v="115"/>
    <n v="610968"/>
    <s v="Drama"/>
    <s v="Danish"/>
    <n v="3800000"/>
    <n v="8.3000000000000007"/>
  </r>
  <r>
    <s v="BellaÂ "/>
    <x v="879"/>
    <n v="91"/>
    <n v="8108247"/>
    <s v="Drama|Romance"/>
    <s v="English"/>
    <n v="3300000"/>
    <n v="7.4"/>
  </r>
  <r>
    <s v="Dreaming of Joseph LeesÂ "/>
    <x v="1474"/>
    <n v="92"/>
    <n v="7680"/>
    <s v="Drama|Romance"/>
    <s v="English"/>
    <n v="2000000"/>
    <n v="6.4"/>
  </r>
  <r>
    <s v="Maria Full of GraceÂ "/>
    <x v="1475"/>
    <n v="101"/>
    <n v="6517198"/>
    <s v="Crime|Drama"/>
    <s v="Spanish"/>
    <n v="3000000"/>
    <n v="7.5"/>
  </r>
  <r>
    <s v="BeginnersÂ "/>
    <x v="1437"/>
    <n v="105"/>
    <n v="5776314"/>
    <s v="Comedy|Drama|Romance"/>
    <s v="English"/>
    <n v="3200000"/>
    <n v="7.2"/>
  </r>
  <r>
    <s v="Animal HouseÂ "/>
    <x v="437"/>
    <n v="109"/>
    <n v="141600000"/>
    <s v="Comedy"/>
    <s v="English"/>
    <n v="3000000"/>
    <n v="7.6"/>
  </r>
  <r>
    <s v="GoldfingerÂ "/>
    <x v="1294"/>
    <n v="110"/>
    <n v="51100000"/>
    <s v="Action|Adventure|Thriller"/>
    <s v="English"/>
    <n v="3000000"/>
    <n v="7.8"/>
  </r>
  <r>
    <s v="TrainspottingÂ "/>
    <x v="442"/>
    <n v="94"/>
    <n v="16501785"/>
    <s v="Drama"/>
    <s v="English"/>
    <n v="3500000"/>
    <n v="8.1999999999999993"/>
  </r>
  <r>
    <s v="The Original Kings of ComedyÂ "/>
    <x v="416"/>
    <n v="115"/>
    <n v="38168022"/>
    <s v="Comedy|Documentary"/>
    <s v="English"/>
    <n v="3000000"/>
    <n v="6.6"/>
  </r>
  <r>
    <s v="Paranormal Activity 2Â "/>
    <x v="1476"/>
    <n v="98"/>
    <n v="84749884"/>
    <s v="Horror"/>
    <s v="English"/>
    <n v="3000000"/>
    <n v="5.7"/>
  </r>
  <r>
    <s v="Waking Ned DevineÂ "/>
    <x v="573"/>
    <n v="91"/>
    <n v="24788807"/>
    <s v="Comedy"/>
    <s v="English"/>
    <n v="3000000"/>
    <n v="7.4"/>
  </r>
  <r>
    <s v="Bowling for ColumbineÂ "/>
    <x v="1235"/>
    <n v="120"/>
    <n v="21244913"/>
    <s v="Crime|Documentary|Drama"/>
    <s v="English"/>
    <n v="4000000"/>
    <n v="8"/>
  </r>
  <r>
    <s v="A Nightmare on Elm Street 2: Freddy's RevengeÂ "/>
    <x v="1477"/>
    <n v="87"/>
    <n v="30000000"/>
    <s v="Fantasy|Horror"/>
    <s v="English"/>
    <n v="2200000"/>
    <n v="5.4"/>
  </r>
  <r>
    <s v="A Room with a ViewÂ "/>
    <x v="972"/>
    <n v="117"/>
    <n v="20966644"/>
    <s v="Drama|Romance"/>
    <s v="English"/>
    <n v="3000000"/>
    <n v="7.4"/>
  </r>
  <r>
    <s v="The PurgeÂ "/>
    <x v="1163"/>
    <n v="85"/>
    <n v="64423650"/>
    <s v="Horror|Sci-Fi|Thriller"/>
    <s v="English"/>
    <n v="3000000"/>
    <n v="5.7"/>
  </r>
  <r>
    <s v="SinisterÂ "/>
    <x v="233"/>
    <n v="110"/>
    <n v="48056940"/>
    <s v="Horror|Mystery"/>
    <s v="English"/>
    <n v="3000000"/>
    <n v="6.8"/>
  </r>
  <r>
    <s v="Martin Lawrence Live: RunteldatÂ "/>
    <x v="1024"/>
    <n v="113"/>
    <n v="19184015"/>
    <s v="Biography|Comedy|Documentary"/>
    <s v="English"/>
    <n v="3000000"/>
    <n v="5.4"/>
  </r>
  <r>
    <s v="Air BudÂ "/>
    <x v="578"/>
    <n v="98"/>
    <n v="24629916"/>
    <s v="Comedy|Drama|Family|Sport"/>
    <s v="English"/>
    <n v="3000000"/>
    <n v="5.0999999999999996"/>
  </r>
  <r>
    <s v="Jason Lives: Friday the 13th Part VIÂ "/>
    <x v="1478"/>
    <n v="86"/>
    <n v="19472057"/>
    <s v="Horror|Thriller"/>
    <s v="English"/>
    <n v="3000000"/>
    <n v="5.9"/>
  </r>
  <r>
    <s v="The Bridge on the River KwaiÂ "/>
    <x v="715"/>
    <n v="161"/>
    <n v="27200000"/>
    <s v="Adventure|Drama|War"/>
    <s v="English"/>
    <n v="3000000"/>
    <n v="8.1999999999999993"/>
  </r>
  <r>
    <s v="Spaced InvadersÂ "/>
    <x v="454"/>
    <n v="100"/>
    <n v="15369573"/>
    <s v="Adventure|Comedy|Sci-Fi"/>
    <s v="English"/>
    <n v="3000000"/>
    <n v="5.3"/>
  </r>
  <r>
    <s v="Jason Goes to Hell: The Final FridayÂ "/>
    <x v="1479"/>
    <n v="91"/>
    <n v="15935068"/>
    <s v="Fantasy|Horror|Thriller"/>
    <s v="English"/>
    <n v="2500000"/>
    <n v="4.3"/>
  </r>
  <r>
    <s v="Dave Chappelle's Block PartyÂ "/>
    <x v="145"/>
    <n v="100"/>
    <n v="11694528"/>
    <s v="Comedy|Documentary|Music"/>
    <s v="English"/>
    <n v="3000000"/>
    <n v="7.2"/>
  </r>
  <r>
    <s v="Next Day AirÂ "/>
    <x v="1480"/>
    <n v="84"/>
    <n v="10017041"/>
    <s v="Action|Comedy|Crime"/>
    <s v="English"/>
    <n v="3000000"/>
    <n v="5.9"/>
  </r>
  <r>
    <s v="Phat GirlzÂ "/>
    <x v="1481"/>
    <n v="99"/>
    <n v="7059537"/>
    <s v="Comedy"/>
    <s v="English"/>
    <n v="3000000"/>
    <n v="3"/>
  </r>
  <r>
    <s v="Before MidnightÂ "/>
    <x v="722"/>
    <n v="109"/>
    <n v="8114507"/>
    <s v="Drama|Romance"/>
    <s v="English"/>
    <n v="3000000"/>
    <n v="7.9"/>
  </r>
  <r>
    <s v="Teen Wolf TooÂ "/>
    <x v="1482"/>
    <n v="95"/>
    <n v="7888703"/>
    <s v="Comedy|Fantasy"/>
    <s v="English"/>
    <n v="3000000"/>
    <n v="3.2"/>
  </r>
  <r>
    <s v="Phantasm IIÂ "/>
    <x v="1483"/>
    <n v="97"/>
    <n v="7282851"/>
    <s v="Action|Fantasy|Horror|Sci-Fi|Thriller"/>
    <s v="English"/>
    <n v="3000000"/>
    <n v="6.5"/>
  </r>
  <r>
    <s v="Real Women Have CurvesÂ "/>
    <x v="1484"/>
    <n v="90"/>
    <n v="5844929"/>
    <s v="Comedy|Drama"/>
    <s v="English"/>
    <n v="3000000"/>
    <n v="7"/>
  </r>
  <r>
    <s v="East Is EastÂ "/>
    <x v="1485"/>
    <n v="96"/>
    <n v="4170647"/>
    <s v="Comedy|Drama"/>
    <s v="English"/>
    <n v="1900000"/>
    <n v="6.9"/>
  </r>
  <r>
    <s v="WhippedÂ "/>
    <x v="1486"/>
    <n v="82"/>
    <n v="4142507"/>
    <s v="Comedy|Romance"/>
    <s v="English"/>
    <n v="3000000"/>
    <n v="4.4000000000000004"/>
  </r>
  <r>
    <s v="Kama Sutra: A Tale of LoveÂ "/>
    <x v="804"/>
    <n v="109"/>
    <n v="4109095"/>
    <s v="Crime|Drama|History|Romance"/>
    <s v="English"/>
    <n v="3000000"/>
    <n v="6"/>
  </r>
  <r>
    <s v="Warlock: The ArmageddonÂ "/>
    <x v="1487"/>
    <n v="98"/>
    <n v="3902679"/>
    <s v="Fantasy|Horror"/>
    <s v="English"/>
    <n v="3000000"/>
    <n v="5.3"/>
  </r>
  <r>
    <s v="8 Heads in a Duffel BagÂ "/>
    <x v="1488"/>
    <n v="95"/>
    <n v="3559990"/>
    <s v="Comedy|Crime"/>
    <s v="English"/>
    <n v="3000000"/>
    <n v="5.3"/>
  </r>
  <r>
    <s v="Thirteen Conversations About One ThingÂ "/>
    <x v="1489"/>
    <n v="104"/>
    <n v="3287435"/>
    <s v="Drama"/>
    <s v="English"/>
    <n v="4500000"/>
    <n v="7.1"/>
  </r>
  <r>
    <s v="JawbreakerÂ "/>
    <x v="1490"/>
    <n v="87"/>
    <n v="3071947"/>
    <s v="Comedy|Crime|Thriller"/>
    <s v="English"/>
    <n v="3500000"/>
    <n v="5.4"/>
  </r>
  <r>
    <s v="BasquiatÂ "/>
    <x v="1491"/>
    <n v="108"/>
    <n v="2961991"/>
    <s v="Biography|Drama"/>
    <s v="English"/>
    <n v="3300000"/>
    <n v="6.9"/>
  </r>
  <r>
    <s v="TsotsiÂ "/>
    <x v="77"/>
    <n v="94"/>
    <n v="2912363"/>
    <s v="Crime|Drama"/>
    <s v="Zulu"/>
    <n v="3000000"/>
    <n v="7.3"/>
  </r>
  <r>
    <s v="HappinessÂ "/>
    <x v="1492"/>
    <n v="134"/>
    <n v="3000000"/>
    <s v="Comedy|Drama"/>
    <s v="English"/>
    <n v="3000000"/>
    <n v="7.8"/>
  </r>
  <r>
    <s v="DysFunktional FamilyÂ "/>
    <x v="790"/>
    <n v="89"/>
    <n v="2223990"/>
    <s v="Comedy|Documentary"/>
    <s v="English"/>
    <n v="3000000"/>
    <n v="6.6"/>
  </r>
  <r>
    <s v="TuskÂ "/>
    <x v="576"/>
    <n v="102"/>
    <n v="1821983"/>
    <s v="Comedy|Drama|Horror"/>
    <s v="English"/>
    <n v="3000000"/>
    <n v="5.4"/>
  </r>
  <r>
    <s v="OldboyÂ "/>
    <x v="1129"/>
    <n v="120"/>
    <n v="2181290"/>
    <s v="Drama|Mystery|Thriller"/>
    <s v="Korean"/>
    <n v="3000000"/>
    <n v="8.4"/>
  </r>
  <r>
    <s v="Letters to GodÂ "/>
    <x v="1493"/>
    <n v="110"/>
    <n v="2848578"/>
    <s v="Drama|Family"/>
    <s v="English"/>
    <n v="3500000"/>
    <n v="6.3"/>
  </r>
  <r>
    <s v="Hobo with a ShotgunÂ "/>
    <x v="1494"/>
    <n v="86"/>
    <n v="703002"/>
    <s v="Action|Comedy|Thriller"/>
    <s v="English"/>
    <n v="3000000"/>
    <n v="6.1"/>
  </r>
  <r>
    <s v="CompadresÂ "/>
    <x v="1495"/>
    <n v="101"/>
    <n v="3105269"/>
    <s v="Action|Comedy"/>
    <s v="English"/>
    <n v="3000000"/>
    <n v="5"/>
  </r>
  <r>
    <s v="BacheloretteÂ "/>
    <x v="1496"/>
    <n v="87"/>
    <n v="418268"/>
    <s v="Comedy|Romance"/>
    <s v="English"/>
    <n v="3000000"/>
    <n v="5.3"/>
  </r>
  <r>
    <s v="Tim and Eric's Billion Dollar MovieÂ "/>
    <x v="1497"/>
    <n v="93"/>
    <n v="200803"/>
    <s v="Comedy"/>
    <s v="English"/>
    <n v="3000000"/>
    <n v="5.3"/>
  </r>
  <r>
    <s v="Summer StormÂ "/>
    <x v="1133"/>
    <n v="98"/>
    <n v="95016"/>
    <s v="Comedy|Drama|Romance|Sport"/>
    <s v="German"/>
    <n v="2700000"/>
    <n v="7.4"/>
  </r>
  <r>
    <s v="Fort McCoyÂ "/>
    <x v="1498"/>
    <n v="100"/>
    <n v="73678"/>
    <s v="Drama|History|War"/>
    <s v="English"/>
    <n v="3000000"/>
    <n v="5.9"/>
  </r>
  <r>
    <s v="Chain LetterÂ "/>
    <x v="1499"/>
    <n v="88"/>
    <n v="143000"/>
    <s v="Horror|Thriller"/>
    <s v="English"/>
    <n v="5000000"/>
    <n v="4.0999999999999996"/>
  </r>
  <r>
    <s v="Just LookingÂ "/>
    <x v="1500"/>
    <n v="97"/>
    <n v="39852"/>
    <s v="Comedy|Drama"/>
    <s v="English"/>
    <n v="3000000"/>
    <n v="6.7"/>
  </r>
  <r>
    <s v="The DivideÂ "/>
    <x v="930"/>
    <n v="122"/>
    <n v="22000"/>
    <s v="Drama|Sci-Fi|Thriller"/>
    <s v="English"/>
    <n v="3000000"/>
    <n v="5.8"/>
  </r>
  <r>
    <s v="Tanner HallÂ "/>
    <x v="1501"/>
    <n v="96"/>
    <n v="5005"/>
    <s v="Drama"/>
    <s v="English"/>
    <n v="3000000"/>
    <n v="5.9"/>
  </r>
  <r>
    <s v="Central StationÂ "/>
    <x v="367"/>
    <n v="113"/>
    <n v="5595428"/>
    <s v="Drama"/>
    <s v="Portuguese"/>
    <n v="2900000"/>
    <n v="8"/>
  </r>
  <r>
    <s v="Boynton Beach ClubÂ "/>
    <x v="1502"/>
    <n v="105"/>
    <n v="3123749"/>
    <s v="Comedy|Romance"/>
    <s v="English"/>
    <n v="1500000"/>
    <n v="6.5"/>
  </r>
  <r>
    <s v="FreakonomicsÂ "/>
    <x v="1503"/>
    <n v="93"/>
    <n v="100675"/>
    <s v="Documentary"/>
    <s v="English"/>
    <n v="3000000"/>
    <n v="6.4"/>
  </r>
  <r>
    <s v="High TensionÂ "/>
    <x v="596"/>
    <n v="89"/>
    <n v="3645438"/>
    <s v="Horror"/>
    <s v="French"/>
    <n v="2200000"/>
    <n v="6.8"/>
  </r>
  <r>
    <s v="Hustle &amp; FlowÂ "/>
    <x v="1022"/>
    <n v="116"/>
    <n v="22201636"/>
    <s v="Crime|Drama|Music"/>
    <s v="English"/>
    <n v="8000000"/>
    <n v="7.4"/>
  </r>
  <r>
    <s v="Some Like It HotÂ "/>
    <x v="1504"/>
    <n v="120"/>
    <n v="25000000"/>
    <s v="Comedy|Music|Romance"/>
    <s v="English"/>
    <n v="2883848"/>
    <n v="8.3000000000000007"/>
  </r>
  <r>
    <s v="Friday the 13th Part VII: The New BloodÂ "/>
    <x v="1505"/>
    <n v="88"/>
    <n v="19170001"/>
    <s v="Horror"/>
    <s v="English"/>
    <n v="2800000"/>
    <n v="5.3"/>
  </r>
  <r>
    <s v="The Wizard of OzÂ "/>
    <x v="1450"/>
    <n v="102"/>
    <n v="22202612"/>
    <s v="Adventure|Family|Fantasy|Musical"/>
    <s v="English"/>
    <n v="2800000"/>
    <n v="8.1"/>
  </r>
  <r>
    <s v="Young FrankensteinÂ "/>
    <x v="805"/>
    <n v="106"/>
    <n v="86300000"/>
    <s v="Comedy"/>
    <s v="English"/>
    <n v="2800000"/>
    <n v="8"/>
  </r>
  <r>
    <s v="Diary of the DeadÂ "/>
    <x v="901"/>
    <n v="95"/>
    <n v="952620"/>
    <s v="Horror"/>
    <s v="English"/>
    <n v="2000000"/>
    <n v="5.7"/>
  </r>
  <r>
    <s v="Ulee's GoldÂ "/>
    <x v="1506"/>
    <n v="113"/>
    <n v="9054736"/>
    <s v="Drama"/>
    <s v="English"/>
    <n v="2700000"/>
    <n v="7.1"/>
  </r>
  <r>
    <s v="Blazing SaddlesÂ "/>
    <x v="805"/>
    <n v="93"/>
    <n v="119500000"/>
    <s v="Comedy|Western"/>
    <s v="English"/>
    <n v="2600000"/>
    <n v="7.8"/>
  </r>
  <r>
    <s v="Friday the 13th: The Final ChapterÂ "/>
    <x v="1507"/>
    <n v="97"/>
    <n v="32600000"/>
    <s v="Horror|Thriller"/>
    <s v="English"/>
    <n v="1800000"/>
    <n v="5.9"/>
  </r>
  <r>
    <s v="MauriceÂ "/>
    <x v="972"/>
    <n v="140"/>
    <n v="3130592"/>
    <s v="Drama|Romance"/>
    <s v="English"/>
    <n v="2600000"/>
    <n v="7.8"/>
  </r>
  <r>
    <s v="Beer LeagueÂ "/>
    <x v="1508"/>
    <n v="86"/>
    <n v="475000"/>
    <s v="Comedy|Sport"/>
    <s v="English"/>
    <n v="2800000"/>
    <n v="6"/>
  </r>
  <r>
    <s v="TimecrimesÂ "/>
    <x v="1509"/>
    <n v="66"/>
    <n v="38108"/>
    <s v="Horror|Mystery|Sci-Fi|Thriller"/>
    <s v="Spanish"/>
    <n v="2600000"/>
    <n v="7.2"/>
  </r>
  <r>
    <s v="A Haunted HouseÂ "/>
    <x v="1391"/>
    <n v="86"/>
    <n v="40041683"/>
    <s v="Comedy|Fantasy"/>
    <s v="English"/>
    <n v="2500000"/>
    <n v="5.0999999999999996"/>
  </r>
  <r>
    <s v="2016: Obama's AmericaÂ "/>
    <x v="1510"/>
    <n v="87"/>
    <n v="33349949"/>
    <s v="Documentary"/>
    <s v="English"/>
    <n v="2500000"/>
    <n v="5.0999999999999996"/>
  </r>
  <r>
    <s v="That Thing You Do!Â "/>
    <x v="664"/>
    <n v="149"/>
    <n v="25809813"/>
    <s v="Comedy|Drama|Music"/>
    <s v="English"/>
    <n v="26000000"/>
    <n v="6.9"/>
  </r>
  <r>
    <s v="Halloween III: Season of the WitchÂ "/>
    <x v="1511"/>
    <n v="98"/>
    <n v="14400000"/>
    <s v="Horror|Mystery|Sci-Fi"/>
    <s v="English"/>
    <n v="2500000"/>
    <n v="4.5999999999999996"/>
  </r>
  <r>
    <s v="Kevin Hart: Let Me ExplainÂ "/>
    <x v="1512"/>
    <n v="75"/>
    <n v="32230907"/>
    <s v="Comedy|Documentary"/>
    <s v="English"/>
    <n v="2500000"/>
    <n v="6.7"/>
  </r>
  <r>
    <s v="My Own Private IdahoÂ "/>
    <x v="497"/>
    <n v="104"/>
    <n v="6401336"/>
    <s v="Drama"/>
    <s v="English"/>
    <n v="2500000"/>
    <n v="7.1"/>
  </r>
  <r>
    <s v="Garden StateÂ "/>
    <x v="1344"/>
    <n v="102"/>
    <n v="26781723"/>
    <s v="Comedy|Drama|Romance"/>
    <s v="English"/>
    <n v="2500000"/>
    <n v="7.6"/>
  </r>
  <r>
    <s v="Before SunriseÂ "/>
    <x v="722"/>
    <n v="105"/>
    <n v="5400000"/>
    <s v="Drama|Romance"/>
    <s v="English"/>
    <n v="2500000"/>
    <n v="8.1"/>
  </r>
  <r>
    <s v="Jesus' SonÂ "/>
    <x v="1513"/>
    <n v="107"/>
    <n v="1282084"/>
    <s v="Drama"/>
    <s v="English"/>
    <n v="2500000"/>
    <n v="7"/>
  </r>
  <r>
    <s v="Robot &amp; FrankÂ "/>
    <x v="1114"/>
    <n v="89"/>
    <n v="3325638"/>
    <s v="Comedy|Crime|Drama|Sci-Fi"/>
    <s v="English"/>
    <n v="2500000"/>
    <n v="7.1"/>
  </r>
  <r>
    <s v="My Life Without MeÂ "/>
    <x v="1514"/>
    <n v="106"/>
    <n v="395592"/>
    <s v="Drama|Romance"/>
    <s v="English"/>
    <n v="2000000"/>
    <n v="7.6"/>
  </r>
  <r>
    <s v="The Spectacular NowÂ "/>
    <x v="1515"/>
    <n v="95"/>
    <n v="6851969"/>
    <s v="Comedy|Drama|Romance"/>
    <s v="English"/>
    <n v="2500000"/>
    <n v="7.1"/>
  </r>
  <r>
    <s v="Marilyn Hotchkiss' Ballroom Dancing and Charm SchoolÂ "/>
    <x v="1401"/>
    <n v="34"/>
    <n v="333658"/>
    <s v="Comedy|Family|Musical|Romance|Short"/>
    <s v="English"/>
    <n v="34000"/>
    <n v="7.1"/>
  </r>
  <r>
    <s v="ReligulousÂ "/>
    <x v="311"/>
    <n v="101"/>
    <n v="12995673"/>
    <s v="Comedy|Documentary|War"/>
    <s v="English"/>
    <n v="2500000"/>
    <n v="7.7"/>
  </r>
  <r>
    <s v="FuelÂ "/>
    <x v="1516"/>
    <n v="112"/>
    <n v="173783"/>
    <s v="Documentary"/>
    <s v="English"/>
    <n v="2500000"/>
    <n v="7.6"/>
  </r>
  <r>
    <s v="Valley of the Heart's DelightÂ "/>
    <x v="1517"/>
    <n v="100"/>
    <n v="118666"/>
    <s v="Drama"/>
    <s v="English"/>
    <n v="2500000"/>
    <n v="6.6"/>
  </r>
  <r>
    <s v="Eye of the DolphinÂ "/>
    <x v="1518"/>
    <n v="100"/>
    <n v="71904"/>
    <s v="Comedy|Drama|Family"/>
    <s v="English"/>
    <n v="2500000"/>
    <n v="5.7"/>
  </r>
  <r>
    <s v="8: The Mormon PropositionÂ "/>
    <x v="1519"/>
    <n v="80"/>
    <n v="99851"/>
    <s v="Documentary"/>
    <s v="English"/>
    <n v="2500000"/>
    <n v="7.1"/>
  </r>
  <r>
    <s v="The Other End of the LineÂ "/>
    <x v="1520"/>
    <n v="106"/>
    <n v="115504"/>
    <s v="Comedy|Drama|Romance"/>
    <s v="English"/>
    <n v="14000000"/>
    <n v="6.2"/>
  </r>
  <r>
    <s v="AnatomyÂ "/>
    <x v="1044"/>
    <n v="103"/>
    <n v="5725"/>
    <s v="Horror|Thriller"/>
    <s v="German"/>
    <n v="8400000"/>
    <n v="6.1"/>
  </r>
  <r>
    <s v="Sleep DealerÂ "/>
    <x v="1521"/>
    <n v="90"/>
    <n v="75727"/>
    <s v="Drama|Romance|Sci-Fi|Thriller"/>
    <s v="Spanish"/>
    <n v="2500000"/>
    <n v="5.9"/>
  </r>
  <r>
    <s v="SuperÂ "/>
    <x v="63"/>
    <n v="96"/>
    <n v="322157"/>
    <s v="Comedy|Crime|Drama"/>
    <s v="English"/>
    <n v="2500000"/>
    <n v="6.8"/>
  </r>
  <r>
    <s v="Get on the BusÂ "/>
    <x v="416"/>
    <n v="120"/>
    <n v="5731103"/>
    <s v="Drama|History"/>
    <s v="English"/>
    <n v="2400000"/>
    <n v="6.8"/>
  </r>
  <r>
    <s v="Thr3eÂ "/>
    <x v="1522"/>
    <n v="101"/>
    <n v="978908"/>
    <s v="Drama|Horror|Mystery|Thriller"/>
    <s v="English"/>
    <n v="2400000"/>
    <n v="5.0999999999999996"/>
  </r>
  <r>
    <s v="This Is EnglandÂ "/>
    <x v="1523"/>
    <n v="101"/>
    <n v="327919"/>
    <s v="Crime|Drama"/>
    <s v="English"/>
    <n v="1500000"/>
    <n v="7.7"/>
  </r>
  <r>
    <s v="Go for It!Â "/>
    <x v="1524"/>
    <n v="105"/>
    <n v="178739"/>
    <s v="Drama|Musical"/>
    <s v="English"/>
    <n v="2450000"/>
    <n v="3.9"/>
  </r>
  <r>
    <s v="FantasiaÂ "/>
    <x v="239"/>
    <n v="120"/>
    <n v="76400000"/>
    <s v="Animation|Family|Fantasy|Music"/>
    <s v="English"/>
    <n v="2280000"/>
    <n v="7.8"/>
  </r>
  <r>
    <s v="Friday the 13th Part IIIÂ "/>
    <x v="569"/>
    <n v="91"/>
    <n v="36200000"/>
    <s v="Horror|Thriller"/>
    <s v="English"/>
    <n v="4000000"/>
    <n v="5.7"/>
  </r>
  <r>
    <s v="Friday the 13th: A New BeginningÂ "/>
    <x v="1525"/>
    <n v="92"/>
    <n v="21300000"/>
    <s v="Horror|Mystery|Thriller"/>
    <s v="English"/>
    <n v="2200000"/>
    <n v="4.7"/>
  </r>
  <r>
    <s v="The Last Sin EaterÂ "/>
    <x v="1526"/>
    <n v="117"/>
    <n v="379643"/>
    <s v="Drama"/>
    <s v="English"/>
    <n v="2200000"/>
    <n v="5.9"/>
  </r>
  <r>
    <s v="Do You Believe?Â "/>
    <x v="1527"/>
    <n v="120"/>
    <n v="12985267"/>
    <s v="Drama"/>
    <s v="English"/>
    <n v="2300000"/>
    <n v="5.9"/>
  </r>
  <r>
    <s v="The Best Years of Our LivesÂ "/>
    <x v="1528"/>
    <n v="172"/>
    <n v="23650000"/>
    <s v="Drama|Romance|War"/>
    <s v="English"/>
    <n v="2100000"/>
    <n v="8.1"/>
  </r>
  <r>
    <s v="EllingÂ "/>
    <x v="1529"/>
    <n v="89"/>
    <n v="313436"/>
    <s v="Comedy|Drama"/>
    <s v="Norwegian"/>
    <n v="15500000"/>
    <n v="7.6"/>
  </r>
  <r>
    <s v="Mi AmericaÂ "/>
    <x v="1530"/>
    <n v="125"/>
    <n v="3330"/>
    <s v="Crime|Drama"/>
    <s v="English"/>
    <n v="2100000"/>
    <n v="7.2"/>
  </r>
  <r>
    <s v="From Russia with LoveÂ "/>
    <x v="1234"/>
    <n v="115"/>
    <n v="24800000"/>
    <s v="Action|Adventure|Thriller"/>
    <s v="English"/>
    <n v="2000000"/>
    <n v="7.5"/>
  </r>
  <r>
    <s v="The Toxic Avenger Part IIÂ "/>
    <x v="1531"/>
    <n v="96"/>
    <n v="792966"/>
    <s v="Action|Comedy|Horror|Sci-Fi"/>
    <s v="English"/>
    <n v="2300000"/>
    <n v="5.0999999999999996"/>
  </r>
  <r>
    <s v="It FollowsÂ "/>
    <x v="1532"/>
    <n v="100"/>
    <n v="14673301"/>
    <s v="Horror|Mystery"/>
    <s v="English"/>
    <n v="2000000"/>
    <n v="6.9"/>
  </r>
  <r>
    <s v="Mad Max 2: The Road WarriorÂ "/>
    <x v="79"/>
    <n v="87"/>
    <n v="9003011"/>
    <s v="Action|Adventure|Sci-Fi|Thriller"/>
    <s v="English"/>
    <n v="2000000"/>
    <n v="7.6"/>
  </r>
  <r>
    <s v="The Legend of Drunken MasterÂ "/>
    <x v="1533"/>
    <n v="102"/>
    <n v="11546543"/>
    <s v="Action|Comedy"/>
    <s v="Cantonese"/>
    <n v="2000000"/>
    <n v="7.6"/>
  </r>
  <r>
    <s v="Boys Don't CryÂ "/>
    <x v="665"/>
    <n v="118"/>
    <n v="11533945"/>
    <s v="Biography|Crime|Drama|Romance"/>
    <s v="English"/>
    <n v="2000000"/>
    <n v="7.6"/>
  </r>
  <r>
    <s v="Silent HouseÂ "/>
    <x v="1534"/>
    <n v="86"/>
    <n v="12555230"/>
    <s v="Drama|Horror|Mystery|Thriller"/>
    <s v="English"/>
    <n v="2000000"/>
    <n v="5.3"/>
  </r>
  <r>
    <s v="The Lives of OthersÂ "/>
    <x v="168"/>
    <n v="137"/>
    <n v="11284657"/>
    <s v="Drama|Thriller"/>
    <s v="German"/>
    <n v="2000000"/>
    <n v="8.5"/>
  </r>
  <r>
    <s v="CourageousÂ "/>
    <x v="1535"/>
    <n v="129"/>
    <n v="34522221"/>
    <s v="Drama"/>
    <s v="English"/>
    <n v="2000000"/>
    <n v="7"/>
  </r>
  <r>
    <s v="The Triplets of BellevilleÂ "/>
    <x v="1536"/>
    <n v="80"/>
    <n v="7002255"/>
    <s v="Animation|Comedy|Drama"/>
    <s v="French"/>
    <n v="9500000"/>
    <n v="7.8"/>
  </r>
  <r>
    <s v="Smoke SignalsÂ "/>
    <x v="1537"/>
    <n v="89"/>
    <n v="6719300"/>
    <s v="Comedy|Drama"/>
    <s v="English"/>
    <n v="2000000"/>
    <n v="7.2"/>
  </r>
  <r>
    <s v="Before SunsetÂ "/>
    <x v="722"/>
    <n v="80"/>
    <n v="5792822"/>
    <s v="Drama|Romance"/>
    <s v="English"/>
    <n v="2700000"/>
    <n v="8"/>
  </r>
  <r>
    <s v="Amores PerrosÂ "/>
    <x v="109"/>
    <n v="115"/>
    <n v="5383834"/>
    <s v="Drama|Thriller"/>
    <s v="Spanish"/>
    <n v="2000000"/>
    <n v="8.1"/>
  </r>
  <r>
    <s v="ThirteenÂ "/>
    <x v="506"/>
    <n v="100"/>
    <n v="4599680"/>
    <s v="Drama"/>
    <s v="English"/>
    <n v="1500000"/>
    <n v="6.8"/>
  </r>
  <r>
    <s v="Winter's BoneÂ "/>
    <x v="1538"/>
    <n v="100"/>
    <n v="6531491"/>
    <s v="Drama"/>
    <s v="English"/>
    <n v="2000000"/>
    <n v="7.2"/>
  </r>
  <r>
    <s v="Me and You and Everyone We KnowÂ "/>
    <x v="1539"/>
    <n v="91"/>
    <n v="3885134"/>
    <s v="Comedy|Drama"/>
    <s v="English"/>
    <n v="2000000"/>
    <n v="7.4"/>
  </r>
  <r>
    <s v="We Are Your FriendsÂ "/>
    <x v="1540"/>
    <n v="96"/>
    <n v="3590010"/>
    <s v="Drama|Music|Romance"/>
    <s v="English"/>
    <n v="2000000"/>
    <n v="6.1"/>
  </r>
  <r>
    <s v="Harsh TimesÂ "/>
    <x v="48"/>
    <n v="116"/>
    <n v="3335839"/>
    <s v="Action|Crime|Drama|Thriller"/>
    <s v="English"/>
    <n v="2000000"/>
    <n v="7"/>
  </r>
  <r>
    <s v="CaptiveÂ "/>
    <x v="550"/>
    <n v="97"/>
    <n v="2557668"/>
    <s v="Crime|Drama|Thriller"/>
    <s v="English"/>
    <n v="2000000"/>
    <n v="5.3"/>
  </r>
  <r>
    <s v="Full FrontalÂ "/>
    <x v="144"/>
    <n v="101"/>
    <n v="2506446"/>
    <s v="Comedy|Romance"/>
    <s v="English"/>
    <n v="2000000"/>
    <n v="4.7"/>
  </r>
  <r>
    <s v="WitchboardÂ "/>
    <x v="1541"/>
    <n v="98"/>
    <n v="7369373"/>
    <s v="Horror|Mystery|Thriller"/>
    <s v="English"/>
    <n v="2000000"/>
    <n v="5.7"/>
  </r>
  <r>
    <s v="ShortbusÂ "/>
    <x v="1346"/>
    <n v="101"/>
    <n v="1984378"/>
    <s v="Comedy|Drama|Romance"/>
    <s v="English"/>
    <n v="2000000"/>
    <n v="6.5"/>
  </r>
  <r>
    <s v="Waltz with BashirÂ "/>
    <x v="1542"/>
    <n v="90"/>
    <n v="2283276"/>
    <s v="Animation|Biography|Documentary|Drama|History|War"/>
    <s v="Hebrew"/>
    <n v="1500000"/>
    <n v="8"/>
  </r>
  <r>
    <s v="The Book of Mormon Movie, Volume 1: The JourneyÂ "/>
    <x v="1543"/>
    <n v="120"/>
    <n v="1098224"/>
    <s v="Adventure"/>
    <s v="English"/>
    <n v="2000000"/>
    <n v="3.3"/>
  </r>
  <r>
    <s v="No End in SightÂ "/>
    <x v="1469"/>
    <n v="102"/>
    <n v="1430185"/>
    <s v="Documentary|War"/>
    <s v="English"/>
    <n v="2000000"/>
    <n v="8.3000000000000007"/>
  </r>
  <r>
    <s v="The Diary of a Teenage GirlÂ "/>
    <x v="1544"/>
    <n v="102"/>
    <n v="1477002"/>
    <s v="Drama|Romance"/>
    <s v="English"/>
    <n v="2000000"/>
    <n v="6.9"/>
  </r>
  <r>
    <s v="In the Shadow of the MoonÂ "/>
    <x v="1545"/>
    <n v="100"/>
    <n v="1134049"/>
    <s v="Documentary|History"/>
    <s v="English"/>
    <n v="2000000"/>
    <n v="8.1"/>
  </r>
  <r>
    <s v="Inside Deep ThroatÂ "/>
    <x v="1404"/>
    <n v="89"/>
    <n v="653621"/>
    <s v="Biography|Documentary|History"/>
    <s v="English"/>
    <n v="2000000"/>
    <n v="6.8"/>
  </r>
  <r>
    <s v="The Virginity HitÂ "/>
    <x v="1546"/>
    <n v="86"/>
    <n v="535249"/>
    <s v="Comedy"/>
    <s v="English"/>
    <n v="3400000"/>
    <n v="4.5999999999999996"/>
  </r>
  <r>
    <s v="House of DÂ "/>
    <x v="1547"/>
    <n v="96"/>
    <n v="371081"/>
    <s v="Comedy|Drama"/>
    <s v="English"/>
    <n v="6000000"/>
    <n v="7"/>
  </r>
  <r>
    <s v="Six-String SamuraiÂ "/>
    <x v="1548"/>
    <n v="91"/>
    <n v="124494"/>
    <s v="Action|Adventure|Comedy|Drama|Music|Sci-Fi"/>
    <s v="English"/>
    <n v="2000000"/>
    <n v="6.7"/>
  </r>
  <r>
    <s v="Saint John of Las VegasÂ "/>
    <x v="1549"/>
    <n v="85"/>
    <n v="100669"/>
    <s v="Comedy|Drama"/>
    <s v="English"/>
    <n v="3800000"/>
    <n v="5.8"/>
  </r>
  <r>
    <s v="StonewallÂ "/>
    <x v="40"/>
    <n v="129"/>
    <n v="186354"/>
    <s v="Drama"/>
    <s v="English"/>
    <n v="13500000"/>
    <n v="4.5"/>
  </r>
  <r>
    <s v="The Missing PersonÂ "/>
    <x v="1550"/>
    <n v="95"/>
    <n v="17580"/>
    <s v="Drama"/>
    <s v="English"/>
    <n v="1500000"/>
    <n v="6.2"/>
  </r>
  <r>
    <s v="LondonÂ "/>
    <x v="1551"/>
    <n v="92"/>
    <n v="12667"/>
    <s v="Drama|Romance"/>
    <s v="English"/>
    <n v="14000"/>
    <n v="6.6"/>
  </r>
  <r>
    <s v="SherrybabyÂ "/>
    <x v="1552"/>
    <n v="96"/>
    <n v="198407"/>
    <s v="Drama"/>
    <s v="English"/>
    <n v="2000000"/>
    <n v="6.6"/>
  </r>
  <r>
    <s v="Gangster's Paradise: JerusalemaÂ "/>
    <x v="1553"/>
    <n v="119"/>
    <n v="4958"/>
    <s v="Action|Crime|Drama"/>
    <s v="English"/>
    <n v="2000000"/>
    <n v="7.8"/>
  </r>
  <r>
    <s v="The Lady from ShanghaiÂ "/>
    <x v="1554"/>
    <n v="92"/>
    <n v="7927"/>
    <s v="Crime|Drama|Film-Noir|Mystery|Thriller"/>
    <s v="English"/>
    <n v="2300000"/>
    <n v="7.7"/>
  </r>
  <r>
    <s v="The Ghastly Love of Johnny XÂ "/>
    <x v="1555"/>
    <n v="106"/>
    <n v="2436"/>
    <s v="Comedy|Fantasy|Musical|Sci-Fi"/>
    <s v="English"/>
    <n v="2000000"/>
    <n v="5.7"/>
  </r>
  <r>
    <s v="River's EdgeÂ "/>
    <x v="1556"/>
    <n v="99"/>
    <n v="4600000"/>
    <s v="Crime|Drama"/>
    <s v="English"/>
    <n v="1900000"/>
    <n v="7.1"/>
  </r>
  <r>
    <s v="NorthforkÂ "/>
    <x v="1077"/>
    <n v="103"/>
    <n v="1420578"/>
    <s v="Drama|Fantasy"/>
    <s v="English"/>
    <n v="1900000"/>
    <n v="6.4"/>
  </r>
  <r>
    <s v="BuriedÂ "/>
    <x v="1557"/>
    <n v="95"/>
    <n v="1028658"/>
    <s v="Drama|Mystery|Thriller"/>
    <s v="English"/>
    <n v="3000000"/>
    <n v="7"/>
  </r>
  <r>
    <s v="One to AnotherÂ "/>
    <x v="1558"/>
    <n v="95"/>
    <n v="18435"/>
    <s v="Drama"/>
    <s v="French"/>
    <n v="1400000"/>
    <n v="5.8"/>
  </r>
  <r>
    <s v="Man on WireÂ "/>
    <x v="989"/>
    <n v="90"/>
    <n v="2957978"/>
    <s v="Biography|Crime|Documentary|History|Thriller"/>
    <s v="English"/>
    <n v="1000000"/>
    <n v="7.8"/>
  </r>
  <r>
    <s v="Brotherly LoveÂ "/>
    <x v="1559"/>
    <n v="89"/>
    <n v="444044"/>
    <s v="Drama"/>
    <s v="English"/>
    <n v="1900000"/>
    <n v="7.2"/>
  </r>
  <r>
    <s v="The Last ExorcismÂ "/>
    <x v="1560"/>
    <n v="87"/>
    <n v="40990055"/>
    <s v="Drama|Horror|Thriller"/>
    <s v="English"/>
    <n v="1800000"/>
    <n v="5.6"/>
  </r>
  <r>
    <s v="El crimen del padre AmaroÂ "/>
    <x v="1561"/>
    <n v="118"/>
    <n v="5709616"/>
    <s v="Drama|Romance"/>
    <s v="Spanish"/>
    <n v="1800000"/>
    <n v="6.8"/>
  </r>
  <r>
    <s v="Beasts of the Southern WildÂ "/>
    <x v="1562"/>
    <n v="93"/>
    <n v="12784397"/>
    <s v="Drama|Fantasy"/>
    <s v="English"/>
    <n v="1800000"/>
    <n v="7.3"/>
  </r>
  <r>
    <s v="SongcatcherÂ "/>
    <x v="1563"/>
    <n v="109"/>
    <n v="3050934"/>
    <s v="Drama|Music"/>
    <s v="English"/>
    <n v="1800000"/>
    <n v="7.3"/>
  </r>
  <r>
    <s v="The Greatest Movie Ever SoldÂ "/>
    <x v="1180"/>
    <n v="90"/>
    <n v="638476"/>
    <s v="Comedy|Documentary"/>
    <s v="English"/>
    <n v="1500000"/>
    <n v="6.6"/>
  </r>
  <r>
    <s v="Travelers and MagiciansÂ "/>
    <x v="1564"/>
    <n v="108"/>
    <n v="505295"/>
    <s v="Adventure|Drama"/>
    <s v="Dzongkha"/>
    <n v="1800000"/>
    <n v="7.5"/>
  </r>
  <r>
    <s v="Run Lola RunÂ "/>
    <x v="170"/>
    <n v="81"/>
    <n v="7267324"/>
    <s v="Crime|Drama"/>
    <s v="German"/>
    <n v="3500000"/>
    <n v="7.8"/>
  </r>
  <r>
    <s v="MayÂ "/>
    <x v="1565"/>
    <n v="93"/>
    <n v="145540"/>
    <s v="Drama|Horror"/>
    <s v="English"/>
    <n v="500000"/>
    <n v="6.7"/>
  </r>
  <r>
    <s v="In the BedroomÂ "/>
    <x v="1059"/>
    <n v="138"/>
    <n v="35918429"/>
    <s v="Crime|Drama"/>
    <s v="English"/>
    <n v="1700000"/>
    <n v="7.5"/>
  </r>
  <r>
    <s v="I Spit on Your GraveÂ "/>
    <x v="1566"/>
    <n v="105"/>
    <n v="92401"/>
    <s v="Horror|Thriller"/>
    <s v="English"/>
    <n v="2000000"/>
    <n v="6.3"/>
  </r>
  <r>
    <s v="Happy, TexasÂ "/>
    <x v="1567"/>
    <n v="98"/>
    <n v="1943649"/>
    <s v="Comedy|Crime|Romance"/>
    <s v="English"/>
    <n v="1700000"/>
    <n v="6.3"/>
  </r>
  <r>
    <s v="My Summer of LoveÂ "/>
    <x v="1568"/>
    <n v="86"/>
    <n v="992238"/>
    <s v="Drama|Romance"/>
    <s v="English"/>
    <n v="1700000"/>
    <n v="6.8"/>
  </r>
  <r>
    <s v="The LunchboxÂ "/>
    <x v="1569"/>
    <n v="104"/>
    <n v="4231500"/>
    <s v="Drama|Romance"/>
    <s v="Hindi"/>
    <n v="1000000"/>
    <n v="7.8"/>
  </r>
  <r>
    <s v="YesÂ "/>
    <x v="1570"/>
    <n v="100"/>
    <n v="396035"/>
    <s v="Drama|Romance"/>
    <s v="English"/>
    <n v="1000000"/>
    <n v="6.9"/>
  </r>
  <r>
    <s v="FoolishÂ "/>
    <x v="1571"/>
    <n v="84"/>
    <n v="6026908"/>
    <s v="Comedy|Drama"/>
    <s v="English"/>
    <n v="2000000"/>
    <n v="4.3"/>
  </r>
  <r>
    <s v="CaramelÂ "/>
    <x v="1572"/>
    <n v="95"/>
    <n v="1060591"/>
    <s v="Comedy|Drama|Romance"/>
    <s v="Arabic"/>
    <n v="1300000"/>
    <n v="7.2"/>
  </r>
  <r>
    <s v="The BubbleÂ "/>
    <x v="1573"/>
    <n v="90"/>
    <n v="155972"/>
    <s v="Comedy|Drama|Romance"/>
    <s v="Hebrew"/>
    <n v="1500000"/>
    <n v="7.3"/>
  </r>
  <r>
    <s v="Mississippi MermaidÂ "/>
    <x v="1574"/>
    <n v="123"/>
    <n v="26893"/>
    <s v="Crime|Drama|Romance"/>
    <s v="French"/>
    <n v="1600000"/>
    <n v="7.2"/>
  </r>
  <r>
    <s v="I Love Your WorkÂ "/>
    <x v="1575"/>
    <n v="111"/>
    <n v="2580"/>
    <s v="Drama|Mystery"/>
    <s v="English"/>
    <n v="1650000"/>
    <n v="5.4"/>
  </r>
  <r>
    <s v="WaitressÂ "/>
    <x v="1576"/>
    <n v="108"/>
    <n v="19067631"/>
    <s v="Comedy|Drama|Romance"/>
    <s v="English"/>
    <n v="2000000"/>
    <n v="7.1"/>
  </r>
  <r>
    <s v="BloodsportÂ "/>
    <x v="1577"/>
    <n v="92"/>
    <n v="11806119"/>
    <s v="Action|Biography|Drama|Sport"/>
    <s v="English"/>
    <n v="1100000"/>
    <n v="6.8"/>
  </r>
  <r>
    <s v="KidsÂ "/>
    <x v="1578"/>
    <n v="91"/>
    <n v="7417210"/>
    <s v="Drama"/>
    <s v="English"/>
    <n v="1500000"/>
    <n v="7"/>
  </r>
  <r>
    <s v="The Squid and the WhaleÂ "/>
    <x v="1206"/>
    <n v="88"/>
    <n v="7362100"/>
    <s v="Comedy|Drama"/>
    <s v="English"/>
    <n v="1500000"/>
    <n v="7.4"/>
  </r>
  <r>
    <s v="Kissing Jessica SteinÂ "/>
    <x v="736"/>
    <n v="97"/>
    <n v="7022940"/>
    <s v="Comedy|Drama|Romance"/>
    <s v="English"/>
    <n v="1000000"/>
    <n v="6.7"/>
  </r>
  <r>
    <s v="ExoticaÂ "/>
    <x v="780"/>
    <n v="103"/>
    <n v="5132222"/>
    <s v="Drama|Mystery|Romance"/>
    <s v="English"/>
    <n v="2000000"/>
    <n v="7.2"/>
  </r>
  <r>
    <s v="Buffalo '66Â "/>
    <x v="1212"/>
    <n v="110"/>
    <n v="2365931"/>
    <s v="Comedy|Crime|Drama|Romance"/>
    <s v="English"/>
    <n v="1500000"/>
    <n v="7.5"/>
  </r>
  <r>
    <s v="InsidiousÂ "/>
    <x v="32"/>
    <n v="103"/>
    <n v="53991137"/>
    <s v="Fantasy|Horror|Mystery|Thriller"/>
    <s v="English"/>
    <n v="1500000"/>
    <n v="6.8"/>
  </r>
  <r>
    <s v="Nine QueensÂ "/>
    <x v="1579"/>
    <n v="114"/>
    <n v="1221261"/>
    <s v="Crime|Drama|Thriller"/>
    <s v="Spanish"/>
    <n v="1500000"/>
    <n v="7.9"/>
  </r>
  <r>
    <s v="The Ballad of Jack and RoseÂ "/>
    <x v="1580"/>
    <n v="112"/>
    <n v="712294"/>
    <s v="Drama"/>
    <s v="English"/>
    <n v="1500000"/>
    <n v="6.7"/>
  </r>
  <r>
    <s v="The To Do ListÂ "/>
    <x v="1581"/>
    <n v="104"/>
    <n v="3447339"/>
    <s v="Comedy|Romance"/>
    <s v="English"/>
    <n v="1500000"/>
    <n v="5.8"/>
  </r>
  <r>
    <s v="Killing ZoeÂ "/>
    <x v="1433"/>
    <n v="99"/>
    <n v="418953"/>
    <s v="Crime|Drama|Thriller"/>
    <s v="English"/>
    <n v="1500000"/>
    <n v="6.5"/>
  </r>
  <r>
    <s v="The BelieverÂ "/>
    <x v="1582"/>
    <n v="98"/>
    <n v="406035"/>
    <s v="Drama"/>
    <s v="English"/>
    <n v="1500000"/>
    <n v="7.2"/>
  </r>
  <r>
    <s v="Session 9Â "/>
    <x v="1035"/>
    <n v="100"/>
    <n v="373967"/>
    <s v="Horror|Mystery"/>
    <s v="English"/>
    <n v="1500000"/>
    <n v="6.5"/>
  </r>
  <r>
    <s v="I Want Someone to Eat Cheese WithÂ "/>
    <x v="1583"/>
    <n v="80"/>
    <n v="194568"/>
    <s v="Comedy|Romance"/>
    <s v="English"/>
    <n v="1500000"/>
    <n v="6.2"/>
  </r>
  <r>
    <s v="Modern TimesÂ "/>
    <x v="1584"/>
    <n v="87"/>
    <n v="163245"/>
    <s v="Comedy|Drama|Family"/>
    <s v="English"/>
    <n v="1500000"/>
    <n v="8.6"/>
  </r>
  <r>
    <s v="Stolen SummerÂ "/>
    <x v="1585"/>
    <n v="91"/>
    <n v="119841"/>
    <s v="Drama"/>
    <s v="English"/>
    <n v="1500000"/>
    <n v="6.5"/>
  </r>
  <r>
    <s v="My Name Is BruceÂ "/>
    <x v="1586"/>
    <n v="84"/>
    <n v="173066"/>
    <s v="Comedy|Fantasy"/>
    <s v="English"/>
    <n v="1500000"/>
    <n v="6.3"/>
  </r>
  <r>
    <s v="The SalonÂ "/>
    <x v="1076"/>
    <n v="90"/>
    <n v="92362"/>
    <s v="Comedy|Drama"/>
    <s v="English"/>
    <n v="1500000"/>
    <n v="4.3"/>
  </r>
  <r>
    <s v="Road HardÂ "/>
    <x v="1587"/>
    <n v="98"/>
    <n v="105943"/>
    <s v="Comedy"/>
    <s v="English"/>
    <n v="1500000"/>
    <n v="6.1"/>
  </r>
  <r>
    <s v="AmigoÂ "/>
    <x v="1251"/>
    <n v="124"/>
    <n v="183490"/>
    <s v="Drama|War"/>
    <s v="English"/>
    <n v="1700000"/>
    <n v="5.8"/>
  </r>
  <r>
    <s v="PontypoolÂ "/>
    <x v="1588"/>
    <n v="95"/>
    <n v="3478"/>
    <s v="Fantasy|Horror"/>
    <s v="English"/>
    <n v="1500000"/>
    <n v="6.7"/>
  </r>
  <r>
    <s v="TruckerÂ "/>
    <x v="1589"/>
    <n v="90"/>
    <n v="52166"/>
    <s v="Drama"/>
    <s v="English"/>
    <n v="2000000"/>
    <n v="6.7"/>
  </r>
  <r>
    <s v="The Lords of SalemÂ "/>
    <x v="991"/>
    <n v="101"/>
    <n v="1163508"/>
    <s v="Drama|Fantasy|Horror|Thriller"/>
    <s v="English"/>
    <n v="2500000"/>
    <n v="5.0999999999999996"/>
  </r>
  <r>
    <s v="Snow White and the Seven DwarfsÂ "/>
    <x v="1590"/>
    <n v="83"/>
    <n v="184925485"/>
    <s v="Animation|Family|Fantasy|Musical"/>
    <s v="English"/>
    <n v="2000000"/>
    <n v="7.7"/>
  </r>
  <r>
    <s v="The Holy GirlÂ "/>
    <x v="1591"/>
    <n v="106"/>
    <n v="304124"/>
    <s v="Drama"/>
    <s v="Spanish"/>
    <n v="1400000"/>
    <n v="6.7"/>
  </r>
  <r>
    <s v="Incident at Loch NessÂ "/>
    <x v="1592"/>
    <n v="94"/>
    <n v="36830"/>
    <s v="Adventure|Comedy|Horror"/>
    <s v="English"/>
    <n v="1400000"/>
    <n v="6.6"/>
  </r>
  <r>
    <s v="Lock, Stock and Two Smoking BarrelsÂ "/>
    <x v="123"/>
    <n v="120"/>
    <n v="3650677"/>
    <s v="Comedy|Crime"/>
    <s v="English"/>
    <n v="960000"/>
    <n v="8.1999999999999993"/>
  </r>
  <r>
    <s v="The CelebrationÂ "/>
    <x v="1278"/>
    <n v="105"/>
    <n v="1647780"/>
    <s v="Drama"/>
    <s v="Danish"/>
    <n v="1300000"/>
    <n v="8.1"/>
  </r>
  <r>
    <s v="Trees LoungeÂ "/>
    <x v="1593"/>
    <n v="95"/>
    <n v="695229"/>
    <s v="Comedy|Drama"/>
    <s v="English"/>
    <n v="1300000"/>
    <n v="7.2"/>
  </r>
  <r>
    <s v="Journey from the FallÂ "/>
    <x v="1594"/>
    <n v="135"/>
    <n v="638951"/>
    <s v="Drama"/>
    <s v="Vietnamese"/>
    <n v="1592000"/>
    <n v="7.4"/>
  </r>
  <r>
    <s v="The BasketÂ "/>
    <x v="1595"/>
    <n v="105"/>
    <n v="609042"/>
    <s v="Drama"/>
    <s v="English"/>
    <n v="1300000"/>
    <n v="6.5"/>
  </r>
  <r>
    <s v="Eddie: The Sleepwalking CannibalÂ "/>
    <x v="1596"/>
    <n v="83"/>
    <n v="1521"/>
    <s v="Comedy|Horror"/>
    <s v="English"/>
    <n v="1500000"/>
    <n v="5.7"/>
  </r>
  <r>
    <s v="The Hebrew HammerÂ "/>
    <x v="1597"/>
    <n v="87"/>
    <n v="19539"/>
    <s v="Comedy"/>
    <s v="English"/>
    <n v="1000000"/>
    <n v="6.2"/>
  </r>
  <r>
    <s v="Neal 'N' NikkiÂ "/>
    <x v="1598"/>
    <n v="97"/>
    <n v="100358"/>
    <s v="Comedy|Musical|Romance"/>
    <s v="English"/>
    <n v="1500000"/>
    <n v="3.3"/>
  </r>
  <r>
    <s v="Friday the 13th Part 2Â "/>
    <x v="569"/>
    <n v="87"/>
    <n v="19100000"/>
    <s v="Horror|Mystery|Thriller"/>
    <s v="English"/>
    <n v="1250000"/>
    <n v="6.1"/>
  </r>
  <r>
    <s v="Filly BrownÂ "/>
    <x v="1599"/>
    <n v="80"/>
    <n v="2833383"/>
    <s v="Drama|Music"/>
    <s v="English"/>
    <n v="427000"/>
    <n v="5.7"/>
  </r>
  <r>
    <s v="Sex, Lies, and VideotapeÂ "/>
    <x v="144"/>
    <n v="100"/>
    <n v="24741700"/>
    <s v="Drama"/>
    <s v="English"/>
    <n v="1200000"/>
    <n v="7.2"/>
  </r>
  <r>
    <s v="SawÂ "/>
    <x v="32"/>
    <n v="103"/>
    <n v="55153403"/>
    <s v="Horror|Mystery|Thriller"/>
    <s v="English"/>
    <n v="1200000"/>
    <n v="7.7"/>
  </r>
  <r>
    <s v="Super TroopersÂ "/>
    <x v="406"/>
    <n v="100"/>
    <n v="18488314"/>
    <s v="Comedy|Crime|Mystery"/>
    <s v="English"/>
    <n v="1200000"/>
    <n v="7.1"/>
  </r>
  <r>
    <s v="The Amazing CatfishÂ "/>
    <x v="1600"/>
    <n v="89"/>
    <n v="11278"/>
    <s v="Comedy|Drama"/>
    <s v="Spanish"/>
    <n v="1300000"/>
    <n v="7"/>
  </r>
  <r>
    <s v="Monsoon WeddingÂ "/>
    <x v="804"/>
    <n v="114"/>
    <n v="13876974"/>
    <s v="Comedy|Drama|Romance"/>
    <s v="Hindi"/>
    <n v="7000000"/>
    <n v="7.4"/>
  </r>
  <r>
    <s v="You Can Count on MeÂ "/>
    <x v="1063"/>
    <n v="111"/>
    <n v="9180275"/>
    <s v="Drama"/>
    <s v="English"/>
    <n v="1200000"/>
    <n v="7.7"/>
  </r>
  <r>
    <s v="But I'm a CheerleaderÂ "/>
    <x v="1601"/>
    <n v="85"/>
    <n v="2199853"/>
    <s v="Comedy|Drama"/>
    <s v="English"/>
    <n v="1200000"/>
    <n v="6.6"/>
  </r>
  <r>
    <s v="Home RunÂ "/>
    <x v="1602"/>
    <n v="113"/>
    <n v="2859955"/>
    <s v="Drama|Sport"/>
    <s v="English"/>
    <n v="1200000"/>
    <n v="6"/>
  </r>
  <r>
    <s v="Reservoir DogsÂ "/>
    <x v="161"/>
    <n v="99"/>
    <n v="2812029"/>
    <s v="Crime|Drama|Thriller"/>
    <s v="English"/>
    <n v="1200000"/>
    <n v="8.4"/>
  </r>
  <r>
    <s v="The Good, the Bad and the UglyÂ "/>
    <x v="692"/>
    <n v="142"/>
    <n v="6100000"/>
    <s v="Western"/>
    <s v="Italian"/>
    <n v="1200000"/>
    <n v="8.9"/>
  </r>
  <r>
    <s v="The Second MotherÂ "/>
    <x v="1603"/>
    <n v="112"/>
    <n v="375723"/>
    <s v="Comedy|Drama"/>
    <s v="Portuguese"/>
    <n v="4000000"/>
    <n v="7.9"/>
  </r>
  <r>
    <s v="Blue Like JazzÂ "/>
    <x v="1604"/>
    <n v="108"/>
    <n v="594904"/>
    <s v="Comedy|Drama"/>
    <s v="English"/>
    <n v="1200000"/>
    <n v="6"/>
  </r>
  <r>
    <s v="Down and Out with the DollsÂ "/>
    <x v="1605"/>
    <n v="88"/>
    <n v="58936"/>
    <s v="Comedy|Music"/>
    <s v="English"/>
    <n v="1200000"/>
    <n v="6.1"/>
  </r>
  <r>
    <s v="Pink Ribbons, Inc.Â "/>
    <x v="1606"/>
    <n v="97"/>
    <n v="24784"/>
    <s v="Documentary"/>
    <s v="English"/>
    <n v="1200000"/>
    <n v="7.4"/>
  </r>
  <r>
    <s v="Certifiably JonathanÂ "/>
    <x v="1607"/>
    <n v="85"/>
    <n v="7826"/>
    <s v="Comedy|Documentary"/>
    <s v="English"/>
    <n v="1200000"/>
    <n v="6.2"/>
  </r>
  <r>
    <s v="The Knife of Don JuanÂ "/>
    <x v="1608"/>
    <n v="110"/>
    <n v="3830"/>
    <s v="Comedy|Drama"/>
    <s v="Spanish"/>
    <n v="1200000"/>
    <n v="7.2"/>
  </r>
  <r>
    <s v="AirborneÂ "/>
    <x v="302"/>
    <n v="91"/>
    <n v="2850263"/>
    <s v="Adventure|Comedy|Sport"/>
    <s v="English"/>
    <n v="2600000"/>
    <n v="6.2"/>
  </r>
  <r>
    <s v="Waiting...Â "/>
    <x v="1609"/>
    <n v="94"/>
    <n v="16101109"/>
    <s v="Comedy"/>
    <s v="English"/>
    <n v="3000000"/>
    <n v="6.8"/>
  </r>
  <r>
    <s v="Dead Man's ShoesÂ "/>
    <x v="1523"/>
    <n v="90"/>
    <n v="6013"/>
    <s v="Crime|Drama|Thriller"/>
    <s v="English"/>
    <n v="695393"/>
    <n v="7.7"/>
  </r>
  <r>
    <s v="From a Whisper to a ScreamÂ "/>
    <x v="1610"/>
    <n v="92"/>
    <n v="1400000"/>
    <s v="Action|Drama|Horror|Thriller"/>
    <s v="English"/>
    <n v="1100000"/>
    <n v="5.9"/>
  </r>
  <r>
    <s v="Dracula: Pages from a Virgin's DiaryÂ "/>
    <x v="1611"/>
    <n v="73"/>
    <n v="39659"/>
    <s v="Comedy|Horror|Musical"/>
    <s v="English"/>
    <n v="1600000"/>
    <n v="7"/>
  </r>
  <r>
    <s v="Beyond the Black RainbowÂ "/>
    <x v="1612"/>
    <n v="110"/>
    <n v="56129"/>
    <s v="Sci-Fi|Thriller"/>
    <s v="English"/>
    <n v="1100000"/>
    <n v="6.1"/>
  </r>
  <r>
    <s v="The Raid: RedemptionÂ "/>
    <x v="1613"/>
    <n v="102"/>
    <n v="4105123"/>
    <s v="Action|Crime|Thriller"/>
    <s v="Indonesian"/>
    <n v="1100000"/>
    <n v="7.6"/>
  </r>
  <r>
    <s v="RockyÂ "/>
    <x v="514"/>
    <n v="145"/>
    <n v="117235247"/>
    <s v="Drama|Sport"/>
    <s v="English"/>
    <n v="960000"/>
    <n v="8.1"/>
  </r>
  <r>
    <s v="UnfriendedÂ "/>
    <x v="1614"/>
    <n v="83"/>
    <n v="31537320"/>
    <s v="Horror|Mystery|Thriller"/>
    <s v="English"/>
    <n v="1000000"/>
    <n v="5.7"/>
  </r>
  <r>
    <s v="The HowlingÂ "/>
    <x v="245"/>
    <n v="91"/>
    <n v="17986000"/>
    <s v="Horror"/>
    <s v="English"/>
    <n v="1000000"/>
    <n v="6.6"/>
  </r>
  <r>
    <s v="Dr. NoÂ "/>
    <x v="1234"/>
    <n v="110"/>
    <n v="16067035"/>
    <s v="Action|Adventure|Thriller"/>
    <s v="English"/>
    <n v="1100000"/>
    <n v="7.3"/>
  </r>
  <r>
    <s v="Chernobyl DiariesÂ "/>
    <x v="1615"/>
    <n v="86"/>
    <n v="18112929"/>
    <s v="Horror|Mystery|Sci-Fi|Thriller"/>
    <s v="English"/>
    <n v="1000000"/>
    <n v="5"/>
  </r>
  <r>
    <s v="HellraiserÂ "/>
    <x v="1616"/>
    <n v="86"/>
    <n v="14564027"/>
    <s v="Fantasy|Horror"/>
    <s v="English"/>
    <n v="1000000"/>
    <n v="7"/>
  </r>
  <r>
    <s v="God's Not Dead 2Â "/>
    <x v="1617"/>
    <n v="120"/>
    <n v="20773070"/>
    <s v="Drama"/>
    <s v="English"/>
    <n v="5000000"/>
    <n v="3.4"/>
  </r>
  <r>
    <s v="Cry_WolfÂ "/>
    <x v="712"/>
    <n v="90"/>
    <n v="10042266"/>
    <s v="Drama|Horror|Mystery|Thriller"/>
    <s v="English"/>
    <n v="1000000"/>
    <n v="5.9"/>
  </r>
  <r>
    <s v="Godzilla 2000Â "/>
    <x v="1618"/>
    <n v="99"/>
    <n v="10037390"/>
    <s v="Action|Adventure|Drama|Sci-Fi|Thriller"/>
    <s v="Japanese"/>
    <n v="1000000000"/>
    <n v="6"/>
  </r>
  <r>
    <s v="Blue ValentineÂ "/>
    <x v="1008"/>
    <n v="112"/>
    <n v="9701559"/>
    <s v="Drama|Romance"/>
    <s v="English"/>
    <n v="3500000"/>
    <n v="7.4"/>
  </r>
  <r>
    <s v="TransamericaÂ "/>
    <x v="1619"/>
    <n v="103"/>
    <n v="9013113"/>
    <s v="Adventure|Comedy|Drama"/>
    <s v="English"/>
    <n v="1000000"/>
    <n v="7.4"/>
  </r>
  <r>
    <s v="The Devil InsideÂ "/>
    <x v="854"/>
    <n v="83"/>
    <n v="53245055"/>
    <s v="Horror"/>
    <s v="English"/>
    <n v="1000000"/>
    <n v="4.2"/>
  </r>
  <r>
    <s v="Beyond the Valley of the DollsÂ "/>
    <x v="1620"/>
    <n v="109"/>
    <n v="9000000"/>
    <s v="Comedy|Drama|Music"/>
    <s v="English"/>
    <n v="900000"/>
    <n v="6.2"/>
  </r>
  <r>
    <s v="The Green InfernoÂ "/>
    <x v="1283"/>
    <n v="100"/>
    <n v="7186670"/>
    <s v="Adventure|Horror"/>
    <s v="English"/>
    <n v="6000000"/>
    <n v="5.4"/>
  </r>
  <r>
    <s v="The SessionsÂ "/>
    <x v="1621"/>
    <n v="95"/>
    <n v="5997134"/>
    <s v="Biography|Comedy|Drama|Romance"/>
    <s v="English"/>
    <n v="1000000"/>
    <n v="7.2"/>
  </r>
  <r>
    <s v="Next Stop WonderlandÂ "/>
    <x v="1035"/>
    <n v="104"/>
    <n v="3386698"/>
    <s v="Comedy|Drama|Romance"/>
    <s v="English"/>
    <n v="1000000"/>
    <n v="6.7"/>
  </r>
  <r>
    <s v="Frozen RiverÂ "/>
    <x v="1622"/>
    <n v="97"/>
    <n v="2508841"/>
    <s v="Crime|Drama"/>
    <s v="English"/>
    <n v="1000000"/>
    <n v="7.2"/>
  </r>
  <r>
    <s v="20 Feet from StardomÂ "/>
    <x v="1623"/>
    <n v="91"/>
    <n v="4946250"/>
    <s v="Documentary|Music"/>
    <s v="English"/>
    <n v="1000000"/>
    <n v="7.4"/>
  </r>
  <r>
    <s v="Two Girls and a GuyÂ "/>
    <x v="1362"/>
    <n v="84"/>
    <n v="1950218"/>
    <s v="Comedy|Drama"/>
    <s v="English"/>
    <n v="1000000"/>
    <n v="5.6"/>
  </r>
  <r>
    <s v="Walking and TalkingÂ "/>
    <x v="1263"/>
    <n v="86"/>
    <n v="1277257"/>
    <s v="Comedy|Drama|Romance"/>
    <s v="English"/>
    <n v="1000000"/>
    <n v="6.8"/>
  </r>
  <r>
    <s v="Who Killed the Electric Car?Â "/>
    <x v="1624"/>
    <n v="92"/>
    <n v="1677838"/>
    <s v="Documentary"/>
    <s v="English"/>
    <n v="1000000"/>
    <n v="7.7"/>
  </r>
  <r>
    <s v="The Broken Hearts Club: A Romantic ComedyÂ "/>
    <x v="1625"/>
    <n v="94"/>
    <n v="1744858"/>
    <s v="Comedy|Drama|Romance|Sport"/>
    <s v="English"/>
    <n v="1000000"/>
    <n v="7"/>
  </r>
  <r>
    <s v="SlamÂ "/>
    <x v="1626"/>
    <n v="100"/>
    <n v="982214"/>
    <s v="Drama"/>
    <s v="English"/>
    <n v="1000000"/>
    <n v="7.2"/>
  </r>
  <r>
    <s v="Brigham CityÂ "/>
    <x v="1627"/>
    <n v="119"/>
    <n v="798341"/>
    <s v="Crime|Drama|Mystery"/>
    <s v="English"/>
    <n v="1000000"/>
    <n v="7.2"/>
  </r>
  <r>
    <s v="FizaÂ "/>
    <x v="1628"/>
    <n v="167"/>
    <n v="610991"/>
    <s v="Drama|Romance"/>
    <s v="Hindi"/>
    <n v="1000000"/>
    <n v="6.2"/>
  </r>
  <r>
    <s v="OrgazmoÂ "/>
    <x v="821"/>
    <n v="92"/>
    <n v="582024"/>
    <s v="Comedy|Sci-Fi"/>
    <s v="English"/>
    <n v="1000000"/>
    <n v="6.2"/>
  </r>
  <r>
    <s v="All the Real GirlsÂ "/>
    <x v="451"/>
    <n v="108"/>
    <n v="548712"/>
    <s v="Drama|Romance"/>
    <s v="English"/>
    <n v="2500000"/>
    <n v="6.9"/>
  </r>
  <r>
    <s v="Dream with the FishesÂ "/>
    <x v="1629"/>
    <n v="97"/>
    <n v="464655"/>
    <s v="Comedy|Drama"/>
    <s v="English"/>
    <n v="1000000"/>
    <n v="7"/>
  </r>
  <r>
    <s v="Blue CarÂ "/>
    <x v="1630"/>
    <n v="88"/>
    <n v="464126"/>
    <s v="Drama"/>
    <s v="English"/>
    <n v="1000000"/>
    <n v="6.7"/>
  </r>
  <r>
    <s v="LuminariasÂ "/>
    <x v="1631"/>
    <n v="100"/>
    <n v="428535"/>
    <s v="Comedy|Romance"/>
    <s v="English"/>
    <n v="1000000"/>
    <n v="3.6"/>
  </r>
  <r>
    <s v="Wristcutters: A Love StoryÂ "/>
    <x v="1632"/>
    <n v="88"/>
    <n v="104077"/>
    <s v="Comedy|Drama|Fantasy|Romance"/>
    <s v="English"/>
    <n v="1000000"/>
    <n v="7.4"/>
  </r>
  <r>
    <s v="The Battle of Shaker HeightsÂ "/>
    <x v="1633"/>
    <n v="79"/>
    <n v="279282"/>
    <s v="Comedy|Drama|Romance"/>
    <s v="English"/>
    <n v="1000000"/>
    <n v="6.1"/>
  </r>
  <r>
    <s v="The Act of KillingÂ "/>
    <x v="1634"/>
    <n v="96"/>
    <n v="484221"/>
    <s v="Biography|Crime|Documentary|History"/>
    <s v="Indonesian"/>
    <n v="1000000"/>
    <n v="8.1999999999999993"/>
  </r>
  <r>
    <s v="Taxi to the Dark SideÂ "/>
    <x v="1635"/>
    <n v="53"/>
    <n v="274661"/>
    <s v="Crime|Documentary|War"/>
    <s v="English"/>
    <n v="1000000"/>
    <n v="7.7"/>
  </r>
  <r>
    <s v="Once in a Lifetime: The Extraordinary Story of the New York CosmosÂ "/>
    <x v="1636"/>
    <n v="97"/>
    <n v="144431"/>
    <s v="Documentary|Sport"/>
    <s v="English"/>
    <n v="1000000"/>
    <n v="7.3"/>
  </r>
  <r>
    <s v="Antarctica: A Year on IceÂ "/>
    <x v="1637"/>
    <n v="91"/>
    <n v="287761"/>
    <s v="Adventure|Biography|Documentary|Drama"/>
    <s v="English"/>
    <n v="1000000"/>
    <n v="7.6"/>
  </r>
  <r>
    <s v="A Lego BrickumentaryÂ "/>
    <x v="1638"/>
    <n v="93"/>
    <n v="100240"/>
    <s v="Documentary"/>
    <s v="English"/>
    <n v="1000000"/>
    <n v="6.8"/>
  </r>
  <r>
    <s v="HardflipÂ "/>
    <x v="1639"/>
    <n v="112"/>
    <n v="96734"/>
    <s v="Action|Drama"/>
    <s v="English"/>
    <n v="1000000"/>
    <n v="5.6"/>
  </r>
  <r>
    <s v="Chocolate: Deep Dark SecretsÂ "/>
    <x v="1640"/>
    <n v="160"/>
    <n v="49000"/>
    <s v="Thriller"/>
    <s v="Hindi"/>
    <n v="1500000"/>
    <n v="4.8"/>
  </r>
  <r>
    <s v="The House of the DevilÂ "/>
    <x v="1641"/>
    <n v="95"/>
    <n v="100659"/>
    <s v="Horror"/>
    <s v="English"/>
    <n v="900000"/>
    <n v="6.4"/>
  </r>
  <r>
    <s v="The Perfect HostÂ "/>
    <x v="1642"/>
    <n v="93"/>
    <n v="48430"/>
    <s v="Comedy|Crime|Thriller"/>
    <s v="English"/>
    <n v="500000"/>
    <n v="6.8"/>
  </r>
  <r>
    <s v="Safe MenÂ "/>
    <x v="500"/>
    <n v="88"/>
    <n v="21210"/>
    <s v="Comedy|Crime"/>
    <s v="English"/>
    <n v="1000000"/>
    <n v="6.1"/>
  </r>
  <r>
    <s v="The SpecialsÂ "/>
    <x v="604"/>
    <n v="82"/>
    <n v="12996"/>
    <s v="Action|Comedy|Fantasy|Sci-Fi"/>
    <s v="English"/>
    <n v="1000000"/>
    <n v="6"/>
  </r>
  <r>
    <s v="Alone with HerÂ "/>
    <x v="1643"/>
    <n v="78"/>
    <n v="10018"/>
    <s v="Crime|Drama|Thriller"/>
    <s v="English"/>
    <n v="1000000"/>
    <n v="6.1"/>
  </r>
  <r>
    <s v="Creative ControlÂ "/>
    <x v="1644"/>
    <n v="97"/>
    <n v="62480"/>
    <s v="Drama|Sci-Fi"/>
    <s v="English"/>
    <n v="1000000"/>
    <n v="5.5"/>
  </r>
  <r>
    <s v="SpecialÂ "/>
    <x v="1645"/>
    <n v="81"/>
    <n v="6387"/>
    <s v="Comedy|Drama|Sci-Fi"/>
    <s v="English"/>
    <n v="1000000"/>
    <n v="6.9"/>
  </r>
  <r>
    <s v="In Her Line of FireÂ "/>
    <x v="814"/>
    <n v="88"/>
    <n v="721"/>
    <s v="Action|Drama"/>
    <s v="English"/>
    <n v="1000000"/>
    <n v="4.0999999999999996"/>
  </r>
  <r>
    <s v="The Jimmy ShowÂ "/>
    <x v="1646"/>
    <n v="96"/>
    <n v="703"/>
    <s v="Comedy|Drama"/>
    <s v="English"/>
    <n v="1500000"/>
    <n v="5.4"/>
  </r>
  <r>
    <s v="On the WaterfrontÂ "/>
    <x v="1647"/>
    <n v="108"/>
    <n v="9600000"/>
    <s v="Crime|Drama|Romance"/>
    <s v="English"/>
    <n v="910000"/>
    <n v="8.1999999999999993"/>
  </r>
  <r>
    <s v="L!fe HappensÂ "/>
    <x v="1648"/>
    <n v="100"/>
    <n v="20186"/>
    <s v="Comedy"/>
    <s v="English"/>
    <n v="930000"/>
    <n v="5.7"/>
  </r>
  <r>
    <s v="4 Months, 3 Weeks and 2 DaysÂ "/>
    <x v="1649"/>
    <n v="113"/>
    <n v="1185783"/>
    <s v="Drama"/>
    <s v="Romanian"/>
    <n v="590000"/>
    <n v="7.9"/>
  </r>
  <r>
    <s v="Hard CandyÂ "/>
    <x v="297"/>
    <n v="104"/>
    <n v="1007962"/>
    <s v="Crime|Drama|Thriller"/>
    <s v="English"/>
    <n v="950000"/>
    <n v="7.1"/>
  </r>
  <r>
    <s v="The QuietÂ "/>
    <x v="1601"/>
    <n v="91"/>
    <n v="381186"/>
    <s v="Drama|Thriller"/>
    <s v="English"/>
    <n v="900000"/>
    <n v="6.4"/>
  </r>
  <r>
    <s v="Fruitvale StationÂ "/>
    <x v="572"/>
    <n v="85"/>
    <n v="16097842"/>
    <s v="Biography|Drama|Romance"/>
    <s v="English"/>
    <n v="900000"/>
    <n v="7.5"/>
  </r>
  <r>
    <s v="The Brass TeapotÂ "/>
    <x v="1650"/>
    <n v="101"/>
    <n v="6643"/>
    <s v="Comedy|Fantasy|Thriller"/>
    <s v="English"/>
    <n v="900000"/>
    <n v="6.4"/>
  </r>
  <r>
    <s v="The HammerÂ "/>
    <x v="736"/>
    <n v="88"/>
    <n v="442638"/>
    <s v="Comedy|Romance|Sport"/>
    <s v="English"/>
    <n v="850000"/>
    <n v="7.3"/>
  </r>
  <r>
    <s v="Latter DaysÂ "/>
    <x v="1651"/>
    <n v="107"/>
    <n v="819939"/>
    <s v="Comedy|Drama|Romance"/>
    <s v="English"/>
    <n v="850000"/>
    <n v="7.2"/>
  </r>
  <r>
    <s v="For a Good Time, Call...Â "/>
    <x v="1652"/>
    <n v="88"/>
    <n v="1243961"/>
    <s v="Comedy"/>
    <s v="English"/>
    <n v="850000"/>
    <n v="6"/>
  </r>
  <r>
    <s v="Time ChangerÂ "/>
    <x v="1653"/>
    <n v="95"/>
    <n v="15278"/>
    <s v="Drama|Fantasy|Sci-Fi"/>
    <s v="English"/>
    <n v="825000"/>
    <n v="5.6"/>
  </r>
  <r>
    <s v="A SeparationÂ "/>
    <x v="1654"/>
    <n v="123"/>
    <n v="7098492"/>
    <s v="Drama|Mystery"/>
    <s v="Persian"/>
    <n v="500000"/>
    <n v="8.4"/>
  </r>
  <r>
    <s v="Welcome to the DollhouseÂ "/>
    <x v="1492"/>
    <n v="88"/>
    <n v="4771000"/>
    <s v="Comedy|Drama"/>
    <s v="English"/>
    <n v="800000"/>
    <n v="7.5"/>
  </r>
  <r>
    <s v="Ruby in ParadiseÂ "/>
    <x v="1506"/>
    <n v="114"/>
    <n v="1001437"/>
    <s v="Drama|Romance"/>
    <s v="English"/>
    <n v="800000"/>
    <n v="7.2"/>
  </r>
  <r>
    <s v="Raising Victor VargasÂ "/>
    <x v="1169"/>
    <n v="88"/>
    <n v="2073984"/>
    <s v="Drama|Romance"/>
    <s v="English"/>
    <n v="800000"/>
    <n v="7.2"/>
  </r>
  <r>
    <s v="DeterrenceÂ "/>
    <x v="363"/>
    <n v="104"/>
    <n v="144583"/>
    <s v="Drama|Thriller"/>
    <s v="English"/>
    <n v="800000"/>
    <n v="6.5"/>
  </r>
  <r>
    <s v="Not CoolÂ "/>
    <x v="1655"/>
    <n v="93"/>
    <n v="35688"/>
    <s v="Comedy"/>
    <s v="English"/>
    <n v="600000"/>
    <n v="5.0999999999999996"/>
  </r>
  <r>
    <s v="Dead SnowÂ "/>
    <x v="428"/>
    <n v="91"/>
    <n v="41709"/>
    <s v="Comedy|Horror"/>
    <s v="Norwegian"/>
    <n v="800000"/>
    <n v="6.4"/>
  </r>
  <r>
    <s v="Saints and SoldiersÂ "/>
    <x v="1656"/>
    <n v="90"/>
    <n v="1310270"/>
    <s v="Action|Adventure|Drama|War"/>
    <s v="English"/>
    <n v="780000"/>
    <n v="6.8"/>
  </r>
  <r>
    <s v="American GraffitiÂ "/>
    <x v="136"/>
    <n v="112"/>
    <n v="115000000"/>
    <s v="Comedy|Drama|Music"/>
    <s v="English"/>
    <n v="777000"/>
    <n v="7.5"/>
  </r>
  <r>
    <s v="Aqua Teen Hunger Force Colon Movie Film for TheatersÂ "/>
    <x v="1657"/>
    <n v="86"/>
    <n v="5518918"/>
    <s v="Action|Adventure|Animation|Comedy|Fantasy|Sci-Fi"/>
    <s v="English"/>
    <n v="750000"/>
    <n v="6.9"/>
  </r>
  <r>
    <s v="Safety Not GuaranteedÂ "/>
    <x v="21"/>
    <n v="86"/>
    <n v="4007792"/>
    <s v="Comedy|Drama|Romance"/>
    <s v="English"/>
    <n v="750000"/>
    <n v="7"/>
  </r>
  <r>
    <s v="Kill ListÂ "/>
    <x v="1658"/>
    <n v="95"/>
    <n v="26297"/>
    <s v="Crime|Horror|Thriller"/>
    <s v="English"/>
    <n v="500000"/>
    <n v="6.3"/>
  </r>
  <r>
    <s v="The InnkeepersÂ "/>
    <x v="1641"/>
    <n v="101"/>
    <n v="77501"/>
    <s v="Horror"/>
    <s v="English"/>
    <n v="750000"/>
    <n v="5.5"/>
  </r>
  <r>
    <s v="Interview with the AssassinÂ "/>
    <x v="213"/>
    <n v="88"/>
    <n v="47329"/>
    <s v="Drama"/>
    <s v="English"/>
    <n v="750000"/>
    <n v="6.6"/>
  </r>
  <r>
    <s v="Donkey PunchÂ "/>
    <x v="1659"/>
    <n v="99"/>
    <n v="18378"/>
    <s v="Crime|Drama|Horror|Thriller"/>
    <s v="English"/>
    <n v="900000"/>
    <n v="5.2"/>
  </r>
  <r>
    <s v="Hoop DreamsÂ "/>
    <x v="1268"/>
    <n v="170"/>
    <n v="7830611"/>
    <s v="Documentary|Drama|Sport"/>
    <s v="English"/>
    <n v="700000"/>
    <n v="8.3000000000000007"/>
  </r>
  <r>
    <s v="L.I.E.Â "/>
    <x v="1403"/>
    <n v="97"/>
    <n v="1141829"/>
    <s v="Crime|Drama"/>
    <s v="English"/>
    <n v="700000"/>
    <n v="7.2"/>
  </r>
  <r>
    <s v="Half NelsonÂ "/>
    <x v="1660"/>
    <n v="106"/>
    <n v="2694973"/>
    <s v="Drama"/>
    <s v="English"/>
    <n v="700000"/>
    <n v="7.2"/>
  </r>
  <r>
    <s v="Naturally NativeÂ "/>
    <x v="1661"/>
    <n v="107"/>
    <n v="10508"/>
    <s v="Drama"/>
    <s v="English"/>
    <n v="700000"/>
    <n v="6.5"/>
  </r>
  <r>
    <s v="Hav PlentyÂ "/>
    <x v="1662"/>
    <n v="84"/>
    <n v="2301777"/>
    <s v="Comedy"/>
    <s v="English"/>
    <n v="650000"/>
    <n v="6.5"/>
  </r>
  <r>
    <s v="Top HatÂ "/>
    <x v="1663"/>
    <n v="81"/>
    <n v="3000000"/>
    <s v="Comedy|Musical|Romance"/>
    <s v="English"/>
    <n v="609000"/>
    <n v="7.8"/>
  </r>
  <r>
    <s v="The Blair Witch ProjectÂ "/>
    <x v="1664"/>
    <n v="81"/>
    <n v="140530114"/>
    <s v="Horror"/>
    <s v="English"/>
    <n v="60000"/>
    <n v="6.4"/>
  </r>
  <r>
    <s v="WoodstockÂ "/>
    <x v="1665"/>
    <n v="215"/>
    <n v="13300000"/>
    <s v="Documentary|History|Music"/>
    <s v="English"/>
    <n v="600000"/>
    <n v="8.1"/>
  </r>
  <r>
    <s v="Mercy StreetsÂ "/>
    <x v="1527"/>
    <n v="106"/>
    <n v="171988"/>
    <s v="Action|Crime|Drama"/>
    <s v="English"/>
    <n v="600000"/>
    <n v="5.6"/>
  </r>
  <r>
    <s v="Arnolds ParkÂ "/>
    <x v="1666"/>
    <n v="103"/>
    <n v="23616"/>
    <s v="Mystery|Thriller"/>
    <s v="English"/>
    <n v="600000"/>
    <n v="5.6"/>
  </r>
  <r>
    <s v="Broken VesselsÂ "/>
    <x v="1667"/>
    <n v="90"/>
    <n v="13493"/>
    <s v="Drama"/>
    <s v="English"/>
    <n v="600000"/>
    <n v="6.6"/>
  </r>
  <r>
    <s v="A Hard Day's NightÂ "/>
    <x v="401"/>
    <n v="87"/>
    <n v="515005"/>
    <s v="Comedy|Musical"/>
    <s v="English"/>
    <n v="560000"/>
    <n v="7.7"/>
  </r>
  <r>
    <s v="The Harvest/La CosechaÂ "/>
    <x v="1668"/>
    <n v="80"/>
    <n v="2245"/>
    <s v="Documentary"/>
    <s v="English"/>
    <n v="560000"/>
    <n v="7.2"/>
  </r>
  <r>
    <s v="FireproofÂ "/>
    <x v="1535"/>
    <n v="122"/>
    <n v="33451479"/>
    <s v="Drama|Romance"/>
    <s v="English"/>
    <n v="500000"/>
    <n v="6.5"/>
  </r>
  <r>
    <s v="BenjiÂ "/>
    <x v="1669"/>
    <n v="86"/>
    <n v="39552600"/>
    <s v="Adventure|Family|Romance"/>
    <s v="English"/>
    <n v="500000"/>
    <n v="6.1"/>
  </r>
  <r>
    <s v="Open WaterÂ "/>
    <x v="1534"/>
    <n v="79"/>
    <n v="30500882"/>
    <s v="Adventure|Biography|Drama|Horror|Thriller"/>
    <s v="English"/>
    <n v="500000"/>
    <n v="5.7"/>
  </r>
  <r>
    <s v="Kingdom of the SpidersÂ "/>
    <x v="1670"/>
    <n v="97"/>
    <n v="17000000"/>
    <s v="Horror|Sci-Fi"/>
    <s v="English"/>
    <n v="500000"/>
    <n v="5.9"/>
  </r>
  <r>
    <s v="The Station AgentÂ "/>
    <x v="841"/>
    <n v="89"/>
    <n v="5739376"/>
    <s v="Comedy|Drama"/>
    <s v="English"/>
    <n v="500000"/>
    <n v="7.7"/>
  </r>
  <r>
    <s v="To Save a LifeÂ "/>
    <x v="1671"/>
    <n v="120"/>
    <n v="3773863"/>
    <s v="Drama"/>
    <s v="English"/>
    <n v="1000000"/>
    <n v="7.1"/>
  </r>
  <r>
    <s v="Beyond the MatÂ "/>
    <x v="1672"/>
    <n v="108"/>
    <n v="2047570"/>
    <s v="Biography|Documentary|Sport"/>
    <s v="English"/>
    <n v="500000"/>
    <n v="7.6"/>
  </r>
  <r>
    <s v="The Singles WardÂ "/>
    <x v="1673"/>
    <n v="102"/>
    <n v="1250798"/>
    <s v="Comedy|Drama|Romance"/>
    <s v="English"/>
    <n v="500000"/>
    <n v="6.4"/>
  </r>
  <r>
    <s v="OsamaÂ "/>
    <x v="1674"/>
    <n v="83"/>
    <n v="1127331"/>
    <s v="Drama"/>
    <s v="Dari"/>
    <n v="46000"/>
    <n v="7.4"/>
  </r>
  <r>
    <s v="Sholem Aleichem: Laughing in the DarknessÂ "/>
    <x v="1675"/>
    <n v="93"/>
    <n v="906666"/>
    <s v="Documentary"/>
    <s v="English"/>
    <n v="500000"/>
    <n v="6.8"/>
  </r>
  <r>
    <s v="GrooveÂ "/>
    <x v="1676"/>
    <n v="86"/>
    <n v="1114943"/>
    <s v="Drama|Music"/>
    <s v="English"/>
    <n v="500000"/>
    <n v="6.5"/>
  </r>
  <r>
    <s v="The R.M.Â "/>
    <x v="1673"/>
    <n v="101"/>
    <n v="1111615"/>
    <s v="Comedy|Crime|Family"/>
    <s v="English"/>
    <n v="500000"/>
    <n v="6"/>
  </r>
  <r>
    <s v="Twin Falls IdahoÂ "/>
    <x v="1077"/>
    <n v="111"/>
    <n v="985341"/>
    <s v="Drama"/>
    <s v="English"/>
    <n v="500000"/>
    <n v="7.3"/>
  </r>
  <r>
    <s v="Mean CreekÂ "/>
    <x v="1677"/>
    <n v="90"/>
    <n v="603943"/>
    <s v="Crime|Drama"/>
    <s v="English"/>
    <n v="500000"/>
    <n v="7.3"/>
  </r>
  <r>
    <s v="Hurricane StreetsÂ "/>
    <x v="1408"/>
    <n v="86"/>
    <n v="334041"/>
    <s v="Crime|Drama|Romance"/>
    <s v="English"/>
    <n v="500000"/>
    <n v="6.5"/>
  </r>
  <r>
    <s v="Never AgainÂ "/>
    <x v="1678"/>
    <n v="98"/>
    <n v="295468"/>
    <s v="Comedy|Romance"/>
    <s v="English"/>
    <n v="500000"/>
    <n v="6"/>
  </r>
  <r>
    <s v="Civil BrandÂ "/>
    <x v="1679"/>
    <n v="91"/>
    <n v="243347"/>
    <s v="Crime|Drama|Thriller"/>
    <s v="English"/>
    <n v="500000"/>
    <n v="5.3"/>
  </r>
  <r>
    <s v="Lonesome JimÂ "/>
    <x v="1593"/>
    <n v="91"/>
    <n v="154077"/>
    <s v="Comedy|Drama"/>
    <s v="English"/>
    <n v="500000"/>
    <n v="6.6"/>
  </r>
  <r>
    <s v="Deceptive Practice: The Mysteries and Mentors of Ricky JayÂ "/>
    <x v="1680"/>
    <n v="88"/>
    <n v="151389"/>
    <s v="Documentary"/>
    <s v="English"/>
    <n v="500000"/>
    <n v="7.1"/>
  </r>
  <r>
    <s v="Seven SamuraiÂ "/>
    <x v="1138"/>
    <n v="202"/>
    <n v="269061"/>
    <s v="Action|Adventure|Drama"/>
    <s v="Japanese"/>
    <n v="2000000"/>
    <n v="8.6999999999999993"/>
  </r>
  <r>
    <s v="The Other Dream TeamÂ "/>
    <x v="1681"/>
    <n v="89"/>
    <n v="133778"/>
    <s v="Documentary|Sport"/>
    <s v="English"/>
    <n v="500000"/>
    <n v="8.4"/>
  </r>
  <r>
    <s v="Finishing the Game: The Search for a New Bruce LeeÂ "/>
    <x v="39"/>
    <n v="84"/>
    <n v="52850"/>
    <s v="Comedy"/>
    <s v="English"/>
    <n v="500000"/>
    <n v="6.2"/>
  </r>
  <r>
    <s v="RubberÂ "/>
    <x v="1682"/>
    <n v="82"/>
    <n v="98017"/>
    <s v="Comedy|Fantasy|Horror"/>
    <s v="English"/>
    <n v="500000"/>
    <n v="5.8"/>
  </r>
  <r>
    <s v="Kiss the BrideÂ "/>
    <x v="1651"/>
    <n v="100"/>
    <n v="31937"/>
    <s v="Comedy|Romance"/>
    <s v="English"/>
    <n v="500000"/>
    <n v="5.7"/>
  </r>
  <r>
    <s v="The Slaughter RuleÂ "/>
    <x v="1683"/>
    <n v="112"/>
    <n v="13134"/>
    <s v="Drama|Sport"/>
    <s v="English"/>
    <n v="500000"/>
    <n v="6.1"/>
  </r>
  <r>
    <s v="MonstersÂ "/>
    <x v="1684"/>
    <n v="94"/>
    <n v="237301"/>
    <s v="Drama|Sci-Fi|Thriller"/>
    <s v="English"/>
    <n v="500000"/>
    <n v="6.4"/>
  </r>
  <r>
    <s v="The Living WakeÂ "/>
    <x v="1685"/>
    <n v="91"/>
    <n v="12055"/>
    <s v="Comedy"/>
    <s v="English"/>
    <n v="500000"/>
    <n v="6.5"/>
  </r>
  <r>
    <s v="Detention of the DeadÂ "/>
    <x v="1686"/>
    <n v="87"/>
    <n v="1332"/>
    <s v="Comedy|Horror"/>
    <s v="English"/>
    <n v="500000"/>
    <n v="4.5999999999999996"/>
  </r>
  <r>
    <s v="Born to Fly: Elizabeth Streb vs. GravityÂ "/>
    <x v="1687"/>
    <n v="82"/>
    <n v="21199"/>
    <s v="Action|Biography|Documentary|Sport"/>
    <s v="English"/>
    <n v="500000"/>
    <n v="6.8"/>
  </r>
  <r>
    <s v="Straight Out of BrooklynÂ "/>
    <x v="1688"/>
    <n v="91"/>
    <n v="2712293"/>
    <s v="Crime|Drama"/>
    <s v="English"/>
    <n v="450000"/>
    <n v="5.9"/>
  </r>
  <r>
    <s v="Bloody SundayÂ "/>
    <x v="111"/>
    <n v="107"/>
    <n v="768045"/>
    <s v="Drama|History|War"/>
    <s v="English"/>
    <n v="2000000"/>
    <n v="7.7"/>
  </r>
  <r>
    <s v="Conversations with Other WomenÂ "/>
    <x v="1689"/>
    <n v="84"/>
    <n v="379122"/>
    <s v="Comedy|Drama|Romance"/>
    <s v="English"/>
    <n v="450000"/>
    <n v="7.1"/>
  </r>
  <r>
    <s v="Poultrygeist: Night of the Chicken DeadÂ "/>
    <x v="1690"/>
    <n v="103"/>
    <n v="23000"/>
    <s v="Comedy|Horror|Musical"/>
    <s v="English"/>
    <n v="500000"/>
    <n v="6.2"/>
  </r>
  <r>
    <s v="42nd StreetÂ "/>
    <x v="1691"/>
    <n v="89"/>
    <n v="2300000"/>
    <s v="Comedy|Musical|Romance"/>
    <s v="English"/>
    <n v="439000"/>
    <n v="7.7"/>
  </r>
  <r>
    <s v="MetropolitanÂ "/>
    <x v="1692"/>
    <n v="98"/>
    <n v="2938208"/>
    <s v="Comedy|Drama|Romance"/>
    <s v="English"/>
    <n v="225000"/>
    <n v="7.5"/>
  </r>
  <r>
    <s v="As It Is in HeavenÂ "/>
    <x v="1693"/>
    <n v="133"/>
    <n v="9910"/>
    <s v="Comedy|Drama|Music|Romance"/>
    <s v="Swedish"/>
    <n v="25000000"/>
    <n v="7.6"/>
  </r>
  <r>
    <s v="Napoleon DynamiteÂ "/>
    <x v="627"/>
    <n v="92"/>
    <n v="44540956"/>
    <s v="Comedy"/>
    <s v="English"/>
    <n v="400000"/>
    <n v="6.9"/>
  </r>
  <r>
    <s v="Blue RuinÂ "/>
    <x v="1405"/>
    <n v="90"/>
    <n v="258113"/>
    <s v="Crime|Drama|Thriller"/>
    <s v="English"/>
    <n v="1066167"/>
    <n v="7.1"/>
  </r>
  <r>
    <s v="Paranormal ActivityÂ "/>
    <x v="1694"/>
    <n v="84"/>
    <n v="107917283"/>
    <s v="Horror"/>
    <s v="English"/>
    <n v="15000"/>
    <n v="6.3"/>
  </r>
  <r>
    <s v="Monty Python and the Holy GrailÂ "/>
    <x v="242"/>
    <n v="91"/>
    <n v="1229197"/>
    <s v="Adventure|Comedy|Fantasy"/>
    <s v="English"/>
    <n v="229575"/>
    <n v="8.3000000000000007"/>
  </r>
  <r>
    <s v="QuinceaÃ±eraÂ "/>
    <x v="1382"/>
    <n v="90"/>
    <n v="1689999"/>
    <s v="Drama"/>
    <s v="Spanish"/>
    <n v="400000"/>
    <n v="7.1"/>
  </r>
  <r>
    <s v="Gory Gory HallelujahÂ "/>
    <x v="1695"/>
    <n v="96"/>
    <n v="11798"/>
    <s v="Comedy|Fantasy|Horror|Musical"/>
    <s v="English"/>
    <n v="100000"/>
    <n v="4.7"/>
  </r>
  <r>
    <s v="TarnationÂ "/>
    <x v="1696"/>
    <n v="88"/>
    <n v="592014"/>
    <s v="Biography|Documentary"/>
    <s v="English"/>
    <n v="218"/>
    <n v="7.2"/>
  </r>
  <r>
    <s v="I Want Your MoneyÂ "/>
    <x v="1697"/>
    <n v="92"/>
    <n v="425899"/>
    <s v="Documentary"/>
    <s v="English"/>
    <n v="400000"/>
    <n v="5.0999999999999996"/>
  </r>
  <r>
    <s v="The BeyondÂ "/>
    <x v="1698"/>
    <n v="82"/>
    <n v="126387"/>
    <s v="Horror"/>
    <s v="Italian"/>
    <n v="400000"/>
    <n v="6.9"/>
  </r>
  <r>
    <s v="What Happens in VegasÂ "/>
    <x v="642"/>
    <n v="101"/>
    <n v="80276912"/>
    <s v="Comedy|Romance"/>
    <s v="English"/>
    <n v="35000000"/>
    <n v="6.1"/>
  </r>
  <r>
    <s v="TrekkiesÂ "/>
    <x v="1699"/>
    <n v="86"/>
    <n v="617172"/>
    <s v="Documentary"/>
    <s v="English"/>
    <n v="375000"/>
    <n v="7"/>
  </r>
  <r>
    <s v="The Broadway MelodyÂ "/>
    <x v="1700"/>
    <n v="100"/>
    <n v="2808000"/>
    <s v="Musical|Romance"/>
    <s v="English"/>
    <n v="379000"/>
    <n v="6.3"/>
  </r>
  <r>
    <s v="ManiacÂ "/>
    <x v="1701"/>
    <n v="89"/>
    <n v="12843"/>
    <s v="Horror|Thriller"/>
    <s v="English"/>
    <n v="6000000"/>
    <n v="6.1"/>
  </r>
  <r>
    <s v="Censored VoicesÂ "/>
    <x v="1702"/>
    <n v="84"/>
    <n v="34151"/>
    <s v="Documentary|History"/>
    <s v="Hebrew"/>
    <n v="450000"/>
    <n v="7.2"/>
  </r>
  <r>
    <s v="MurderballÂ "/>
    <x v="1703"/>
    <n v="88"/>
    <n v="1523883"/>
    <s v="Documentary|Sport"/>
    <s v="English"/>
    <n v="1750211"/>
    <n v="7.8"/>
  </r>
  <r>
    <s v="American Ninja 2: The ConfrontationÂ "/>
    <x v="1704"/>
    <n v="90"/>
    <n v="4000000"/>
    <s v="Action|Drama"/>
    <s v="English"/>
    <n v="350000"/>
    <n v="4.7"/>
  </r>
  <r>
    <s v="TumbleweedsÂ "/>
    <x v="684"/>
    <n v="102"/>
    <n v="1281176"/>
    <s v="Comedy|Drama"/>
    <s v="English"/>
    <n v="312000"/>
    <n v="6.7"/>
  </r>
  <r>
    <s v="The ProphecyÂ "/>
    <x v="1705"/>
    <n v="98"/>
    <n v="16115878"/>
    <s v="Action|Fantasy|Horror|Mystery|Thriller"/>
    <s v="English"/>
    <n v="8000000"/>
    <n v="6.6"/>
  </r>
  <r>
    <s v="When the Cat's AwayÂ "/>
    <x v="1353"/>
    <n v="91"/>
    <n v="1652472"/>
    <s v="Comedy|Romance"/>
    <s v="French"/>
    <n v="300000"/>
    <n v="6.9"/>
  </r>
  <r>
    <s v="Pieces of AprilÂ "/>
    <x v="527"/>
    <n v="80"/>
    <n v="2360184"/>
    <s v="Comedy|Drama"/>
    <s v="English"/>
    <n v="300000"/>
    <n v="7.1"/>
  </r>
  <r>
    <s v="Old JoyÂ "/>
    <x v="1706"/>
    <n v="76"/>
    <n v="255352"/>
    <s v="Drama"/>
    <s v="English"/>
    <n v="300000"/>
    <n v="6.7"/>
  </r>
  <r>
    <s v="Wendy and LucyÂ "/>
    <x v="1706"/>
    <n v="80"/>
    <n v="856942"/>
    <s v="Drama"/>
    <s v="English"/>
    <n v="200000"/>
    <n v="7.1"/>
  </r>
  <r>
    <s v="Ayurveda: Art of BeingÂ "/>
    <x v="1707"/>
    <n v="102"/>
    <n v="16892"/>
    <s v="Documentary"/>
    <s v="English"/>
    <n v="300000"/>
    <n v="7.6"/>
  </r>
  <r>
    <s v="Nothing But a ManÂ "/>
    <x v="1708"/>
    <n v="95"/>
    <n v="12438"/>
    <s v="Drama|Romance"/>
    <s v="English"/>
    <n v="160000"/>
    <n v="8.1"/>
  </r>
  <r>
    <s v="First Love, Last RitesÂ "/>
    <x v="1380"/>
    <n v="94"/>
    <n v="40542"/>
    <s v="Drama|Romance"/>
    <s v="English"/>
    <n v="300000"/>
    <n v="5.5"/>
  </r>
  <r>
    <s v="Fighting Tommy RileyÂ "/>
    <x v="1709"/>
    <n v="109"/>
    <n v="5199"/>
    <s v="Drama|Sport"/>
    <s v="English"/>
    <n v="200000"/>
    <n v="6.6"/>
  </r>
  <r>
    <s v="Locker 13Â "/>
    <x v="1710"/>
    <n v="95"/>
    <n v="2468"/>
    <s v="Thriller"/>
    <s v="English"/>
    <n v="300000"/>
    <n v="4.8"/>
  </r>
  <r>
    <s v="ComplianceÂ "/>
    <x v="1711"/>
    <n v="90"/>
    <n v="318622"/>
    <s v="Biography|Crime|Drama|Thriller"/>
    <s v="English"/>
    <n v="270000"/>
    <n v="6.4"/>
  </r>
  <r>
    <s v="Chasing AmyÂ "/>
    <x v="576"/>
    <n v="113"/>
    <n v="12006514"/>
    <s v="Comedy|Drama|Romance"/>
    <s v="English"/>
    <n v="250000"/>
    <n v="7.3"/>
  </r>
  <r>
    <s v="Lovely &amp; AmazingÂ "/>
    <x v="1263"/>
    <n v="91"/>
    <n v="4186931"/>
    <s v="Comedy|Drama|Romance"/>
    <s v="English"/>
    <n v="250000"/>
    <n v="6.9"/>
  </r>
  <r>
    <s v="Better Luck TomorrowÂ "/>
    <x v="39"/>
    <n v="98"/>
    <n v="3799339"/>
    <s v="Crime|Drama|Romance"/>
    <s v="English"/>
    <n v="250000"/>
    <n v="7.2"/>
  </r>
  <r>
    <s v="The Incredibly True Adventure of Two Girls in LoveÂ "/>
    <x v="1712"/>
    <n v="94"/>
    <n v="1977544"/>
    <s v="Comedy|Drama|Romance"/>
    <s v="English"/>
    <n v="250000"/>
    <n v="6.5"/>
  </r>
  <r>
    <s v="Chuck &amp; BuckÂ "/>
    <x v="707"/>
    <n v="96"/>
    <n v="1050600"/>
    <s v="Comedy|Drama"/>
    <s v="English"/>
    <n v="250000"/>
    <n v="6.6"/>
  </r>
  <r>
    <s v="American DesiÂ "/>
    <x v="1713"/>
    <n v="100"/>
    <n v="902835"/>
    <s v="Comedy|Drama|Romance"/>
    <s v="English"/>
    <n v="250000"/>
    <n v="6.7"/>
  </r>
  <r>
    <s v="CubeÂ "/>
    <x v="682"/>
    <n v="90"/>
    <n v="489220"/>
    <s v="Mystery|Sci-Fi|Thriller"/>
    <s v="English"/>
    <n v="365000"/>
    <n v="7.3"/>
  </r>
  <r>
    <s v="Love and Other CatastrophesÂ "/>
    <x v="1714"/>
    <n v="76"/>
    <n v="212285"/>
    <s v="Comedy|Romance"/>
    <s v="English"/>
    <n v="250000"/>
    <n v="6.4"/>
  </r>
  <r>
    <s v="I Married a Strange Person!Â "/>
    <x v="1715"/>
    <n v="75"/>
    <n v="203134"/>
    <s v="Animation|Comedy|Drama|Fantasy|Sci-Fi"/>
    <s v="English"/>
    <n v="250000"/>
    <n v="7"/>
  </r>
  <r>
    <s v="NovemberÂ "/>
    <x v="1676"/>
    <n v="78"/>
    <n v="191309"/>
    <s v="Drama|Mystery|Thriller"/>
    <s v="English"/>
    <n v="150000"/>
    <n v="5.5"/>
  </r>
  <r>
    <s v="Like CrazyÂ "/>
    <x v="1716"/>
    <n v="90"/>
    <n v="3388210"/>
    <s v="Drama|Romance"/>
    <s v="English"/>
    <n v="250000"/>
    <n v="6.7"/>
  </r>
  <r>
    <s v="Sugar TownÂ "/>
    <x v="1434"/>
    <n v="92"/>
    <n v="177840"/>
    <s v="Comedy|Music"/>
    <s v="English"/>
    <n v="250000"/>
    <n v="6.1"/>
  </r>
  <r>
    <s v="The CanyonsÂ "/>
    <x v="1303"/>
    <n v="99"/>
    <n v="49494"/>
    <s v="Drama|Thriller"/>
    <s v="English"/>
    <n v="250000"/>
    <n v="3.9"/>
  </r>
  <r>
    <s v="The Sticky Fingers of TimeÂ "/>
    <x v="1717"/>
    <n v="81"/>
    <n v="18195"/>
    <s v="Sci-Fi"/>
    <s v="English"/>
    <n v="250000"/>
    <n v="6.3"/>
  </r>
  <r>
    <s v="BurnÂ "/>
    <x v="1718"/>
    <n v="86"/>
    <n v="111300"/>
    <s v="Documentary"/>
    <s v="English"/>
    <n v="225000"/>
    <n v="7.5"/>
  </r>
  <r>
    <s v="UrbaniaÂ "/>
    <x v="1719"/>
    <n v="106"/>
    <n v="1027119"/>
    <s v="Drama"/>
    <s v="English"/>
    <n v="225000"/>
    <n v="7"/>
  </r>
  <r>
    <s v="The Beast from 20,000 FathomsÂ "/>
    <x v="1720"/>
    <n v="80"/>
    <n v="5000000"/>
    <s v="Adventure|Horror|Sci-Fi"/>
    <s v="English"/>
    <n v="210000"/>
    <n v="6.7"/>
  </r>
  <r>
    <s v="SwingersÂ "/>
    <x v="50"/>
    <n v="96"/>
    <n v="4505922"/>
    <s v="Comedy|Drama"/>
    <s v="English"/>
    <n v="200000"/>
    <n v="7.4"/>
  </r>
  <r>
    <s v="A Fistful of DollarsÂ "/>
    <x v="692"/>
    <n v="99"/>
    <n v="3500000"/>
    <s v="Action|Drama|Western"/>
    <s v="Italian"/>
    <n v="200000"/>
    <n v="8"/>
  </r>
  <r>
    <s v="Short Cut to Nirvana: Kumbh MelaÂ "/>
    <x v="1721"/>
    <n v="85"/>
    <n v="381225"/>
    <s v="Documentary"/>
    <s v="English"/>
    <n v="200000"/>
    <n v="7.2"/>
  </r>
  <r>
    <s v="The Grace CardÂ "/>
    <x v="1722"/>
    <n v="101"/>
    <n v="2428241"/>
    <s v="Drama"/>
    <s v="English"/>
    <n v="200000"/>
    <n v="6.4"/>
  </r>
  <r>
    <s v="Middle of NowhereÂ "/>
    <x v="837"/>
    <n v="97"/>
    <n v="78030"/>
    <s v="Drama"/>
    <s v="English"/>
    <n v="200000"/>
    <n v="6.5"/>
  </r>
  <r>
    <s v="The Business of FancydancingÂ "/>
    <x v="1723"/>
    <n v="103"/>
    <n v="174682"/>
    <s v="Drama|Music"/>
    <s v="English"/>
    <n v="200000"/>
    <n v="6.9"/>
  </r>
  <r>
    <s v="Call + ResponseÂ "/>
    <x v="1724"/>
    <n v="86"/>
    <n v="215185"/>
    <s v="Documentary|History|Music"/>
    <s v="English"/>
    <n v="200000"/>
    <n v="7.5"/>
  </r>
  <r>
    <s v="The Trials of Darryl HuntÂ "/>
    <x v="1725"/>
    <n v="106"/>
    <n v="1111"/>
    <s v="Crime|Documentary"/>
    <s v="English"/>
    <n v="200000"/>
    <n v="7.7"/>
  </r>
  <r>
    <s v="Children of HeavenÂ "/>
    <x v="1726"/>
    <n v="89"/>
    <n v="925402"/>
    <s v="Drama|Family"/>
    <s v="Persian"/>
    <n v="180000"/>
    <n v="8.5"/>
  </r>
  <r>
    <s v="WeekendÂ "/>
    <x v="1727"/>
    <n v="97"/>
    <n v="469947"/>
    <s v="Drama|Romance"/>
    <s v="English"/>
    <n v="120000"/>
    <n v="7.7"/>
  </r>
  <r>
    <s v="She's Gotta Have ItÂ "/>
    <x v="416"/>
    <n v="88"/>
    <n v="7137502"/>
    <s v="Comedy|Romance"/>
    <s v="English"/>
    <n v="175000"/>
    <n v="6.5"/>
  </r>
  <r>
    <s v="Another EarthÂ "/>
    <x v="1728"/>
    <n v="92"/>
    <n v="1316074"/>
    <s v="Drama|Romance|Sci-Fi"/>
    <s v="English"/>
    <n v="100000"/>
    <n v="7"/>
  </r>
  <r>
    <s v="Sweet Sweetback's Baadasssss SongÂ "/>
    <x v="1729"/>
    <n v="97"/>
    <n v="15180000"/>
    <s v="Crime|Drama|Thriller"/>
    <s v="English"/>
    <n v="500000"/>
    <n v="5.5"/>
  </r>
  <r>
    <s v="TadpoleÂ "/>
    <x v="652"/>
    <n v="78"/>
    <n v="2882062"/>
    <s v="Comedy|Drama|Romance"/>
    <s v="English"/>
    <n v="150000"/>
    <n v="6.3"/>
  </r>
  <r>
    <s v="OnceÂ "/>
    <x v="1270"/>
    <n v="85"/>
    <n v="9437933"/>
    <s v="Drama|Music|Romance"/>
    <s v="English"/>
    <n v="180000"/>
    <n v="7.9"/>
  </r>
  <r>
    <s v="The Woman ChaserÂ "/>
    <x v="1730"/>
    <n v="88"/>
    <n v="110720"/>
    <s v="Comedy"/>
    <s v="English"/>
    <n v="1200000"/>
    <n v="7.3"/>
  </r>
  <r>
    <s v="The Horse BoyÂ "/>
    <x v="1731"/>
    <n v="93"/>
    <n v="155984"/>
    <s v="Documentary"/>
    <s v="English"/>
    <n v="160000"/>
    <n v="7.4"/>
  </r>
  <r>
    <s v="Antarctic Edge: 70Â° SouthÂ "/>
    <x v="1732"/>
    <n v="72"/>
    <n v="4914"/>
    <s v="Adventure|Documentary"/>
    <s v="English"/>
    <n v="150000"/>
    <n v="7"/>
  </r>
  <r>
    <s v="Top SpinÂ "/>
    <x v="1733"/>
    <n v="80"/>
    <n v="5858"/>
    <s v="Documentary"/>
    <s v="English"/>
    <n v="150000"/>
    <n v="7.1"/>
  </r>
  <r>
    <s v="Roger &amp; MeÂ "/>
    <x v="1235"/>
    <n v="91"/>
    <n v="6706368"/>
    <s v="Documentary"/>
    <s v="English"/>
    <n v="160000"/>
    <n v="7.5"/>
  </r>
  <r>
    <s v="Your Sister's SisterÂ "/>
    <x v="1734"/>
    <n v="90"/>
    <n v="1573712"/>
    <s v="Comedy|Drama"/>
    <s v="English"/>
    <n v="125000"/>
    <n v="6.7"/>
  </r>
  <r>
    <s v="Facing the GiantsÂ "/>
    <x v="1535"/>
    <n v="111"/>
    <n v="10174663"/>
    <s v="Drama|Sport"/>
    <s v="English"/>
    <n v="100000"/>
    <n v="6.7"/>
  </r>
  <r>
    <s v="The GallowsÂ "/>
    <x v="1735"/>
    <n v="81"/>
    <n v="22757819"/>
    <s v="Horror|Thriller"/>
    <s v="English"/>
    <n v="100000"/>
    <n v="4.2"/>
  </r>
  <r>
    <s v="Hollywood ShuffleÂ "/>
    <x v="1736"/>
    <n v="81"/>
    <n v="5228617"/>
    <s v="Comedy"/>
    <s v="English"/>
    <n v="100000"/>
    <n v="7"/>
  </r>
  <r>
    <s v="The Lost Skeleton of CadavraÂ "/>
    <x v="1737"/>
    <n v="90"/>
    <n v="110536"/>
    <s v="Comedy|Horror|Sci-Fi"/>
    <s v="English"/>
    <n v="40000"/>
    <n v="7"/>
  </r>
  <r>
    <s v="Cheap ThrillsÂ "/>
    <x v="1738"/>
    <n v="88"/>
    <n v="59379"/>
    <s v="Comedy|Crime|Drama|Horror|Thriller"/>
    <s v="English"/>
    <n v="200000"/>
    <n v="6.8"/>
  </r>
  <r>
    <s v="PiÂ "/>
    <x v="116"/>
    <n v="84"/>
    <n v="3216970"/>
    <s v="Drama|Mystery|Thriller"/>
    <s v="English"/>
    <n v="60000"/>
    <n v="7.5"/>
  </r>
  <r>
    <s v="20 DatesÂ "/>
    <x v="1739"/>
    <n v="87"/>
    <n v="536767"/>
    <s v="Biography|Comedy|Romance"/>
    <s v="English"/>
    <n v="60000"/>
    <n v="5.3"/>
  </r>
  <r>
    <s v="Super Size MeÂ "/>
    <x v="1180"/>
    <n v="100"/>
    <n v="11529368"/>
    <s v="Comedy|Documentary|Drama"/>
    <s v="English"/>
    <n v="65000"/>
    <n v="7.3"/>
  </r>
  <r>
    <s v="The FPÂ "/>
    <x v="1740"/>
    <n v="82"/>
    <n v="40557"/>
    <s v="Comedy"/>
    <s v="English"/>
    <n v="60000"/>
    <n v="5.6"/>
  </r>
  <r>
    <s v="Happy ChristmasÂ "/>
    <x v="1741"/>
    <n v="82"/>
    <n v="30084"/>
    <s v="Comedy|Drama"/>
    <s v="English"/>
    <n v="70000"/>
    <n v="5.6"/>
  </r>
  <r>
    <s v="The Brothers McMullenÂ "/>
    <x v="1461"/>
    <n v="98"/>
    <n v="10246600"/>
    <s v="Comedy|Drama|Romance"/>
    <s v="English"/>
    <n v="25000"/>
    <n v="6.6"/>
  </r>
  <r>
    <s v="Tiny FurnitureÂ "/>
    <x v="1742"/>
    <n v="98"/>
    <n v="389804"/>
    <s v="Comedy|Drama|Romance"/>
    <s v="English"/>
    <n v="65000"/>
    <n v="6.3"/>
  </r>
  <r>
    <s v="George WashingtonÂ "/>
    <x v="451"/>
    <n v="90"/>
    <n v="241816"/>
    <s v="Drama"/>
    <s v="English"/>
    <n v="42000"/>
    <n v="7.5"/>
  </r>
  <r>
    <s v="Smiling Fish &amp; Goat on FireÂ "/>
    <x v="1743"/>
    <n v="90"/>
    <n v="277233"/>
    <s v="Comedy|Romance"/>
    <s v="English"/>
    <n v="40000"/>
    <n v="7.6"/>
  </r>
  <r>
    <s v="The Legend of God's GunÂ "/>
    <x v="1744"/>
    <n v="78"/>
    <n v="243768"/>
    <s v="Western"/>
    <s v="English"/>
    <n v="30000"/>
    <n v="4.0999999999999996"/>
  </r>
  <r>
    <s v="ClerksÂ "/>
    <x v="576"/>
    <n v="102"/>
    <n v="3151130"/>
    <s v="Comedy"/>
    <s v="English"/>
    <n v="230000"/>
    <n v="7.8"/>
  </r>
  <r>
    <s v="Pink NarcissusÂ "/>
    <x v="1745"/>
    <n v="65"/>
    <n v="8231"/>
    <s v="Drama|Fantasy"/>
    <s v="English"/>
    <n v="27000"/>
    <n v="6.7"/>
  </r>
  <r>
    <s v="In the Company of MenÂ "/>
    <x v="788"/>
    <n v="97"/>
    <n v="2856622"/>
    <s v="Comedy|Drama"/>
    <s v="English"/>
    <n v="25000"/>
    <n v="7.3"/>
  </r>
  <r>
    <s v="SlackerÂ "/>
    <x v="722"/>
    <n v="100"/>
    <n v="1227508"/>
    <s v="Comedy|Drama"/>
    <s v="English"/>
    <n v="23000"/>
    <n v="7.1"/>
  </r>
  <r>
    <s v="The Puffy ChairÂ "/>
    <x v="1197"/>
    <n v="85"/>
    <n v="192467"/>
    <s v="Comedy|Drama|Romance"/>
    <s v="English"/>
    <n v="15000"/>
    <n v="6.6"/>
  </r>
  <r>
    <s v="Breaking UpwardsÂ "/>
    <x v="1746"/>
    <n v="88"/>
    <n v="76382"/>
    <s v="Romance"/>
    <s v="English"/>
    <n v="15000"/>
    <n v="6.2"/>
  </r>
  <r>
    <s v="Pink FlamingosÂ "/>
    <x v="1081"/>
    <n v="108"/>
    <n v="180483"/>
    <s v="Comedy|Crime|Horror"/>
    <s v="English"/>
    <n v="10000"/>
    <n v="6.1"/>
  </r>
  <r>
    <s v="CleanÂ "/>
    <x v="1086"/>
    <n v="110"/>
    <n v="136007"/>
    <s v="Drama|Music|Romance"/>
    <s v="French"/>
    <n v="4500"/>
    <n v="6.9"/>
  </r>
  <r>
    <s v="The CircleÂ "/>
    <x v="1747"/>
    <n v="90"/>
    <n v="673780"/>
    <s v="Drama"/>
    <s v="Persian"/>
    <n v="10000"/>
    <n v="7.5"/>
  </r>
  <r>
    <s v="The CureÂ "/>
    <x v="1748"/>
    <n v="111"/>
    <n v="94596"/>
    <s v="Crime|Horror|Mystery|Thriller"/>
    <s v="Japanese"/>
    <n v="1000000"/>
    <n v="7.4"/>
  </r>
  <r>
    <s v="PrimerÂ "/>
    <x v="1749"/>
    <n v="77"/>
    <n v="424760"/>
    <s v="Drama|Sci-Fi|Thriller"/>
    <s v="English"/>
    <n v="7000"/>
    <n v="7"/>
  </r>
  <r>
    <s v="CaviteÂ "/>
    <x v="1750"/>
    <n v="80"/>
    <n v="70071"/>
    <s v="Thriller"/>
    <s v="English"/>
    <n v="7000"/>
    <n v="6.3"/>
  </r>
  <r>
    <s v="El MariachiÂ "/>
    <x v="403"/>
    <n v="81"/>
    <n v="2040920"/>
    <s v="Action|Crime|Drama|Romance|Thriller"/>
    <s v="Spanish"/>
    <n v="7000"/>
    <n v="6.9"/>
  </r>
  <r>
    <s v="NewlywedsÂ "/>
    <x v="1461"/>
    <n v="95"/>
    <n v="4584"/>
    <s v="Comedy|Drama"/>
    <s v="English"/>
    <n v="9000"/>
    <n v="6.4"/>
  </r>
  <r>
    <s v="My Date with DrewÂ "/>
    <x v="1527"/>
    <n v="90"/>
    <n v="85222"/>
    <s v="Documentary"/>
    <s v="English"/>
    <n v="1100"/>
    <n v="6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729AE1-49DD-4F58-A5B8-A8C2B070F9D6}" name="PivotTable6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irector Name">
  <location ref="B3:C1755" firstHeaderRow="1" firstDataRow="1" firstDataCol="1"/>
  <pivotFields count="8">
    <pivotField showAll="0"/>
    <pivotField axis="axisRow" showAll="0" sortType="descending">
      <items count="1752">
        <item x="1360"/>
        <item x="1225"/>
        <item x="1297"/>
        <item x="835"/>
        <item x="1096"/>
        <item x="1587"/>
        <item x="1575"/>
        <item x="1479"/>
        <item x="159"/>
        <item x="1467"/>
        <item x="969"/>
        <item x="227"/>
        <item x="429"/>
        <item x="1576"/>
        <item x="1153"/>
        <item x="1422"/>
        <item x="1363"/>
        <item x="1138"/>
        <item x="365"/>
        <item x="390"/>
        <item x="1053"/>
        <item x="202"/>
        <item x="1218"/>
        <item x="387"/>
        <item x="592"/>
        <item x="1135"/>
        <item x="731"/>
        <item x="72"/>
        <item x="1018"/>
        <item x="230"/>
        <item x="526"/>
        <item x="300"/>
        <item x="109"/>
        <item x="879"/>
        <item x="96"/>
        <item x="1686"/>
        <item x="1075"/>
        <item x="1635"/>
        <item x="1535"/>
        <item x="100"/>
        <item x="1521"/>
        <item x="1683"/>
        <item x="1307"/>
        <item x="646"/>
        <item x="438"/>
        <item x="596"/>
        <item x="117"/>
        <item x="857"/>
        <item x="1513"/>
        <item x="673"/>
        <item x="965"/>
        <item x="605"/>
        <item x="1434"/>
        <item x="867"/>
        <item x="896"/>
        <item x="1465"/>
        <item x="982"/>
        <item x="948"/>
        <item x="12"/>
        <item x="443"/>
        <item x="1274"/>
        <item x="217"/>
        <item x="697"/>
        <item x="900"/>
        <item x="1417"/>
        <item x="850"/>
        <item x="1727"/>
        <item x="729"/>
        <item x="446"/>
        <item x="4"/>
        <item x="1275"/>
        <item x="205"/>
        <item x="286"/>
        <item x="690"/>
        <item x="423"/>
        <item x="1228"/>
        <item x="265"/>
        <item x="102"/>
        <item x="426"/>
        <item x="309"/>
        <item x="888"/>
        <item x="1267"/>
        <item x="1603"/>
        <item x="508"/>
        <item x="515"/>
        <item x="803"/>
        <item x="855"/>
        <item x="375"/>
        <item x="1487"/>
        <item x="229"/>
        <item x="1637"/>
        <item x="19"/>
        <item x="260"/>
        <item x="843"/>
        <item x="1125"/>
        <item x="1037"/>
        <item x="247"/>
        <item x="1231"/>
        <item x="1542"/>
        <item x="1249"/>
        <item x="1314"/>
        <item x="637"/>
        <item x="1598"/>
        <item x="1220"/>
        <item x="513"/>
        <item x="1654"/>
        <item x="180"/>
        <item x="780"/>
        <item x="906"/>
        <item x="837"/>
        <item x="348"/>
        <item x="321"/>
        <item x="444"/>
        <item x="503"/>
        <item x="243"/>
        <item x="263"/>
        <item x="1420"/>
        <item x="14"/>
        <item x="1672"/>
        <item x="914"/>
        <item x="34"/>
        <item x="439"/>
        <item x="492"/>
        <item x="701"/>
        <item x="1621"/>
        <item x="194"/>
        <item x="1658"/>
        <item x="1237"/>
        <item x="1227"/>
        <item x="1562"/>
        <item x="1644"/>
        <item x="421"/>
        <item x="1480"/>
        <item x="876"/>
        <item x="741"/>
        <item x="277"/>
        <item x="185"/>
        <item x="107"/>
        <item x="1392"/>
        <item x="1147"/>
        <item x="1715"/>
        <item x="611"/>
        <item x="907"/>
        <item x="488"/>
        <item x="1347"/>
        <item x="1504"/>
        <item x="1084"/>
        <item x="815"/>
        <item x="153"/>
        <item x="624"/>
        <item x="874"/>
        <item x="1170"/>
        <item x="1210"/>
        <item x="730"/>
        <item x="1080"/>
        <item x="753"/>
        <item x="292"/>
        <item x="787"/>
        <item x="1596"/>
        <item x="1035"/>
        <item x="58"/>
        <item x="467"/>
        <item x="142"/>
        <item x="172"/>
        <item x="1615"/>
        <item x="911"/>
        <item x="1740"/>
        <item x="104"/>
        <item x="330"/>
        <item x="1144"/>
        <item x="672"/>
        <item x="24"/>
        <item x="1671"/>
        <item x="1394"/>
        <item x="200"/>
        <item x="493"/>
        <item x="417"/>
        <item x="1111"/>
        <item x="1338"/>
        <item x="1097"/>
        <item x="340"/>
        <item x="895"/>
        <item x="339"/>
        <item x="814"/>
        <item x="894"/>
        <item x="1072"/>
        <item x="516"/>
        <item x="1586"/>
        <item x="1710"/>
        <item x="685"/>
        <item x="770"/>
        <item x="1588"/>
        <item x="968"/>
        <item x="1014"/>
        <item x="10"/>
        <item x="499"/>
        <item x="82"/>
        <item x="1651"/>
        <item x="1353"/>
        <item x="524"/>
        <item x="718"/>
        <item x="281"/>
        <item x="713"/>
        <item x="440"/>
        <item x="56"/>
        <item x="1561"/>
        <item x="122"/>
        <item x="1416"/>
        <item x="1524"/>
        <item x="1164"/>
        <item x="1320"/>
        <item x="1131"/>
        <item x="767"/>
        <item x="1687"/>
        <item x="506"/>
        <item x="742"/>
        <item x="1426"/>
        <item x="138"/>
        <item x="1129"/>
        <item x="1584"/>
        <item x="1469"/>
        <item x="736"/>
        <item x="578"/>
        <item x="1286"/>
        <item x="560"/>
        <item x="547"/>
        <item x="675"/>
        <item x="872"/>
        <item x="885"/>
        <item x="1239"/>
        <item x="1533"/>
        <item x="78"/>
        <item x="342"/>
        <item x="600"/>
        <item x="120"/>
        <item x="1537"/>
        <item x="619"/>
        <item x="1534"/>
        <item x="866"/>
        <item x="70"/>
        <item x="744"/>
        <item x="649"/>
        <item x="1624"/>
        <item x="687"/>
        <item x="582"/>
        <item x="1254"/>
        <item x="167"/>
        <item x="18"/>
        <item x="552"/>
        <item x="816"/>
        <item x="577"/>
        <item x="536"/>
        <item x="959"/>
        <item x="927"/>
        <item x="1390"/>
        <item x="1359"/>
        <item x="433"/>
        <item x="1065"/>
        <item x="1110"/>
        <item x="1122"/>
        <item x="1373"/>
        <item x="1482"/>
        <item x="85"/>
        <item x="3"/>
        <item x="1662"/>
        <item x="1217"/>
        <item x="808"/>
        <item x="1136"/>
        <item x="160"/>
        <item x="1165"/>
        <item x="1173"/>
        <item x="966"/>
        <item x="1471"/>
        <item x="280"/>
        <item x="1213"/>
        <item x="1288"/>
        <item x="1279"/>
        <item x="1600"/>
        <item x="271"/>
        <item x="310"/>
        <item x="1616"/>
        <item x="249"/>
        <item x="827"/>
        <item x="529"/>
        <item x="21"/>
        <item x="696"/>
        <item x="928"/>
        <item x="453"/>
        <item x="1622"/>
        <item x="917"/>
        <item x="1082"/>
        <item x="1022"/>
        <item x="686"/>
        <item x="604"/>
        <item x="775"/>
        <item x="1711"/>
        <item x="1649"/>
        <item x="404"/>
        <item x="957"/>
        <item x="228"/>
        <item x="1456"/>
        <item x="1078"/>
        <item x="1315"/>
        <item x="1472"/>
        <item x="754"/>
        <item x="1485"/>
        <item x="873"/>
        <item x="1112"/>
        <item x="1196"/>
        <item x="1252"/>
        <item x="1215"/>
        <item x="1139"/>
        <item x="1402"/>
        <item x="25"/>
        <item x="1367"/>
        <item x="892"/>
        <item x="1292"/>
        <item x="938"/>
        <item x="210"/>
        <item x="322"/>
        <item x="1664"/>
        <item x="810"/>
        <item x="1560"/>
        <item x="442"/>
        <item x="623"/>
        <item x="457"/>
        <item x="1064"/>
        <item x="489"/>
        <item x="1525"/>
        <item x="1240"/>
        <item x="1119"/>
        <item x="116"/>
        <item x="1357"/>
        <item x="1162"/>
        <item x="1490"/>
        <item x="1746"/>
        <item x="875"/>
        <item x="140"/>
        <item x="1438"/>
        <item x="1571"/>
        <item x="891"/>
        <item x="1348"/>
        <item x="48"/>
        <item x="91"/>
        <item x="1602"/>
        <item x="562"/>
        <item x="449"/>
        <item x="408"/>
        <item x="1547"/>
        <item x="1248"/>
        <item x="1368"/>
        <item x="64"/>
        <item x="329"/>
        <item x="1722"/>
        <item x="1374"/>
        <item x="451"/>
        <item x="1154"/>
        <item x="1271"/>
        <item x="257"/>
        <item x="369"/>
        <item x="715"/>
        <item x="480"/>
        <item x="178"/>
        <item x="338"/>
        <item x="565"/>
        <item x="1109"/>
        <item x="1493"/>
        <item x="1007"/>
        <item x="347"/>
        <item x="817"/>
        <item x="477"/>
        <item x="1024"/>
        <item x="1532"/>
        <item x="315"/>
        <item x="1141"/>
        <item x="1445"/>
        <item x="275"/>
        <item x="1545"/>
        <item x="297"/>
        <item x="110"/>
        <item x="132"/>
        <item x="706"/>
        <item x="1281"/>
        <item x="8"/>
        <item x="468"/>
        <item x="1060"/>
        <item x="61"/>
        <item x="1118"/>
        <item x="98"/>
        <item x="1161"/>
        <item x="1342"/>
        <item x="1538"/>
        <item x="326"/>
        <item x="1732"/>
        <item x="469"/>
        <item x="546"/>
        <item x="197"/>
        <item x="992"/>
        <item x="1395"/>
        <item x="994"/>
        <item x="1499"/>
        <item x="1008"/>
        <item x="1208"/>
        <item x="252"/>
        <item x="1149"/>
        <item x="757"/>
        <item x="961"/>
        <item x="533"/>
        <item x="1306"/>
        <item x="1510"/>
        <item x="1043"/>
        <item x="1431"/>
        <item x="156"/>
        <item x="1334"/>
        <item x="267"/>
        <item x="1483"/>
        <item x="59"/>
        <item x="703"/>
        <item x="763"/>
        <item x="634"/>
        <item x="1255"/>
        <item x="355"/>
        <item x="303"/>
        <item x="50"/>
        <item x="1013"/>
        <item x="792"/>
        <item x="1716"/>
        <item x="1016"/>
        <item x="660"/>
        <item x="1265"/>
        <item x="71"/>
        <item x="1619"/>
        <item x="1145"/>
        <item x="749"/>
        <item x="723"/>
        <item x="1738"/>
        <item x="1067"/>
        <item x="1430"/>
        <item x="1336"/>
        <item x="1709"/>
        <item x="219"/>
        <item x="1461"/>
        <item x="700"/>
        <item x="99"/>
        <item x="1633"/>
        <item x="1246"/>
        <item x="545"/>
        <item x="1283"/>
        <item x="1647"/>
        <item x="1001"/>
        <item x="699"/>
        <item x="680"/>
        <item x="898"/>
        <item x="1057"/>
        <item x="1714"/>
        <item x="1495"/>
        <item x="1207"/>
        <item x="1069"/>
        <item x="235"/>
        <item x="1195"/>
        <item x="75"/>
        <item x="118"/>
        <item x="1643"/>
        <item x="1678"/>
        <item x="1474"/>
        <item x="849"/>
        <item x="174"/>
        <item x="1115"/>
        <item x="1423"/>
        <item x="520"/>
        <item x="574"/>
        <item x="1098"/>
        <item x="1720"/>
        <item x="1370"/>
        <item x="510"/>
        <item x="1573"/>
        <item x="259"/>
        <item x="1579"/>
        <item x="1412"/>
        <item x="943"/>
        <item x="1404"/>
        <item x="1446"/>
        <item x="732"/>
        <item x="1264"/>
        <item x="1629"/>
        <item x="266"/>
        <item x="1233"/>
        <item x="168"/>
        <item x="1160"/>
        <item x="651"/>
        <item x="1192"/>
        <item x="1266"/>
        <item x="1574"/>
        <item x="1501"/>
        <item x="400"/>
        <item x="66"/>
        <item x="1701"/>
        <item x="1054"/>
        <item x="151"/>
        <item x="276"/>
        <item x="1413"/>
        <item x="418"/>
        <item x="320"/>
        <item x="862"/>
        <item x="181"/>
        <item x="1508"/>
        <item x="1646"/>
        <item x="1205"/>
        <item x="813"/>
        <item x="802"/>
        <item x="1331"/>
        <item x="1124"/>
        <item x="1387"/>
        <item x="745"/>
        <item x="539"/>
        <item x="1038"/>
        <item x="979"/>
        <item x="737"/>
        <item x="384"/>
        <item x="1684"/>
        <item x="1613"/>
        <item x="278"/>
        <item x="474"/>
        <item x="603"/>
        <item x="590"/>
        <item x="427"/>
        <item x="942"/>
        <item x="1329"/>
        <item x="289"/>
        <item x="1543"/>
        <item x="206"/>
        <item x="1229"/>
        <item x="285"/>
        <item x="162"/>
        <item x="652"/>
        <item x="975"/>
        <item x="77"/>
        <item x="684"/>
        <item x="1068"/>
        <item x="1666"/>
        <item x="208"/>
        <item x="346"/>
        <item x="555"/>
        <item x="901"/>
        <item x="458"/>
        <item x="284"/>
        <item x="933"/>
        <item x="790"/>
        <item x="1099"/>
        <item x="1377"/>
        <item x="136"/>
        <item x="79"/>
        <item x="413"/>
        <item x="490"/>
        <item x="1365"/>
        <item x="1326"/>
        <item x="1453"/>
        <item x="868"/>
        <item x="615"/>
        <item x="594"/>
        <item x="262"/>
        <item x="1047"/>
        <item x="983"/>
        <item x="998"/>
        <item x="782"/>
        <item x="877"/>
        <item x="314"/>
        <item x="1389"/>
        <item x="1632"/>
        <item x="512"/>
        <item x="1"/>
        <item x="350"/>
        <item x="789"/>
        <item x="1625"/>
        <item x="1172"/>
        <item x="1676"/>
        <item x="531"/>
        <item x="1040"/>
        <item x="288"/>
        <item x="1046"/>
        <item x="844"/>
        <item x="1146"/>
        <item x="1705"/>
        <item x="351"/>
        <item x="750"/>
        <item x="36"/>
        <item x="1299"/>
        <item x="497"/>
        <item x="1294"/>
        <item x="1611"/>
        <item x="123"/>
        <item x="1645"/>
        <item x="921"/>
        <item x="1594"/>
        <item x="1689"/>
        <item x="1323"/>
        <item x="366"/>
        <item x="608"/>
        <item x="1202"/>
        <item x="1384"/>
        <item x="359"/>
        <item x="1617"/>
        <item x="354"/>
        <item x="1700"/>
        <item x="811"/>
        <item x="1238"/>
        <item x="614"/>
        <item x="1503"/>
        <item x="1703"/>
        <item x="1582"/>
        <item x="1427"/>
        <item x="856"/>
        <item x="1371"/>
        <item x="269"/>
        <item x="786"/>
        <item x="1717"/>
        <item x="105"/>
        <item x="1364"/>
        <item x="434"/>
        <item x="950"/>
        <item x="83"/>
        <item x="1039"/>
        <item x="1546"/>
        <item x="1549"/>
        <item x="617"/>
        <item x="613"/>
        <item x="598"/>
        <item x="1551"/>
        <item x="633"/>
        <item x="368"/>
        <item x="1381"/>
        <item x="705"/>
        <item x="1130"/>
        <item x="579"/>
        <item x="540"/>
        <item x="1514"/>
        <item x="919"/>
        <item x="234"/>
        <item x="571"/>
        <item x="544"/>
        <item x="640"/>
        <item x="881"/>
        <item x="33"/>
        <item x="1396"/>
        <item x="1477"/>
        <item x="1677"/>
        <item x="248"/>
        <item x="1747"/>
        <item x="532"/>
        <item x="1045"/>
        <item x="1114"/>
        <item x="1559"/>
        <item x="239"/>
        <item x="1745"/>
        <item x="69"/>
        <item x="764"/>
        <item x="0"/>
        <item x="1361"/>
        <item x="1607"/>
        <item x="1163"/>
        <item x="1520"/>
        <item x="1062"/>
        <item x="1017"/>
        <item x="708"/>
        <item x="63"/>
        <item x="1056"/>
        <item x="972"/>
        <item x="134"/>
        <item x="1406"/>
        <item x="135"/>
        <item x="989"/>
        <item x="870"/>
        <item x="424"/>
        <item x="1589"/>
        <item x="1515"/>
        <item x="1362"/>
        <item x="32"/>
        <item x="984"/>
        <item x="460"/>
        <item x="1601"/>
        <item x="1050"/>
        <item x="1652"/>
        <item x="149"/>
        <item x="1123"/>
        <item x="709"/>
        <item x="627"/>
        <item x="1500"/>
        <item x="1194"/>
        <item x="1494"/>
        <item x="661"/>
        <item x="939"/>
        <item x="645"/>
        <item x="1204"/>
        <item x="1158"/>
        <item x="422"/>
        <item x="406"/>
        <item x="1197"/>
        <item x="1397"/>
        <item x="182"/>
        <item x="336"/>
        <item x="678"/>
        <item x="214"/>
        <item x="1335"/>
        <item x="607"/>
        <item x="553"/>
        <item x="831"/>
        <item x="886"/>
        <item x="349"/>
        <item x="568"/>
        <item x="688"/>
        <item x="1610"/>
        <item x="1436"/>
        <item x="1583"/>
        <item x="918"/>
        <item x="1187"/>
        <item x="922"/>
        <item x="762"/>
        <item x="830"/>
        <item x="712"/>
        <item x="779"/>
        <item x="1100"/>
        <item x="575"/>
        <item x="1661"/>
        <item x="88"/>
        <item x="618"/>
        <item x="758"/>
        <item x="1405"/>
        <item x="1328"/>
        <item x="550"/>
        <item x="801"/>
        <item x="264"/>
        <item x="382"/>
        <item x="1380"/>
        <item x="977"/>
        <item x="807"/>
        <item x="973"/>
        <item x="1085"/>
        <item x="1489"/>
        <item x="1457"/>
        <item x="985"/>
        <item x="852"/>
        <item x="934"/>
        <item x="946"/>
        <item x="1184"/>
        <item x="1447"/>
        <item x="452"/>
        <item x="828"/>
        <item x="386"/>
        <item x="1411"/>
        <item x="530"/>
        <item x="1245"/>
        <item x="725"/>
        <item x="910"/>
        <item x="1000"/>
        <item x="1669"/>
        <item x="739"/>
        <item x="1385"/>
        <item x="621"/>
        <item x="1091"/>
        <item x="245"/>
        <item x="86"/>
        <item x="953"/>
        <item x="232"/>
        <item x="420"/>
        <item x="1741"/>
        <item x="92"/>
        <item x="358"/>
        <item x="1183"/>
        <item x="988"/>
        <item x="127"/>
        <item x="475"/>
        <item x="1351"/>
        <item x="479"/>
        <item x="1103"/>
        <item x="1005"/>
        <item x="916"/>
        <item x="1670"/>
        <item x="1346"/>
        <item x="1505"/>
        <item x="1270"/>
        <item x="447"/>
        <item x="1049"/>
        <item x="1143"/>
        <item x="819"/>
        <item x="371"/>
        <item x="826"/>
        <item x="743"/>
        <item x="1108"/>
        <item x="937"/>
        <item x="639"/>
        <item x="388"/>
        <item x="514"/>
        <item x="631"/>
        <item x="505"/>
        <item x="483"/>
        <item x="1092"/>
        <item x="500"/>
        <item x="507"/>
        <item x="776"/>
        <item x="935"/>
        <item x="1073"/>
        <item x="437"/>
        <item x="28"/>
        <item x="191"/>
        <item x="629"/>
        <item x="378"/>
        <item x="704"/>
        <item x="848"/>
        <item x="125"/>
        <item x="1341"/>
        <item x="204"/>
        <item x="190"/>
        <item x="1004"/>
        <item x="352"/>
        <item x="845"/>
        <item x="740"/>
        <item x="1199"/>
        <item x="663"/>
        <item x="1251"/>
        <item x="768"/>
        <item x="484"/>
        <item x="250"/>
        <item x="1093"/>
        <item x="450"/>
        <item x="1081"/>
        <item x="755"/>
        <item x="521"/>
        <item x="128"/>
        <item x="1421"/>
        <item x="1639"/>
        <item x="220"/>
        <item x="343"/>
        <item x="45"/>
        <item x="1527"/>
        <item x="1090"/>
        <item x="435"/>
        <item x="1159"/>
        <item x="834"/>
        <item x="103"/>
        <item x="1126"/>
        <item x="1719"/>
        <item x="1214"/>
        <item x="67"/>
        <item x="1419"/>
        <item x="1260"/>
        <item x="1696"/>
        <item x="1253"/>
        <item x="238"/>
        <item x="283"/>
        <item x="880"/>
        <item x="622"/>
        <item x="772"/>
        <item x="1597"/>
        <item x="647"/>
        <item x="84"/>
        <item x="561"/>
        <item x="62"/>
        <item x="798"/>
        <item x="923"/>
        <item x="558"/>
        <item x="356"/>
        <item x="431"/>
        <item x="1444"/>
        <item x="1186"/>
        <item x="1631"/>
        <item x="133"/>
        <item x="967"/>
        <item x="1675"/>
        <item x="1358"/>
        <item x="541"/>
        <item x="27"/>
        <item x="502"/>
        <item x="298"/>
        <item x="800"/>
        <item x="1507"/>
        <item x="1113"/>
        <item x="327"/>
        <item x="1058"/>
        <item x="141"/>
        <item x="1475"/>
        <item x="824"/>
        <item x="1634"/>
        <item x="1211"/>
        <item x="1516"/>
        <item x="7"/>
        <item x="997"/>
        <item x="1462"/>
        <item x="272"/>
        <item x="952"/>
        <item x="1491"/>
        <item x="509"/>
        <item x="481"/>
        <item x="1222"/>
        <item x="840"/>
        <item x="537"/>
        <item x="1724"/>
        <item x="1473"/>
        <item x="39"/>
        <item x="630"/>
        <item x="695"/>
        <item x="1156"/>
        <item x="1630"/>
        <item x="398"/>
        <item x="1448"/>
        <item x="563"/>
        <item x="395"/>
        <item x="931"/>
        <item x="1648"/>
        <item x="1354"/>
        <item x="1498"/>
        <item x="1223"/>
        <item x="203"/>
        <item x="890"/>
        <item x="823"/>
        <item x="1693"/>
        <item x="323"/>
        <item x="1273"/>
        <item x="236"/>
        <item x="534"/>
        <item x="1706"/>
        <item x="518"/>
        <item x="612"/>
        <item x="81"/>
        <item x="971"/>
        <item x="1063"/>
        <item x="337"/>
        <item x="392"/>
        <item x="293"/>
        <item x="727"/>
        <item x="379"/>
        <item x="1302"/>
        <item x="246"/>
        <item x="345"/>
        <item x="936"/>
        <item x="679"/>
        <item x="1743"/>
        <item x="209"/>
        <item x="1333"/>
        <item x="586"/>
        <item x="51"/>
        <item x="585"/>
        <item x="576"/>
        <item x="793"/>
        <item x="912"/>
        <item x="1541"/>
        <item x="1628"/>
        <item x="1564"/>
        <item x="1638"/>
        <item x="665"/>
        <item x="1330"/>
        <item x="301"/>
        <item x="137"/>
        <item x="573"/>
        <item x="1071"/>
        <item x="751"/>
        <item x="1748"/>
        <item x="1409"/>
        <item x="1236"/>
        <item x="1673"/>
        <item x="1605"/>
        <item x="677"/>
        <item x="270"/>
        <item x="1606"/>
        <item x="1134"/>
        <item x="42"/>
        <item x="926"/>
        <item x="1548"/>
        <item x="1737"/>
        <item x="311"/>
        <item x="1578"/>
        <item x="1048"/>
        <item x="606"/>
        <item x="820"/>
        <item x="1552"/>
        <item x="175"/>
        <item x="305"/>
        <item x="567"/>
        <item x="94"/>
        <item x="658"/>
        <item x="30"/>
        <item x="1167"/>
        <item x="150"/>
        <item x="1742"/>
        <item x="1079"/>
        <item x="1176"/>
        <item x="785"/>
        <item x="231"/>
        <item x="1512"/>
        <item x="1496"/>
        <item x="1614"/>
        <item x="638"/>
        <item x="609"/>
        <item x="698"/>
        <item x="1429"/>
        <item x="666"/>
        <item x="1691"/>
        <item x="1690"/>
        <item x="1015"/>
        <item x="1188"/>
        <item x="1463"/>
        <item x="108"/>
        <item x="1319"/>
        <item x="183"/>
        <item x="1470"/>
        <item x="1198"/>
        <item x="1698"/>
        <item x="1565"/>
        <item x="1591"/>
        <item x="472"/>
        <item x="566"/>
        <item x="1318"/>
        <item x="593"/>
        <item x="1734"/>
        <item x="1304"/>
        <item x="89"/>
        <item x="287"/>
        <item x="884"/>
        <item x="1581"/>
        <item x="1563"/>
        <item x="1726"/>
        <item x="714"/>
        <item x="1393"/>
        <item x="882"/>
        <item x="554"/>
        <item x="1241"/>
        <item x="11"/>
        <item x="331"/>
        <item x="1626"/>
        <item x="1276"/>
        <item x="16"/>
        <item x="1133"/>
        <item x="325"/>
        <item x="777"/>
        <item x="1190"/>
        <item x="1166"/>
        <item x="1712"/>
        <item x="1544"/>
        <item x="1681"/>
        <item x="523"/>
        <item x="38"/>
        <item x="1076"/>
        <item x="1083"/>
        <item x="163"/>
        <item x="747"/>
        <item x="1095"/>
        <item x="1567"/>
        <item x="1010"/>
        <item x="869"/>
        <item x="377"/>
        <item x="112"/>
        <item x="504"/>
        <item x="1021"/>
        <item x="1034"/>
        <item x="893"/>
        <item x="1247"/>
        <item x="1663"/>
        <item x="130"/>
        <item x="1345"/>
        <item x="1316"/>
        <item x="189"/>
        <item x="1441"/>
        <item x="216"/>
        <item x="29"/>
        <item x="1355"/>
        <item x="1256"/>
        <item x="1027"/>
        <item x="46"/>
        <item x="1003"/>
        <item x="1261"/>
        <item x="1031"/>
        <item x="796"/>
        <item x="1257"/>
        <item x="482"/>
        <item x="1296"/>
        <item x="932"/>
        <item x="1657"/>
        <item x="1339"/>
        <item x="55"/>
        <item x="990"/>
        <item x="889"/>
        <item x="425"/>
        <item x="920"/>
        <item x="65"/>
        <item x="1688"/>
        <item x="1378"/>
        <item x="1721"/>
        <item x="1313"/>
        <item x="1540"/>
        <item x="31"/>
        <item x="1243"/>
        <item x="805"/>
        <item x="274"/>
        <item x="1216"/>
        <item x="1729"/>
        <item x="839"/>
        <item x="724"/>
        <item x="551"/>
        <item x="1295"/>
        <item x="73"/>
        <item x="26"/>
        <item x="294"/>
        <item x="1036"/>
        <item x="495"/>
        <item x="1226"/>
        <item x="1272"/>
        <item x="728"/>
        <item x="1403"/>
        <item x="1518"/>
        <item x="799"/>
        <item x="987"/>
        <item x="897"/>
        <item x="1458"/>
        <item x="924"/>
        <item x="1531"/>
        <item x="733"/>
        <item x="861"/>
        <item x="1526"/>
        <item x="317"/>
        <item x="306"/>
        <item x="152"/>
        <item x="1460"/>
        <item x="1002"/>
        <item x="650"/>
        <item x="1366"/>
        <item x="1221"/>
        <item x="1235"/>
        <item x="871"/>
        <item x="1185"/>
        <item x="184"/>
        <item x="1077"/>
        <item x="734"/>
        <item x="694"/>
        <item x="710"/>
        <item x="1708"/>
        <item x="597"/>
        <item x="1168"/>
        <item x="851"/>
        <item x="641"/>
        <item x="1391"/>
        <item x="587"/>
        <item x="1665"/>
        <item x="1023"/>
        <item x="145"/>
        <item x="956"/>
        <item x="1414"/>
        <item x="1731"/>
        <item x="201"/>
        <item x="1386"/>
        <item x="707"/>
        <item x="632"/>
        <item x="295"/>
        <item x="291"/>
        <item x="809"/>
        <item x="860"/>
        <item x="1744"/>
        <item x="1728"/>
        <item x="691"/>
        <item x="1428"/>
        <item x="1375"/>
        <item x="380"/>
        <item x="1105"/>
        <item x="878"/>
        <item x="925"/>
        <item x="1104"/>
        <item x="1437"/>
        <item x="57"/>
        <item x="1012"/>
        <item x="35"/>
        <item x="258"/>
        <item x="1418"/>
        <item x="409"/>
        <item x="225"/>
        <item x="804"/>
        <item x="1539"/>
        <item x="1301"/>
        <item x="1680"/>
        <item x="1702"/>
        <item x="1408"/>
        <item x="1623"/>
        <item x="1180"/>
        <item x="1025"/>
        <item x="981"/>
        <item x="1739"/>
        <item x="1509"/>
        <item x="1572"/>
        <item x="211"/>
        <item x="887"/>
        <item x="636"/>
        <item x="1376"/>
        <item x="6"/>
        <item x="1679"/>
        <item x="213"/>
        <item x="414"/>
        <item x="788"/>
        <item x="626"/>
        <item x="131"/>
        <item x="1750"/>
        <item x="905"/>
        <item x="1577"/>
        <item x="1407"/>
        <item x="913"/>
        <item x="1117"/>
        <item x="717"/>
        <item x="588"/>
        <item x="522"/>
        <item x="964"/>
        <item x="689"/>
        <item x="674"/>
        <item x="1424"/>
        <item x="1642"/>
        <item x="995"/>
        <item x="1263"/>
        <item x="693"/>
        <item x="756"/>
        <item x="681"/>
        <item x="1107"/>
        <item x="525"/>
        <item x="1481"/>
        <item x="1206"/>
        <item x="1550"/>
        <item x="146"/>
        <item x="947"/>
        <item x="308"/>
        <item x="494"/>
        <item x="564"/>
        <item x="1280"/>
        <item x="1175"/>
        <item x="773"/>
        <item x="1242"/>
        <item x="1659"/>
        <item x="251"/>
        <item x="491"/>
        <item x="74"/>
        <item x="1086"/>
        <item x="461"/>
        <item x="1324"/>
        <item x="1694"/>
        <item x="1554"/>
        <item x="466"/>
        <item x="1707"/>
        <item x="1612"/>
        <item x="1127"/>
        <item x="1558"/>
        <item x="538"/>
        <item x="1087"/>
        <item x="1484"/>
        <item x="771"/>
        <item x="1177"/>
        <item x="361"/>
        <item x="173"/>
        <item x="459"/>
        <item x="454"/>
        <item x="1432"/>
        <item x="589"/>
        <item x="1372"/>
        <item x="865"/>
        <item x="464"/>
        <item x="1555"/>
        <item x="1636"/>
        <item x="95"/>
        <item x="111"/>
        <item x="1285"/>
        <item x="676"/>
        <item x="411"/>
        <item x="389"/>
        <item x="1088"/>
        <item x="496"/>
        <item x="662"/>
        <item x="1303"/>
        <item x="570"/>
        <item x="279"/>
        <item x="124"/>
        <item x="207"/>
        <item x="528"/>
        <item x="158"/>
        <item x="1568"/>
        <item x="829"/>
        <item x="463"/>
        <item x="958"/>
        <item x="43"/>
        <item x="1585"/>
        <item x="222"/>
        <item x="1006"/>
        <item x="20"/>
        <item x="332"/>
        <item x="1128"/>
        <item x="1029"/>
        <item x="155"/>
        <item x="1244"/>
        <item x="955"/>
        <item x="864"/>
        <item x="527"/>
        <item x="419"/>
        <item x="557"/>
        <item x="478"/>
        <item x="169"/>
        <item x="15"/>
        <item x="1032"/>
        <item x="963"/>
        <item x="602"/>
        <item x="654"/>
        <item x="393"/>
        <item x="1486"/>
        <item x="374"/>
        <item x="1200"/>
        <item x="1259"/>
        <item x="97"/>
        <item x="221"/>
        <item x="1169"/>
        <item x="1454"/>
        <item x="445"/>
        <item x="106"/>
        <item x="1529"/>
        <item x="113"/>
        <item x="296"/>
        <item x="667"/>
        <item x="193"/>
        <item x="999"/>
        <item x="761"/>
        <item x="720"/>
        <item x="1150"/>
        <item x="115"/>
        <item x="405"/>
        <item x="255"/>
        <item x="410"/>
        <item x="171"/>
        <item x="1713"/>
        <item x="1356"/>
        <item x="1070"/>
        <item x="1682"/>
        <item x="161"/>
        <item x="1425"/>
        <item x="1140"/>
        <item x="1317"/>
        <item x="778"/>
        <item x="1219"/>
        <item x="147"/>
        <item x="1553"/>
        <item x="1650"/>
        <item x="616"/>
        <item x="1051"/>
        <item x="1401"/>
        <item x="282"/>
        <item x="415"/>
        <item x="1697"/>
        <item x="1155"/>
        <item x="1340"/>
        <item x="1580"/>
        <item x="1519"/>
        <item x="501"/>
        <item x="192"/>
        <item x="648"/>
        <item x="986"/>
        <item x="1653"/>
        <item x="1595"/>
        <item x="60"/>
        <item x="702"/>
        <item x="774"/>
        <item x="473"/>
        <item x="101"/>
        <item x="1627"/>
        <item x="1312"/>
        <item x="716"/>
        <item x="752"/>
        <item x="1382"/>
        <item x="766"/>
        <item x="1209"/>
        <item x="456"/>
        <item x="401"/>
        <item x="722"/>
        <item x="432"/>
        <item x="625"/>
        <item x="1451"/>
        <item x="556"/>
        <item x="795"/>
        <item x="1350"/>
        <item x="1435"/>
        <item x="1052"/>
        <item x="908"/>
        <item x="993"/>
        <item x="1725"/>
        <item x="902"/>
        <item x="17"/>
        <item x="769"/>
        <item x="1337"/>
        <item x="1569"/>
        <item x="302"/>
        <item x="47"/>
        <item x="1383"/>
        <item x="44"/>
        <item x="13"/>
        <item x="1609"/>
        <item x="93"/>
        <item x="1142"/>
        <item x="324"/>
        <item x="1178"/>
        <item x="991"/>
        <item x="1522"/>
        <item x="899"/>
        <item x="711"/>
        <item x="1179"/>
        <item x="397"/>
        <item x="1466"/>
        <item x="1379"/>
        <item x="1459"/>
        <item x="1530"/>
        <item x="940"/>
        <item x="962"/>
        <item x="1443"/>
        <item x="261"/>
        <item x="1293"/>
        <item x="1277"/>
        <item x="335"/>
        <item x="403"/>
        <item x="121"/>
        <item x="1327"/>
        <item x="54"/>
        <item x="781"/>
        <item x="1736"/>
        <item x="584"/>
        <item x="41"/>
        <item x="836"/>
        <item x="1730"/>
        <item x="363"/>
        <item x="1033"/>
        <item x="1557"/>
        <item x="1289"/>
        <item x="212"/>
        <item x="1433"/>
        <item x="244"/>
        <item x="139"/>
        <item x="498"/>
        <item x="471"/>
        <item x="1699"/>
        <item x="143"/>
        <item x="40"/>
        <item x="455"/>
        <item x="319"/>
        <item x="154"/>
        <item x="1439"/>
        <item x="80"/>
        <item x="396"/>
        <item x="268"/>
        <item x="176"/>
        <item x="1399"/>
        <item x="610"/>
        <item x="818"/>
        <item x="1171"/>
        <item x="1157"/>
        <item x="1449"/>
        <item x="353"/>
        <item x="1440"/>
        <item x="53"/>
        <item x="628"/>
        <item x="188"/>
        <item x="1620"/>
        <item x="806"/>
        <item x="1287"/>
        <item x="476"/>
        <item x="1332"/>
        <item x="1042"/>
        <item x="572"/>
        <item x="1660"/>
        <item x="1656"/>
        <item x="334"/>
        <item x="1020"/>
        <item x="1352"/>
        <item x="559"/>
        <item x="1174"/>
        <item x="1570"/>
        <item x="1464"/>
        <item x="344"/>
        <item x="1704"/>
        <item x="2"/>
        <item x="1074"/>
        <item x="1452"/>
        <item x="5"/>
        <item x="517"/>
        <item x="381"/>
        <item x="1733"/>
        <item x="996"/>
        <item x="215"/>
        <item x="721"/>
        <item x="1120"/>
        <item x="402"/>
        <item x="233"/>
        <item x="726"/>
        <item x="581"/>
        <item x="1193"/>
        <item x="1224"/>
        <item x="620"/>
        <item x="360"/>
        <item x="304"/>
        <item x="1667"/>
        <item x="376"/>
        <item x="909"/>
        <item x="485"/>
        <item x="186"/>
        <item x="692"/>
        <item x="226"/>
        <item x="299"/>
        <item x="858"/>
        <item x="668"/>
        <item x="22"/>
        <item x="1749"/>
        <item x="1655"/>
        <item x="1523"/>
        <item x="1310"/>
        <item x="735"/>
        <item x="76"/>
        <item x="394"/>
        <item x="960"/>
        <item x="1723"/>
        <item x="1290"/>
        <item x="1674"/>
        <item x="944"/>
        <item x="791"/>
        <item x="1148"/>
        <item x="90"/>
        <item x="164"/>
        <item x="487"/>
        <item x="511"/>
        <item x="542"/>
        <item x="1685"/>
        <item x="1308"/>
        <item x="166"/>
        <item x="416"/>
        <item x="1102"/>
        <item x="1230"/>
        <item x="312"/>
        <item x="1282"/>
        <item x="1044"/>
        <item x="1442"/>
        <item x="165"/>
        <item x="1009"/>
        <item x="1061"/>
        <item x="1089"/>
        <item x="863"/>
        <item x="535"/>
        <item x="465"/>
        <item x="430"/>
        <item x="373"/>
        <item x="643"/>
        <item x="237"/>
        <item x="669"/>
        <item x="543"/>
        <item x="1311"/>
        <item x="254"/>
        <item x="52"/>
        <item x="1321"/>
        <item x="399"/>
        <item x="765"/>
        <item x="846"/>
        <item x="748"/>
        <item x="657"/>
        <item x="794"/>
        <item x="1593"/>
        <item x="273"/>
        <item x="1388"/>
        <item x="1019"/>
        <item x="87"/>
        <item x="1268"/>
        <item x="177"/>
        <item x="832"/>
        <item x="569"/>
        <item x="412"/>
        <item x="580"/>
        <item x="859"/>
        <item x="1604"/>
        <item x="838"/>
        <item x="241"/>
        <item x="595"/>
        <item x="436"/>
        <item x="1566"/>
        <item x="441"/>
        <item x="951"/>
        <item x="144"/>
        <item x="37"/>
        <item x="341"/>
        <item x="1094"/>
        <item x="644"/>
        <item x="1369"/>
        <item x="357"/>
        <item x="318"/>
        <item x="822"/>
        <item x="1121"/>
        <item x="1695"/>
        <item x="1502"/>
        <item x="486"/>
        <item x="599"/>
        <item x="970"/>
        <item x="198"/>
        <item x="1536"/>
        <item x="759"/>
        <item x="223"/>
        <item x="1349"/>
        <item x="1618"/>
        <item x="842"/>
        <item x="1132"/>
        <item x="1398"/>
        <item x="1106"/>
        <item x="218"/>
        <item x="671"/>
        <item x="316"/>
        <item x="655"/>
        <item x="784"/>
        <item x="1201"/>
        <item x="1234"/>
        <item x="407"/>
        <item x="929"/>
        <item x="242"/>
        <item x="904"/>
        <item x="1309"/>
        <item x="833"/>
        <item x="1066"/>
        <item x="1182"/>
        <item x="853"/>
        <item x="470"/>
        <item x="1278"/>
        <item x="199"/>
        <item x="1641"/>
        <item x="1151"/>
        <item x="1517"/>
        <item x="23"/>
        <item x="1305"/>
        <item x="1497"/>
        <item x="328"/>
        <item x="1556"/>
        <item x="114"/>
        <item x="659"/>
        <item x="372"/>
        <item x="635"/>
        <item x="129"/>
        <item x="1191"/>
        <item x="1137"/>
        <item x="256"/>
        <item x="1028"/>
        <item x="591"/>
        <item x="1476"/>
        <item x="1059"/>
        <item x="719"/>
        <item x="883"/>
        <item x="949"/>
        <item x="224"/>
        <item x="1492"/>
        <item x="847"/>
        <item x="1203"/>
        <item x="385"/>
        <item x="1298"/>
        <item x="1258"/>
        <item x="1011"/>
        <item x="664"/>
        <item x="1055"/>
        <item x="307"/>
        <item x="1415"/>
        <item x="841"/>
        <item x="119"/>
        <item x="1478"/>
        <item x="1718"/>
        <item x="1608"/>
        <item x="1488"/>
        <item x="49"/>
        <item x="170"/>
        <item x="642"/>
        <item x="825"/>
        <item x="1269"/>
        <item x="976"/>
        <item x="1511"/>
        <item x="601"/>
        <item x="428"/>
        <item x="195"/>
        <item x="362"/>
        <item x="126"/>
        <item x="797"/>
        <item x="1041"/>
        <item x="1189"/>
        <item x="1300"/>
        <item x="1284"/>
        <item x="157"/>
        <item x="1735"/>
        <item x="941"/>
        <item x="821"/>
        <item x="1262"/>
        <item x="670"/>
        <item x="760"/>
        <item x="1181"/>
        <item x="738"/>
        <item x="1668"/>
        <item x="980"/>
        <item x="812"/>
        <item x="548"/>
        <item x="370"/>
        <item x="954"/>
        <item x="903"/>
        <item x="974"/>
        <item x="1030"/>
        <item x="1450"/>
        <item x="1506"/>
        <item x="746"/>
        <item x="1212"/>
        <item x="1291"/>
        <item x="240"/>
        <item x="1455"/>
        <item x="682"/>
        <item x="1640"/>
        <item x="1250"/>
        <item x="1116"/>
        <item x="187"/>
        <item x="196"/>
        <item x="364"/>
        <item x="367"/>
        <item x="462"/>
        <item x="1468"/>
        <item x="978"/>
        <item x="945"/>
        <item x="383"/>
        <item x="783"/>
        <item x="448"/>
        <item x="333"/>
        <item x="519"/>
        <item x="1692"/>
        <item x="1026"/>
        <item x="148"/>
        <item x="313"/>
        <item x="683"/>
        <item x="915"/>
        <item x="1152"/>
        <item x="854"/>
        <item x="1590"/>
        <item x="1101"/>
        <item x="391"/>
        <item x="1410"/>
        <item x="549"/>
        <item x="656"/>
        <item x="1528"/>
        <item x="583"/>
        <item x="1325"/>
        <item x="68"/>
        <item x="653"/>
        <item x="290"/>
        <item x="1400"/>
        <item x="930"/>
        <item x="253"/>
        <item x="1232"/>
        <item x="179"/>
        <item x="1599"/>
        <item x="1344"/>
        <item x="1343"/>
        <item x="9"/>
        <item x="1592"/>
        <item x="13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752">
    <i>
      <x v="1675"/>
    </i>
    <i>
      <x v="219"/>
    </i>
    <i>
      <x v="1439"/>
    </i>
    <i>
      <x v="1019"/>
    </i>
    <i>
      <x v="303"/>
    </i>
    <i>
      <x v="47"/>
    </i>
    <i>
      <x v="1498"/>
    </i>
    <i>
      <x v="263"/>
    </i>
    <i>
      <x v="1467"/>
    </i>
    <i>
      <x v="1371"/>
    </i>
    <i>
      <x v="1037"/>
    </i>
    <i>
      <x v="105"/>
    </i>
    <i>
      <x v="979"/>
    </i>
    <i>
      <x v="983"/>
    </i>
    <i>
      <x v="515"/>
    </i>
    <i>
      <x v="145"/>
    </i>
    <i>
      <x v="1279"/>
    </i>
    <i>
      <x v="606"/>
    </i>
    <i>
      <x v="1330"/>
    </i>
    <i>
      <x v="886"/>
    </i>
    <i>
      <x v="881"/>
    </i>
    <i>
      <x v="555"/>
    </i>
    <i>
      <x v="448"/>
    </i>
    <i>
      <x v="1696"/>
    </i>
    <i>
      <x v="1170"/>
    </i>
    <i>
      <x v="1734"/>
    </i>
    <i>
      <x v="1630"/>
    </i>
    <i>
      <x v="1609"/>
    </i>
    <i>
      <x v="1140"/>
    </i>
    <i>
      <x v="1133"/>
    </i>
    <i>
      <x v="720"/>
    </i>
    <i>
      <x v="377"/>
    </i>
    <i>
      <x v="17"/>
    </i>
    <i>
      <x v="1536"/>
    </i>
    <i>
      <x v="1700"/>
    </i>
    <i>
      <x v="1143"/>
    </i>
    <i>
      <x v="360"/>
    </i>
    <i>
      <x v="98"/>
    </i>
    <i>
      <x v="499"/>
    </i>
    <i>
      <x v="394"/>
    </i>
    <i>
      <x v="656"/>
    </i>
    <i>
      <x v="1655"/>
    </i>
    <i>
      <x v="1527"/>
    </i>
    <i>
      <x v="646"/>
    </i>
    <i>
      <x v="846"/>
    </i>
    <i>
      <x v="546"/>
    </i>
    <i>
      <x v="296"/>
    </i>
    <i>
      <x v="416"/>
    </i>
    <i>
      <x v="309"/>
    </i>
    <i>
      <x v="477"/>
    </i>
    <i>
      <x v="255"/>
    </i>
    <i>
      <x v="82"/>
    </i>
    <i>
      <x v="1296"/>
    </i>
    <i>
      <x v="884"/>
    </i>
    <i>
      <x v="1181"/>
    </i>
    <i>
      <x v="32"/>
    </i>
    <i>
      <x v="1529"/>
    </i>
    <i>
      <x v="1592"/>
    </i>
    <i>
      <x v="1355"/>
    </i>
    <i>
      <x v="1415"/>
    </i>
    <i>
      <x v="1169"/>
    </i>
    <i>
      <x v="1385"/>
    </i>
    <i>
      <x v="1189"/>
    </i>
    <i>
      <x v="1337"/>
    </i>
    <i>
      <x v="1055"/>
    </i>
    <i>
      <x v="1044"/>
    </i>
    <i>
      <x v="608"/>
    </i>
    <i>
      <x v="875"/>
    </i>
    <i>
      <x v="738"/>
    </i>
    <i>
      <x v="564"/>
    </i>
    <i>
      <x v="46"/>
    </i>
    <i>
      <x v="134"/>
    </i>
    <i>
      <x v="249"/>
    </i>
    <i>
      <x v="386"/>
    </i>
    <i>
      <x v="1091"/>
    </i>
    <i>
      <x v="1358"/>
    </i>
    <i>
      <x v="1125"/>
    </i>
    <i>
      <x v="670"/>
    </i>
    <i>
      <x v="351"/>
    </i>
    <i>
      <x v="1653"/>
    </i>
    <i>
      <x v="69"/>
    </i>
    <i>
      <x v="1311"/>
    </i>
    <i>
      <x v="1665"/>
    </i>
    <i>
      <x v="1506"/>
    </i>
    <i>
      <x v="1728"/>
    </i>
    <i>
      <x v="1736"/>
    </i>
    <i>
      <x v="1320"/>
    </i>
    <i>
      <x v="1380"/>
    </i>
    <i>
      <x v="1237"/>
    </i>
    <i>
      <x v="1241"/>
    </i>
    <i>
      <x v="937"/>
    </i>
    <i>
      <x v="995"/>
    </i>
    <i>
      <x v="862"/>
    </i>
    <i>
      <x v="490"/>
    </i>
    <i>
      <x v="398"/>
    </i>
    <i>
      <x v="457"/>
    </i>
    <i>
      <x v="481"/>
    </i>
    <i>
      <x v="210"/>
    </i>
    <i>
      <x v="177"/>
    </i>
    <i>
      <x v="66"/>
    </i>
    <i>
      <x v="242"/>
    </i>
    <i>
      <x v="37"/>
    </i>
    <i>
      <x v="36"/>
    </i>
    <i>
      <x v="267"/>
    </i>
    <i>
      <x v="1563"/>
    </i>
    <i>
      <x v="1049"/>
    </i>
    <i>
      <x v="1066"/>
    </i>
    <i>
      <x v="1618"/>
    </i>
    <i>
      <x v="494"/>
    </i>
    <i>
      <x v="1644"/>
    </i>
    <i>
      <x v="1262"/>
    </i>
    <i>
      <x v="1319"/>
    </i>
    <i>
      <x v="1082"/>
    </i>
    <i>
      <x v="791"/>
    </i>
    <i>
      <x v="779"/>
    </i>
    <i>
      <x v="220"/>
    </i>
    <i>
      <x v="122"/>
    </i>
    <i>
      <x v="1090"/>
    </i>
    <i>
      <x v="218"/>
    </i>
    <i>
      <x v="31"/>
    </i>
    <i>
      <x v="1717"/>
    </i>
    <i>
      <x v="1613"/>
    </i>
    <i>
      <x v="1528"/>
    </i>
    <i>
      <x v="1648"/>
    </i>
    <i>
      <x v="1604"/>
    </i>
    <i>
      <x v="1461"/>
    </i>
    <i>
      <x v="1629"/>
    </i>
    <i>
      <x v="1323"/>
    </i>
    <i>
      <x v="1239"/>
    </i>
    <i>
      <x v="1312"/>
    </i>
    <i>
      <x v="883"/>
    </i>
    <i>
      <x v="1123"/>
    </i>
    <i>
      <x v="935"/>
    </i>
    <i>
      <x v="1065"/>
    </i>
    <i>
      <x v="914"/>
    </i>
    <i>
      <x v="1068"/>
    </i>
    <i>
      <x v="1003"/>
    </i>
    <i>
      <x v="635"/>
    </i>
    <i>
      <x v="727"/>
    </i>
    <i>
      <x v="473"/>
    </i>
    <i>
      <x v="520"/>
    </i>
    <i>
      <x v="420"/>
    </i>
    <i>
      <x v="440"/>
    </i>
    <i>
      <x v="230"/>
    </i>
    <i>
      <x v="118"/>
    </i>
    <i>
      <x v="231"/>
    </i>
    <i>
      <x v="181"/>
    </i>
    <i>
      <x v="90"/>
    </i>
    <i>
      <x v="482"/>
    </i>
    <i>
      <x v="1260"/>
    </i>
    <i>
      <x v="160"/>
    </i>
    <i>
      <x v="1525"/>
    </i>
    <i>
      <x v="430"/>
    </i>
    <i>
      <x v="1561"/>
    </i>
    <i>
      <x v="1639"/>
    </i>
    <i>
      <x v="1537"/>
    </i>
    <i>
      <x v="652"/>
    </i>
    <i>
      <x v="639"/>
    </i>
    <i>
      <x v="1577"/>
    </i>
    <i>
      <x v="361"/>
    </i>
    <i>
      <x v="1744"/>
    </i>
    <i>
      <x v="1269"/>
    </i>
    <i>
      <x v="1554"/>
    </i>
    <i>
      <x v="1602"/>
    </i>
    <i>
      <x v="1731"/>
    </i>
    <i>
      <x v="1658"/>
    </i>
    <i>
      <x v="1720"/>
    </i>
    <i>
      <x v="1670"/>
    </i>
    <i>
      <x v="1634"/>
    </i>
    <i>
      <x v="1496"/>
    </i>
    <i>
      <x v="1223"/>
    </i>
    <i>
      <x v="912"/>
    </i>
    <i>
      <x v="946"/>
    </i>
    <i>
      <x v="879"/>
    </i>
    <i>
      <x v="895"/>
    </i>
    <i>
      <x v="954"/>
    </i>
    <i>
      <x v="1013"/>
    </i>
    <i>
      <x v="970"/>
    </i>
    <i>
      <x v="782"/>
    </i>
    <i>
      <x v="814"/>
    </i>
    <i>
      <x v="633"/>
    </i>
    <i>
      <x v="647"/>
    </i>
    <i>
      <x v="405"/>
    </i>
    <i>
      <x v="561"/>
    </i>
    <i>
      <x v="228"/>
    </i>
    <i>
      <x v="209"/>
    </i>
    <i>
      <x v="131"/>
    </i>
    <i>
      <x v="331"/>
    </i>
    <i>
      <x v="703"/>
    </i>
    <i>
      <x v="1473"/>
    </i>
    <i>
      <x v="1538"/>
    </i>
    <i>
      <x v="1202"/>
    </i>
    <i>
      <x v="1030"/>
    </i>
    <i>
      <x v="642"/>
    </i>
    <i>
      <x v="399"/>
    </i>
    <i>
      <x v="323"/>
    </i>
    <i>
      <x v="1356"/>
    </i>
    <i>
      <x v="1214"/>
    </i>
    <i>
      <x v="43"/>
    </i>
    <i>
      <x v="1112"/>
    </i>
    <i>
      <x v="1743"/>
    </i>
    <i>
      <x v="1514"/>
    </i>
    <i>
      <x v="1503"/>
    </i>
    <i>
      <x v="1615"/>
    </i>
    <i>
      <x v="1346"/>
    </i>
    <i>
      <x v="1178"/>
    </i>
    <i>
      <x v="1173"/>
    </i>
    <i>
      <x v="1188"/>
    </i>
    <i>
      <x v="955"/>
    </i>
    <i>
      <x v="962"/>
    </i>
    <i>
      <x v="1145"/>
    </i>
    <i>
      <x v="748"/>
    </i>
    <i>
      <x v="593"/>
    </i>
    <i>
      <x v="431"/>
    </i>
    <i>
      <x v="376"/>
    </i>
    <i>
      <x v="550"/>
    </i>
    <i>
      <x v="568"/>
    </i>
    <i>
      <x v="33"/>
    </i>
    <i>
      <x v="1438"/>
    </i>
    <i>
      <x v="766"/>
    </i>
    <i>
      <x v="802"/>
    </i>
    <i>
      <x v="1161"/>
    </i>
    <i>
      <x v="1427"/>
    </i>
    <i>
      <x v="401"/>
    </i>
    <i>
      <x v="707"/>
    </i>
    <i>
      <x v="1610"/>
    </i>
    <i>
      <x v="1369"/>
    </i>
    <i>
      <x v="1662"/>
    </i>
    <i>
      <x v="1437"/>
    </i>
    <i>
      <x v="1420"/>
    </i>
    <i>
      <x v="1656"/>
    </i>
    <i>
      <x v="1614"/>
    </i>
    <i>
      <x v="1544"/>
    </i>
    <i>
      <x v="1228"/>
    </i>
    <i>
      <x v="1289"/>
    </i>
    <i>
      <x v="1254"/>
    </i>
    <i>
      <x v="1422"/>
    </i>
    <i>
      <x v="1364"/>
    </i>
    <i>
      <x v="1258"/>
    </i>
    <i>
      <x v="1244"/>
    </i>
    <i>
      <x v="1306"/>
    </i>
    <i>
      <x v="1199"/>
    </i>
    <i>
      <x v="972"/>
    </i>
    <i>
      <x v="1086"/>
    </i>
    <i>
      <x v="1018"/>
    </i>
    <i>
      <x v="645"/>
    </i>
    <i>
      <x v="828"/>
    </i>
    <i>
      <x v="809"/>
    </i>
    <i>
      <x v="861"/>
    </i>
    <i>
      <x v="595"/>
    </i>
    <i>
      <x v="723"/>
    </i>
    <i>
      <x v="478"/>
    </i>
    <i>
      <x v="535"/>
    </i>
    <i>
      <x v="313"/>
    </i>
    <i>
      <x v="310"/>
    </i>
    <i>
      <x v="314"/>
    </i>
    <i>
      <x v="576"/>
    </i>
    <i>
      <x v="429"/>
    </i>
    <i>
      <x v="475"/>
    </i>
    <i>
      <x v="89"/>
    </i>
    <i>
      <x v="139"/>
    </i>
    <i>
      <x v="211"/>
    </i>
    <i>
      <x v="129"/>
    </i>
    <i>
      <x v="194"/>
    </i>
    <i>
      <x v="1316"/>
    </i>
    <i>
      <x v="1607"/>
    </i>
    <i>
      <x v="1077"/>
    </i>
    <i>
      <x v="77"/>
    </i>
    <i>
      <x v="1631"/>
    </i>
    <i>
      <x v="1611"/>
    </i>
    <i>
      <x v="1362"/>
    </i>
    <i>
      <x v="976"/>
    </i>
    <i>
      <x v="487"/>
    </i>
    <i>
      <x v="443"/>
    </i>
    <i>
      <x v="911"/>
    </i>
    <i>
      <x v="701"/>
    </i>
    <i>
      <x v="1025"/>
    </i>
    <i>
      <x v="279"/>
    </i>
    <i>
      <x v="1714"/>
    </i>
    <i>
      <x v="1735"/>
    </i>
    <i>
      <x v="1598"/>
    </i>
    <i>
      <x v="1740"/>
    </i>
    <i>
      <x v="1659"/>
    </i>
    <i>
      <x v="1590"/>
    </i>
    <i>
      <x v="1641"/>
    </i>
    <i>
      <x v="1462"/>
    </i>
    <i>
      <x v="1687"/>
    </i>
    <i>
      <x v="1235"/>
    </i>
    <i>
      <x v="1417"/>
    </i>
    <i>
      <x v="1366"/>
    </i>
    <i>
      <x v="1298"/>
    </i>
    <i>
      <x v="1264"/>
    </i>
    <i>
      <x v="1419"/>
    </i>
    <i>
      <x v="1374"/>
    </i>
    <i>
      <x v="1184"/>
    </i>
    <i>
      <x v="1176"/>
    </i>
    <i>
      <x v="1183"/>
    </i>
    <i>
      <x v="1360"/>
    </i>
    <i>
      <x v="1403"/>
    </i>
    <i>
      <x v="1405"/>
    </i>
    <i>
      <x v="1331"/>
    </i>
    <i>
      <x v="1144"/>
    </i>
    <i>
      <x v="1039"/>
    </i>
    <i>
      <x v="1085"/>
    </i>
    <i>
      <x v="1027"/>
    </i>
    <i>
      <x v="978"/>
    </i>
    <i>
      <x v="676"/>
    </i>
    <i>
      <x v="690"/>
    </i>
    <i>
      <x v="845"/>
    </i>
    <i>
      <x v="847"/>
    </i>
    <i>
      <x v="853"/>
    </i>
    <i>
      <x v="651"/>
    </i>
    <i>
      <x v="609"/>
    </i>
    <i>
      <x v="391"/>
    </i>
    <i>
      <x v="383"/>
    </i>
    <i>
      <x v="374"/>
    </i>
    <i>
      <x v="492"/>
    </i>
    <i>
      <x v="517"/>
    </i>
    <i>
      <x v="316"/>
    </i>
    <i>
      <x v="81"/>
    </i>
    <i>
      <x v="291"/>
    </i>
    <i>
      <x v="16"/>
    </i>
    <i>
      <x v="50"/>
    </i>
    <i>
      <x v="207"/>
    </i>
    <i>
      <x v="124"/>
    </i>
    <i>
      <x v="235"/>
    </i>
    <i>
      <x v="288"/>
    </i>
    <i>
      <x v="144"/>
    </i>
    <i>
      <x v="34"/>
    </i>
    <i>
      <x v="922"/>
    </i>
    <i>
      <x v="368"/>
    </i>
    <i>
      <x v="1195"/>
    </i>
    <i>
      <x v="931"/>
    </i>
    <i>
      <x v="715"/>
    </i>
    <i>
      <x v="1517"/>
    </i>
    <i>
      <x v="1697"/>
    </i>
    <i>
      <x v="1746"/>
    </i>
    <i>
      <x v="1351"/>
    </i>
    <i>
      <x v="997"/>
    </i>
    <i>
      <x v="865"/>
    </i>
    <i>
      <x v="58"/>
    </i>
    <i>
      <x v="1748"/>
    </i>
    <i>
      <x v="585"/>
    </i>
    <i>
      <x v="691"/>
    </i>
    <i>
      <x v="1029"/>
    </i>
    <i>
      <x v="664"/>
    </i>
    <i>
      <x v="563"/>
    </i>
    <i>
      <x v="259"/>
    </i>
    <i>
      <x v="1382"/>
    </i>
    <i>
      <x v="587"/>
    </i>
    <i>
      <x v="423"/>
    </i>
    <i>
      <x v="590"/>
    </i>
    <i>
      <x v="470"/>
    </i>
    <i>
      <x v="1230"/>
    </i>
    <i>
      <x v="777"/>
    </i>
    <i>
      <x v="530"/>
    </i>
    <i>
      <x v="1606"/>
    </i>
    <i>
      <x v="1479"/>
    </i>
    <i>
      <x v="1524"/>
    </i>
    <i>
      <x v="1664"/>
    </i>
    <i>
      <x v="1702"/>
    </i>
    <i>
      <x v="1627"/>
    </i>
    <i>
      <x v="1502"/>
    </i>
    <i>
      <x v="1481"/>
    </i>
    <i>
      <x v="1327"/>
    </i>
    <i>
      <x v="1285"/>
    </i>
    <i>
      <x v="1348"/>
    </i>
    <i>
      <x v="1233"/>
    </i>
    <i>
      <x v="1299"/>
    </i>
    <i>
      <x v="1456"/>
    </i>
    <i>
      <x v="1175"/>
    </i>
    <i>
      <x v="1293"/>
    </i>
    <i>
      <x v="993"/>
    </i>
    <i>
      <x v="963"/>
    </i>
    <i>
      <x v="1106"/>
    </i>
    <i>
      <x v="888"/>
    </i>
    <i>
      <x v="896"/>
    </i>
    <i>
      <x v="1131"/>
    </i>
    <i>
      <x v="1063"/>
    </i>
    <i>
      <x v="924"/>
    </i>
    <i>
      <x v="858"/>
    </i>
    <i>
      <x v="594"/>
    </i>
    <i>
      <x v="726"/>
    </i>
    <i>
      <x v="806"/>
    </i>
    <i>
      <x v="666"/>
    </i>
    <i>
      <x v="737"/>
    </i>
    <i>
      <x v="636"/>
    </i>
    <i>
      <x v="767"/>
    </i>
    <i>
      <x v="773"/>
    </i>
    <i>
      <x v="674"/>
    </i>
    <i>
      <x v="552"/>
    </i>
    <i>
      <x v="308"/>
    </i>
    <i>
      <x v="491"/>
    </i>
    <i>
      <x v="198"/>
    </i>
    <i>
      <x v="94"/>
    </i>
    <i>
      <x v="178"/>
    </i>
    <i>
      <x v="172"/>
    </i>
    <i>
      <x v="13"/>
    </i>
    <i>
      <x v="2"/>
    </i>
    <i>
      <x v="1539"/>
    </i>
    <i>
      <x v="1119"/>
    </i>
    <i>
      <x v="120"/>
    </i>
    <i>
      <x v="1204"/>
    </i>
    <i>
      <x v="669"/>
    </i>
    <i>
      <x v="1681"/>
    </i>
    <i>
      <x v="29"/>
    </i>
    <i>
      <x v="346"/>
    </i>
    <i>
      <x v="1623"/>
    </i>
    <i>
      <x v="1666"/>
    </i>
    <i>
      <x v="803"/>
    </i>
    <i>
      <x v="362"/>
    </i>
    <i>
      <x v="1484"/>
    </i>
    <i>
      <x v="23"/>
    </i>
    <i>
      <x v="262"/>
    </i>
    <i>
      <x v="149"/>
    </i>
    <i>
      <x v="588"/>
    </i>
    <i>
      <x v="1394"/>
    </i>
    <i>
      <x v="832"/>
    </i>
    <i>
      <x v="1701"/>
    </i>
    <i>
      <x v="1729"/>
    </i>
    <i>
      <x v="1692"/>
    </i>
    <i>
      <x v="1542"/>
    </i>
    <i>
      <x v="1716"/>
    </i>
    <i>
      <x v="1504"/>
    </i>
    <i>
      <x v="1608"/>
    </i>
    <i>
      <x v="1441"/>
    </i>
    <i>
      <x v="1276"/>
    </i>
    <i>
      <x v="1425"/>
    </i>
    <i>
      <x v="1245"/>
    </i>
    <i>
      <x v="1416"/>
    </i>
    <i>
      <x v="1433"/>
    </i>
    <i>
      <x v="1418"/>
    </i>
    <i>
      <x v="1052"/>
    </i>
    <i>
      <x v="1060"/>
    </i>
    <i>
      <x v="1155"/>
    </i>
    <i>
      <x v="1022"/>
    </i>
    <i>
      <x v="981"/>
    </i>
    <i>
      <x v="967"/>
    </i>
    <i>
      <x v="969"/>
    </i>
    <i>
      <x v="900"/>
    </i>
    <i>
      <x v="1153"/>
    </i>
    <i>
      <x v="885"/>
    </i>
    <i>
      <x v="917"/>
    </i>
    <i>
      <x v="1004"/>
    </i>
    <i>
      <x v="839"/>
    </i>
    <i>
      <x v="801"/>
    </i>
    <i>
      <x v="840"/>
    </i>
    <i>
      <x v="859"/>
    </i>
    <i>
      <x v="743"/>
    </i>
    <i>
      <x v="589"/>
    </i>
    <i>
      <x v="871"/>
    </i>
    <i>
      <x v="697"/>
    </i>
    <i>
      <x v="672"/>
    </i>
    <i>
      <x v="641"/>
    </i>
    <i>
      <x v="798"/>
    </i>
    <i>
      <x v="866"/>
    </i>
    <i>
      <x v="393"/>
    </i>
    <i>
      <x v="330"/>
    </i>
    <i>
      <x v="484"/>
    </i>
    <i>
      <x v="573"/>
    </i>
    <i>
      <x v="438"/>
    </i>
    <i>
      <x v="428"/>
    </i>
    <i>
      <x v="348"/>
    </i>
    <i>
      <x v="375"/>
    </i>
    <i>
      <x v="556"/>
    </i>
    <i>
      <x v="562"/>
    </i>
    <i>
      <x v="511"/>
    </i>
    <i>
      <x v="453"/>
    </i>
    <i>
      <x v="414"/>
    </i>
    <i>
      <x v="495"/>
    </i>
    <i>
      <x v="80"/>
    </i>
    <i>
      <x v="55"/>
    </i>
    <i>
      <x v="232"/>
    </i>
    <i>
      <x v="168"/>
    </i>
    <i>
      <x v="127"/>
    </i>
    <i>
      <x v="100"/>
    </i>
    <i>
      <x v="91"/>
    </i>
    <i>
      <x v="68"/>
    </i>
    <i>
      <x v="280"/>
    </i>
    <i>
      <x v="140"/>
    </i>
    <i>
      <x v="277"/>
    </i>
    <i>
      <x v="48"/>
    </i>
    <i>
      <x v="284"/>
    </i>
    <i>
      <x v="109"/>
    </i>
    <i>
      <x v="1738"/>
    </i>
    <i>
      <x v="971"/>
    </i>
    <i>
      <x v="570"/>
    </i>
    <i>
      <x v="765"/>
    </i>
    <i>
      <x v="537"/>
    </i>
    <i>
      <x v="297"/>
    </i>
    <i>
      <x v="1191"/>
    </i>
    <i>
      <x v="518"/>
    </i>
    <i>
      <x v="1510"/>
    </i>
    <i>
      <x v="1476"/>
    </i>
    <i>
      <x v="1426"/>
    </i>
    <i>
      <x v="1340"/>
    </i>
    <i>
      <x v="342"/>
    </i>
    <i>
      <x v="1341"/>
    </i>
    <i>
      <x v="825"/>
    </i>
    <i>
      <x v="92"/>
    </i>
    <i>
      <x v="476"/>
    </i>
    <i>
      <x v="1266"/>
    </i>
    <i>
      <x v="1160"/>
    </i>
    <i>
      <x v="292"/>
    </i>
    <i>
      <x v="93"/>
    </i>
    <i>
      <x v="1440"/>
    </i>
    <i>
      <x v="558"/>
    </i>
    <i>
      <x v="1522"/>
    </i>
    <i>
      <x v="1142"/>
    </i>
    <i>
      <x v="107"/>
    </i>
    <i>
      <x v="8"/>
    </i>
    <i>
      <x v="964"/>
    </i>
    <i>
      <x v="1232"/>
    </i>
    <i>
      <x v="1750"/>
    </i>
    <i>
      <x v="1469"/>
    </i>
    <i>
      <x v="1512"/>
    </i>
    <i>
      <x v="1482"/>
    </i>
    <i>
      <x v="1562"/>
    </i>
    <i>
      <x v="1556"/>
    </i>
    <i>
      <x v="1225"/>
    </i>
    <i>
      <x v="1361"/>
    </i>
    <i>
      <x v="1213"/>
    </i>
    <i>
      <x v="1444"/>
    </i>
    <i>
      <x v="1457"/>
    </i>
    <i>
      <x v="1315"/>
    </i>
    <i>
      <x v="1036"/>
    </i>
    <i>
      <x v="1075"/>
    </i>
    <i>
      <x v="919"/>
    </i>
    <i>
      <x v="1054"/>
    </i>
    <i>
      <x v="949"/>
    </i>
    <i>
      <x v="894"/>
    </i>
    <i>
      <x v="1164"/>
    </i>
    <i>
      <x v="889"/>
    </i>
    <i>
      <x v="1135"/>
    </i>
    <i>
      <x v="1005"/>
    </i>
    <i>
      <x v="870"/>
    </i>
    <i>
      <x v="706"/>
    </i>
    <i>
      <x v="591"/>
    </i>
    <i>
      <x v="792"/>
    </i>
    <i>
      <x v="577"/>
    </i>
    <i>
      <x v="427"/>
    </i>
    <i>
      <x v="540"/>
    </i>
    <i>
      <x v="300"/>
    </i>
    <i>
      <x v="305"/>
    </i>
    <i>
      <x v="372"/>
    </i>
    <i>
      <x v="350"/>
    </i>
    <i>
      <x v="497"/>
    </i>
    <i>
      <x v="338"/>
    </i>
    <i>
      <x v="275"/>
    </i>
    <i>
      <x v="254"/>
    </i>
    <i>
      <x v="186"/>
    </i>
    <i>
      <x v="173"/>
    </i>
    <i>
      <x v="157"/>
    </i>
    <i>
      <x v="128"/>
    </i>
    <i>
      <x v="241"/>
    </i>
    <i>
      <x v="196"/>
    </i>
    <i>
      <x v="143"/>
    </i>
    <i>
      <x v="904"/>
    </i>
    <i>
      <x v="755"/>
    </i>
    <i>
      <x v="1603"/>
    </i>
    <i>
      <x v="536"/>
    </i>
    <i>
      <x v="1114"/>
    </i>
    <i>
      <x v="566"/>
    </i>
    <i>
      <x v="246"/>
    </i>
    <i>
      <x v="159"/>
    </i>
    <i>
      <x v="1324"/>
    </i>
    <i>
      <x v="818"/>
    </i>
    <i>
      <x v="1594"/>
    </i>
    <i>
      <x v="1367"/>
    </i>
    <i>
      <x v="1373"/>
    </i>
    <i>
      <x v="1218"/>
    </i>
    <i>
      <x v="1246"/>
    </i>
    <i>
      <x v="1291"/>
    </i>
    <i>
      <x v="1301"/>
    </i>
    <i>
      <x v="1281"/>
    </i>
    <i>
      <x v="1050"/>
    </i>
    <i>
      <x v="709"/>
    </i>
    <i>
      <x v="533"/>
    </i>
    <i>
      <x v="62"/>
    </i>
    <i>
      <x v="27"/>
    </i>
    <i>
      <x v="1167"/>
    </i>
    <i>
      <x v="1487"/>
    </i>
    <i>
      <x v="897"/>
    </i>
    <i>
      <x v="1412"/>
    </i>
    <i>
      <x v="1210"/>
    </i>
    <i>
      <x v="1450"/>
    </i>
    <i>
      <x v="662"/>
    </i>
    <i>
      <x v="206"/>
    </i>
    <i>
      <x v="39"/>
    </i>
    <i>
      <x v="784"/>
    </i>
    <i>
      <x v="1475"/>
    </i>
    <i>
      <x v="1470"/>
    </i>
    <i>
      <x v="1742"/>
    </i>
    <i>
      <x v="1575"/>
    </i>
    <i>
      <x v="1463"/>
    </i>
    <i>
      <x v="1688"/>
    </i>
    <i>
      <x v="1398"/>
    </i>
    <i>
      <x v="1305"/>
    </i>
    <i>
      <x v="1404"/>
    </i>
    <i>
      <x v="1332"/>
    </i>
    <i>
      <x v="1198"/>
    </i>
    <i>
      <x v="1454"/>
    </i>
    <i>
      <x v="1391"/>
    </i>
    <i>
      <x v="1209"/>
    </i>
    <i>
      <x v="1309"/>
    </i>
    <i>
      <x v="1275"/>
    </i>
    <i>
      <x v="1308"/>
    </i>
    <i>
      <x v="1078"/>
    </i>
    <i>
      <x v="1137"/>
    </i>
    <i>
      <x v="1097"/>
    </i>
    <i>
      <x v="1095"/>
    </i>
    <i>
      <x v="1102"/>
    </i>
    <i>
      <x v="947"/>
    </i>
    <i>
      <x v="968"/>
    </i>
    <i>
      <x v="1010"/>
    </i>
    <i>
      <x v="867"/>
    </i>
    <i>
      <x v="843"/>
    </i>
    <i>
      <x v="612"/>
    </i>
    <i>
      <x v="584"/>
    </i>
    <i>
      <x v="795"/>
    </i>
    <i>
      <x v="725"/>
    </i>
    <i>
      <x v="522"/>
    </i>
    <i>
      <x v="571"/>
    </i>
    <i>
      <x v="432"/>
    </i>
    <i>
      <x v="435"/>
    </i>
    <i>
      <x v="213"/>
    </i>
    <i>
      <x v="205"/>
    </i>
    <i>
      <x v="30"/>
    </i>
    <i>
      <x v="106"/>
    </i>
    <i>
      <x v="60"/>
    </i>
    <i>
      <x v="257"/>
    </i>
    <i>
      <x v="14"/>
    </i>
    <i>
      <x v="10"/>
    </i>
    <i>
      <x v="1678"/>
    </i>
    <i>
      <x v="201"/>
    </i>
    <i>
      <x v="941"/>
    </i>
    <i>
      <x v="805"/>
    </i>
    <i>
      <x v="1224"/>
    </i>
    <i>
      <x v="1430"/>
    </i>
    <i>
      <x v="1321"/>
    </i>
    <i>
      <x v="1737"/>
    </i>
    <i>
      <x v="1343"/>
    </i>
    <i>
      <x v="111"/>
    </i>
    <i>
      <x v="990"/>
    </i>
    <i>
      <x v="717"/>
    </i>
    <i>
      <x v="1192"/>
    </i>
    <i>
      <x v="1185"/>
    </i>
    <i>
      <x v="460"/>
    </i>
    <i>
      <x v="1277"/>
    </i>
    <i>
      <x v="1628"/>
    </i>
    <i>
      <x v="663"/>
    </i>
    <i>
      <x v="650"/>
    </i>
    <i>
      <x v="287"/>
    </i>
    <i>
      <x v="891"/>
    </i>
    <i>
      <x v="1672"/>
    </i>
    <i>
      <x v="1526"/>
    </i>
    <i>
      <x v="699"/>
    </i>
    <i>
      <x v="38"/>
    </i>
    <i>
      <x v="161"/>
    </i>
    <i>
      <x v="780"/>
    </i>
    <i>
      <x v="176"/>
    </i>
    <i>
      <x v="1530"/>
    </i>
    <i>
      <x v="1612"/>
    </i>
    <i>
      <x v="1508"/>
    </i>
    <i>
      <x v="1248"/>
    </i>
    <i>
      <x v="1243"/>
    </i>
    <i>
      <x v="1215"/>
    </i>
    <i>
      <x v="1247"/>
    </i>
    <i>
      <x v="1326"/>
    </i>
    <i>
      <x v="1231"/>
    </i>
    <i>
      <x v="1347"/>
    </i>
    <i>
      <x v="1081"/>
    </i>
    <i>
      <x v="994"/>
    </i>
    <i>
      <x v="1103"/>
    </i>
    <i>
      <x v="1007"/>
    </i>
    <i>
      <x v="1079"/>
    </i>
    <i>
      <x v="901"/>
    </i>
    <i>
      <x v="966"/>
    </i>
    <i>
      <x v="998"/>
    </i>
    <i>
      <x v="987"/>
    </i>
    <i>
      <x v="1006"/>
    </i>
    <i>
      <x v="1012"/>
    </i>
    <i>
      <x v="687"/>
    </i>
    <i>
      <x v="673"/>
    </i>
    <i>
      <x v="653"/>
    </i>
    <i>
      <x v="686"/>
    </i>
    <i>
      <x v="729"/>
    </i>
    <i>
      <x v="471"/>
    </i>
    <i>
      <x v="299"/>
    </i>
    <i>
      <x v="472"/>
    </i>
    <i>
      <x v="580"/>
    </i>
    <i>
      <x v="500"/>
    </i>
    <i>
      <x v="467"/>
    </i>
    <i>
      <x v="426"/>
    </i>
    <i>
      <x/>
    </i>
    <i>
      <x v="216"/>
    </i>
    <i>
      <x v="108"/>
    </i>
    <i>
      <x v="253"/>
    </i>
    <i>
      <x v="75"/>
    </i>
    <i>
      <x v="191"/>
    </i>
    <i>
      <x v="855"/>
    </i>
    <i>
      <x v="551"/>
    </i>
    <i>
      <x v="1576"/>
    </i>
    <i>
      <x v="939"/>
    </i>
    <i>
      <x v="1211"/>
    </i>
    <i>
      <x v="380"/>
    </i>
    <i>
      <x v="545"/>
    </i>
    <i>
      <x v="1617"/>
    </i>
    <i>
      <x v="1283"/>
    </i>
    <i>
      <x v="1432"/>
    </i>
    <i>
      <x v="948"/>
    </i>
    <i>
      <x v="1042"/>
    </i>
    <i>
      <x v="751"/>
    </i>
    <i>
      <x v="355"/>
    </i>
    <i>
      <x v="1000"/>
    </i>
    <i>
      <x v="1643"/>
    </i>
    <i>
      <x v="234"/>
    </i>
    <i>
      <x v="1363"/>
    </i>
    <i>
      <x v="835"/>
    </i>
    <i>
      <x v="734"/>
    </i>
    <i>
      <x v="347"/>
    </i>
    <i>
      <x v="474"/>
    </i>
    <i>
      <x v="54"/>
    </i>
    <i>
      <x v="1359"/>
    </i>
    <i>
      <x v="654"/>
    </i>
    <i>
      <x v="683"/>
    </i>
    <i>
      <x v="808"/>
    </i>
    <i>
      <x v="1342"/>
    </i>
    <i>
      <x v="1002"/>
    </i>
    <i>
      <x v="1099"/>
    </i>
    <i>
      <x v="525"/>
    </i>
    <i>
      <x v="352"/>
    </i>
    <i>
      <x v="578"/>
    </i>
    <i>
      <x v="203"/>
    </i>
    <i>
      <x v="1718"/>
    </i>
    <i>
      <x v="1549"/>
    </i>
    <i>
      <x v="1599"/>
    </i>
    <i>
      <x v="1622"/>
    </i>
    <i>
      <x v="1493"/>
    </i>
    <i>
      <x v="1749"/>
    </i>
    <i>
      <x v="1532"/>
    </i>
    <i>
      <x v="1671"/>
    </i>
    <i>
      <x v="1304"/>
    </i>
    <i>
      <x v="1428"/>
    </i>
    <i>
      <x v="1253"/>
    </i>
    <i>
      <x v="1267"/>
    </i>
    <i>
      <x v="1201"/>
    </i>
    <i>
      <x v="1390"/>
    </i>
    <i>
      <x v="1423"/>
    </i>
    <i>
      <x v="1194"/>
    </i>
    <i>
      <x v="1159"/>
    </i>
    <i>
      <x v="887"/>
    </i>
    <i>
      <x v="1080"/>
    </i>
    <i>
      <x v="952"/>
    </i>
    <i>
      <x v="973"/>
    </i>
    <i>
      <x v="758"/>
    </i>
    <i>
      <x v="627"/>
    </i>
    <i>
      <x v="716"/>
    </i>
    <i>
      <x v="841"/>
    </i>
    <i>
      <x v="793"/>
    </i>
    <i>
      <x v="657"/>
    </i>
    <i>
      <x v="868"/>
    </i>
    <i>
      <x v="486"/>
    </i>
    <i>
      <x v="485"/>
    </i>
    <i>
      <x v="439"/>
    </i>
    <i>
      <x v="516"/>
    </i>
    <i>
      <x v="345"/>
    </i>
    <i>
      <x v="557"/>
    </i>
    <i>
      <x v="397"/>
    </i>
    <i>
      <x v="318"/>
    </i>
    <i>
      <x v="389"/>
    </i>
    <i>
      <x v="582"/>
    </i>
    <i>
      <x v="256"/>
    </i>
    <i>
      <x v="274"/>
    </i>
    <i>
      <x v="4"/>
    </i>
    <i>
      <x v="174"/>
    </i>
    <i>
      <x v="101"/>
    </i>
    <i>
      <x v="57"/>
    </i>
    <i>
      <x v="104"/>
    </i>
    <i>
      <x v="229"/>
    </i>
    <i>
      <x v="265"/>
    </i>
    <i>
      <x v="240"/>
    </i>
    <i>
      <x v="985"/>
    </i>
    <i>
      <x v="1591"/>
    </i>
    <i>
      <x v="1168"/>
    </i>
    <i>
      <x v="115"/>
    </i>
    <i>
      <x v="698"/>
    </i>
    <i>
      <x v="1710"/>
    </i>
    <i>
      <x v="1193"/>
    </i>
    <i>
      <x v="113"/>
    </i>
    <i>
      <x v="1271"/>
    </i>
    <i>
      <x v="137"/>
    </i>
    <i>
      <x v="1689"/>
    </i>
    <i>
      <x v="1062"/>
    </i>
    <i>
      <x v="1703"/>
    </i>
    <i>
      <x v="1286"/>
    </i>
    <i>
      <x v="975"/>
    </i>
    <i>
      <x v="629"/>
    </i>
    <i>
      <x v="602"/>
    </i>
    <i>
      <x v="480"/>
    </i>
    <i>
      <x v="560"/>
    </i>
    <i>
      <x v="856"/>
    </i>
    <i>
      <x v="1200"/>
    </i>
    <i>
      <x v="1370"/>
    </i>
    <i>
      <x v="1516"/>
    </i>
    <i>
      <x v="1150"/>
    </i>
    <i>
      <x v="694"/>
    </i>
    <i>
      <x v="827"/>
    </i>
    <i>
      <x v="1651"/>
    </i>
    <i>
      <x v="1490"/>
    </i>
    <i>
      <x v="1624"/>
    </i>
    <i>
      <x v="1492"/>
    </i>
    <i>
      <x v="1486"/>
    </i>
    <i>
      <x v="1495"/>
    </i>
    <i>
      <x v="1523"/>
    </i>
    <i>
      <x v="1500"/>
    </i>
    <i>
      <x v="1587"/>
    </i>
    <i>
      <x v="1605"/>
    </i>
    <i>
      <x v="1288"/>
    </i>
    <i>
      <x v="1447"/>
    </i>
    <i>
      <x v="1280"/>
    </i>
    <i>
      <x v="1352"/>
    </i>
    <i>
      <x v="1297"/>
    </i>
    <i>
      <x v="1354"/>
    </i>
    <i>
      <x v="1212"/>
    </i>
    <i>
      <x v="1434"/>
    </i>
    <i>
      <x v="1458"/>
    </i>
    <i>
      <x v="1402"/>
    </i>
    <i>
      <x v="1174"/>
    </i>
    <i>
      <x v="1399"/>
    </i>
    <i>
      <x v="1035"/>
    </i>
    <i>
      <x v="1158"/>
    </i>
    <i>
      <x v="1157"/>
    </i>
    <i>
      <x v="1127"/>
    </i>
    <i>
      <x v="1136"/>
    </i>
    <i>
      <x v="1121"/>
    </i>
    <i>
      <x v="1163"/>
    </i>
    <i>
      <x v="661"/>
    </i>
    <i>
      <x v="605"/>
    </i>
    <i>
      <x v="807"/>
    </i>
    <i>
      <x v="744"/>
    </i>
    <i>
      <x v="836"/>
    </i>
    <i>
      <x v="750"/>
    </i>
    <i>
      <x v="842"/>
    </i>
    <i>
      <x v="850"/>
    </i>
    <i>
      <x v="722"/>
    </i>
    <i>
      <x v="667"/>
    </i>
    <i>
      <x v="679"/>
    </i>
    <i>
      <x v="702"/>
    </i>
    <i>
      <x v="614"/>
    </i>
    <i>
      <x v="382"/>
    </i>
    <i>
      <x v="379"/>
    </i>
    <i>
      <x v="402"/>
    </i>
    <i>
      <x v="357"/>
    </i>
    <i>
      <x v="415"/>
    </i>
    <i>
      <x v="461"/>
    </i>
    <i>
      <x v="479"/>
    </i>
    <i>
      <x v="343"/>
    </i>
    <i>
      <x v="528"/>
    </i>
    <i>
      <x v="116"/>
    </i>
    <i>
      <x v="269"/>
    </i>
    <i>
      <x v="281"/>
    </i>
    <i>
      <x v="286"/>
    </i>
    <i>
      <x v="272"/>
    </i>
    <i>
      <x v="99"/>
    </i>
    <i>
      <x v="264"/>
    </i>
    <i>
      <x v="248"/>
    </i>
    <i>
      <x v="61"/>
    </i>
    <i>
      <x v="1141"/>
    </i>
    <i>
      <x v="1637"/>
    </i>
    <i>
      <x v="1313"/>
    </i>
    <i>
      <x v="1368"/>
    </i>
    <i>
      <x v="696"/>
    </i>
    <i>
      <x v="502"/>
    </i>
    <i>
      <x v="359"/>
    </i>
    <i>
      <x v="117"/>
    </i>
    <i>
      <x v="171"/>
    </i>
    <i>
      <x v="1730"/>
    </i>
    <i>
      <x v="586"/>
    </i>
    <i>
      <x v="783"/>
    </i>
    <i>
      <x v="136"/>
    </i>
    <i>
      <x v="197"/>
    </i>
    <i>
      <x v="85"/>
    </i>
    <i>
      <x v="1711"/>
    </i>
    <i>
      <x v="1547"/>
    </i>
    <i>
      <x v="1203"/>
    </i>
    <i>
      <x v="1172"/>
    </i>
    <i>
      <x v="1148"/>
    </i>
    <i>
      <x v="619"/>
    </i>
    <i>
      <x v="634"/>
    </i>
    <i>
      <x v="1501"/>
    </i>
    <i>
      <x v="730"/>
    </i>
    <i>
      <x v="501"/>
    </i>
    <i>
      <x v="195"/>
    </i>
    <i>
      <x v="504"/>
    </i>
    <i>
      <x v="1550"/>
    </i>
    <i>
      <x v="1582"/>
    </i>
    <i>
      <x v="1588"/>
    </i>
    <i>
      <x v="1345"/>
    </i>
    <i>
      <x v="1338"/>
    </i>
    <i>
      <x v="1411"/>
    </i>
    <i>
      <x v="1282"/>
    </i>
    <i>
      <x v="1314"/>
    </i>
    <i>
      <x v="1221"/>
    </i>
    <i>
      <x v="1381"/>
    </i>
    <i>
      <x v="1377"/>
    </i>
    <i>
      <x v="942"/>
    </i>
    <i>
      <x v="961"/>
    </i>
    <i>
      <x v="1104"/>
    </i>
    <i>
      <x v="1015"/>
    </i>
    <i>
      <x v="616"/>
    </i>
    <i>
      <x v="677"/>
    </i>
    <i>
      <x v="708"/>
    </i>
    <i>
      <x v="624"/>
    </i>
    <i>
      <x v="851"/>
    </i>
    <i>
      <x v="740"/>
    </i>
    <i>
      <x v="621"/>
    </i>
    <i>
      <x v="607"/>
    </i>
    <i>
      <x v="353"/>
    </i>
    <i>
      <x v="464"/>
    </i>
    <i>
      <x v="519"/>
    </i>
    <i>
      <x v="442"/>
    </i>
    <i>
      <x v="387"/>
    </i>
    <i>
      <x v="503"/>
    </i>
    <i>
      <x v="320"/>
    </i>
    <i>
      <x v="454"/>
    </i>
    <i>
      <x v="488"/>
    </i>
    <i>
      <x v="302"/>
    </i>
    <i>
      <x v="295"/>
    </i>
    <i>
      <x v="312"/>
    </i>
    <i>
      <x v="434"/>
    </i>
    <i>
      <x v="154"/>
    </i>
    <i>
      <x v="179"/>
    </i>
    <i>
      <x v="9"/>
    </i>
    <i>
      <x v="12"/>
    </i>
    <i>
      <x v="141"/>
    </i>
    <i>
      <x v="239"/>
    </i>
    <i>
      <x v="52"/>
    </i>
    <i>
      <x v="1171"/>
    </i>
    <i>
      <x v="1365"/>
    </i>
    <i>
      <x v="759"/>
    </i>
    <i>
      <x v="425"/>
    </i>
    <i>
      <x v="1635"/>
    </i>
    <i>
      <x v="718"/>
    </i>
    <i>
      <x v="796"/>
    </i>
    <i>
      <x v="553"/>
    </i>
    <i>
      <x v="441"/>
    </i>
    <i>
      <x v="1578"/>
    </i>
    <i>
      <x v="1673"/>
    </i>
    <i>
      <x v="1177"/>
    </i>
    <i>
      <x v="1322"/>
    </i>
    <i>
      <x v="333"/>
    </i>
    <i>
      <x v="1414"/>
    </i>
    <i>
      <x v="769"/>
    </i>
    <i>
      <x v="125"/>
    </i>
    <i>
      <x v="1698"/>
    </i>
    <i>
      <x v="824"/>
    </i>
    <i>
      <x v="760"/>
    </i>
    <i>
      <x v="1098"/>
    </i>
    <i>
      <x v="1661"/>
    </i>
    <i>
      <x v="837"/>
    </i>
    <i>
      <x v="685"/>
    </i>
    <i>
      <x v="810"/>
    </i>
    <i>
      <x v="548"/>
    </i>
    <i>
      <x v="1485"/>
    </i>
    <i>
      <x v="1521"/>
    </i>
    <i>
      <x v="1573"/>
    </i>
    <i>
      <x v="1558"/>
    </i>
    <i>
      <x v="1707"/>
    </i>
    <i>
      <x v="1645"/>
    </i>
    <i>
      <x v="1553"/>
    </i>
    <i>
      <x v="1723"/>
    </i>
    <i>
      <x v="1682"/>
    </i>
    <i>
      <x v="1690"/>
    </i>
    <i>
      <x v="1663"/>
    </i>
    <i>
      <x v="1318"/>
    </i>
    <i>
      <x v="1236"/>
    </i>
    <i>
      <x v="1333"/>
    </i>
    <i>
      <x v="1196"/>
    </i>
    <i>
      <x v="1238"/>
    </i>
    <i>
      <x v="1446"/>
    </i>
    <i>
      <x v="1408"/>
    </i>
    <i>
      <x v="1187"/>
    </i>
    <i>
      <x v="1045"/>
    </i>
    <i>
      <x v="982"/>
    </i>
    <i>
      <x v="893"/>
    </i>
    <i>
      <x v="1059"/>
    </i>
    <i>
      <x v="1149"/>
    </i>
    <i>
      <x v="930"/>
    </i>
    <i>
      <x v="1110"/>
    </i>
    <i>
      <x v="1126"/>
    </i>
    <i>
      <x v="632"/>
    </i>
    <i>
      <x v="787"/>
    </i>
    <i>
      <x v="700"/>
    </i>
    <i>
      <x v="603"/>
    </i>
    <i>
      <x v="762"/>
    </i>
    <i>
      <x v="724"/>
    </i>
    <i>
      <x v="615"/>
    </i>
    <i>
      <x v="366"/>
    </i>
    <i>
      <x v="532"/>
    </i>
    <i>
      <x v="326"/>
    </i>
    <i>
      <x v="527"/>
    </i>
    <i>
      <x v="408"/>
    </i>
    <i>
      <x v="169"/>
    </i>
    <i>
      <x v="95"/>
    </i>
    <i>
      <x v="126"/>
    </i>
    <i>
      <x v="21"/>
    </i>
    <i>
      <x v="204"/>
    </i>
    <i>
      <x v="278"/>
    </i>
    <i>
      <x v="187"/>
    </i>
    <i>
      <x v="388"/>
    </i>
    <i>
      <x v="1497"/>
    </i>
    <i>
      <x v="704"/>
    </i>
    <i>
      <x v="325"/>
    </i>
    <i>
      <x v="214"/>
    </i>
    <i>
      <x v="821"/>
    </i>
    <i>
      <x v="1699"/>
    </i>
    <i>
      <x v="1669"/>
    </i>
    <i>
      <x v="76"/>
    </i>
    <i>
      <x v="156"/>
    </i>
    <i>
      <x v="1234"/>
    </i>
    <i>
      <x v="1294"/>
    </i>
    <i>
      <x v="45"/>
    </i>
    <i>
      <x v="830"/>
    </i>
    <i>
      <x v="1560"/>
    </i>
    <i>
      <x v="1694"/>
    </i>
    <i>
      <x v="1621"/>
    </i>
    <i>
      <x v="1674"/>
    </i>
    <i>
      <x v="1676"/>
    </i>
    <i>
      <x v="1219"/>
    </i>
    <i>
      <x v="1310"/>
    </i>
    <i>
      <x v="1424"/>
    </i>
    <i>
      <x v="1453"/>
    </i>
    <i>
      <x v="1220"/>
    </i>
    <i>
      <x v="1455"/>
    </i>
    <i>
      <x v="1335"/>
    </i>
    <i>
      <x v="996"/>
    </i>
    <i>
      <x v="1092"/>
    </i>
    <i>
      <x v="1024"/>
    </i>
    <i>
      <x v="1109"/>
    </i>
    <i>
      <x v="958"/>
    </i>
    <i>
      <x v="965"/>
    </i>
    <i>
      <x v="945"/>
    </i>
    <i>
      <x v="660"/>
    </i>
    <i>
      <x v="658"/>
    </i>
    <i>
      <x v="613"/>
    </i>
    <i>
      <x v="852"/>
    </i>
    <i>
      <x v="712"/>
    </i>
    <i>
      <x v="788"/>
    </i>
    <i>
      <x v="771"/>
    </i>
    <i>
      <x v="572"/>
    </i>
    <i>
      <x v="512"/>
    </i>
    <i>
      <x v="378"/>
    </i>
    <i>
      <x v="340"/>
    </i>
    <i>
      <x v="335"/>
    </i>
    <i>
      <x v="514"/>
    </i>
    <i>
      <x v="364"/>
    </i>
    <i>
      <x v="44"/>
    </i>
    <i>
      <x v="51"/>
    </i>
    <i>
      <x v="193"/>
    </i>
    <i>
      <x v="163"/>
    </i>
    <i>
      <x v="225"/>
    </i>
    <i>
      <x v="18"/>
    </i>
    <i>
      <x v="147"/>
    </i>
    <i>
      <x v="56"/>
    </i>
    <i>
      <x v="221"/>
    </i>
    <i>
      <x v="1565"/>
    </i>
    <i>
      <x v="920"/>
    </i>
    <i>
      <x v="876"/>
    </i>
    <i>
      <x v="1435"/>
    </i>
    <i>
      <x v="1307"/>
    </i>
    <i>
      <x v="1222"/>
    </i>
    <i>
      <x v="925"/>
    </i>
    <i>
      <x v="412"/>
    </i>
    <i>
      <x v="167"/>
    </i>
    <i>
      <x v="1166"/>
    </i>
    <i>
      <x v="600"/>
    </i>
    <i>
      <x v="544"/>
    </i>
    <i>
      <x v="65"/>
    </i>
    <i>
      <x v="1129"/>
    </i>
    <i>
      <x v="222"/>
    </i>
    <i>
      <x v="1541"/>
    </i>
    <i>
      <x v="1601"/>
    </i>
    <i>
      <x v="1494"/>
    </i>
    <i>
      <x v="648"/>
    </i>
    <i>
      <x v="1061"/>
    </i>
    <i>
      <x v="659"/>
    </i>
    <i>
      <x v="1585"/>
    </i>
    <i>
      <x v="1649"/>
    </i>
    <i>
      <x v="1471"/>
    </i>
    <i>
      <x v="1652"/>
    </i>
    <i>
      <x v="1580"/>
    </i>
    <i>
      <x v="1511"/>
    </i>
    <i>
      <x v="1589"/>
    </i>
    <i>
      <x v="1460"/>
    </i>
    <i>
      <x v="1249"/>
    </i>
    <i>
      <x v="1208"/>
    </i>
    <i>
      <x v="1240"/>
    </i>
    <i>
      <x v="1395"/>
    </i>
    <i>
      <x v="1452"/>
    </i>
    <i>
      <x v="1459"/>
    </i>
    <i>
      <x v="953"/>
    </i>
    <i>
      <x v="1033"/>
    </i>
    <i>
      <x v="1087"/>
    </i>
    <i>
      <x v="980"/>
    </i>
    <i>
      <x v="903"/>
    </i>
    <i>
      <x v="880"/>
    </i>
    <i>
      <x v="927"/>
    </i>
    <i>
      <x v="959"/>
    </i>
    <i>
      <x v="797"/>
    </i>
    <i>
      <x v="775"/>
    </i>
    <i>
      <x v="849"/>
    </i>
    <i>
      <x v="617"/>
    </i>
    <i>
      <x v="754"/>
    </i>
    <i>
      <x v="860"/>
    </i>
    <i>
      <x v="789"/>
    </i>
    <i>
      <x v="688"/>
    </i>
    <i>
      <x v="671"/>
    </i>
    <i>
      <x v="736"/>
    </i>
    <i>
      <x v="444"/>
    </i>
    <i>
      <x v="538"/>
    </i>
    <i>
      <x v="369"/>
    </i>
    <i>
      <x v="462"/>
    </i>
    <i>
      <x v="319"/>
    </i>
    <i>
      <x v="583"/>
    </i>
    <i>
      <x v="496"/>
    </i>
    <i>
      <x v="329"/>
    </i>
    <i>
      <x v="306"/>
    </i>
    <i>
      <x v="5"/>
    </i>
    <i>
      <x v="153"/>
    </i>
    <i>
      <x v="1"/>
    </i>
    <i>
      <x v="138"/>
    </i>
    <i>
      <x v="73"/>
    </i>
    <i>
      <x v="250"/>
    </i>
    <i>
      <x v="217"/>
    </i>
    <i>
      <x v="41"/>
    </i>
    <i>
      <x v="1509"/>
    </i>
    <i>
      <x v="1519"/>
    </i>
    <i>
      <x v="1088"/>
    </i>
    <i>
      <x v="498"/>
    </i>
    <i>
      <x v="247"/>
    </i>
    <i>
      <x v="1548"/>
    </i>
    <i>
      <x v="637"/>
    </i>
    <i>
      <x v="534"/>
    </i>
    <i>
      <x v="1499"/>
    </i>
    <i>
      <x v="1640"/>
    </i>
    <i>
      <x v="1216"/>
    </i>
    <i>
      <x v="1056"/>
    </i>
    <i>
      <x v="385"/>
    </i>
    <i>
      <x v="1632"/>
    </i>
    <i>
      <x v="1616"/>
    </i>
    <i>
      <x v="1741"/>
    </i>
    <i>
      <x v="1668"/>
    </i>
    <i>
      <x v="1386"/>
    </i>
    <i>
      <x v="337"/>
    </i>
    <i>
      <x v="273"/>
    </i>
    <i>
      <x v="1014"/>
    </i>
    <i>
      <x v="268"/>
    </i>
    <i>
      <x v="84"/>
    </i>
    <i>
      <x v="833"/>
    </i>
    <i>
      <x v="745"/>
    </i>
    <i>
      <x v="731"/>
    </i>
    <i>
      <x v="695"/>
    </i>
    <i>
      <x v="1715"/>
    </i>
    <i>
      <x v="1274"/>
    </i>
    <i>
      <x v="1677"/>
    </i>
    <i>
      <x v="1596"/>
    </i>
    <i>
      <x v="1546"/>
    </i>
    <i>
      <x v="1568"/>
    </i>
    <i>
      <x v="1179"/>
    </i>
    <i>
      <x v="1259"/>
    </i>
    <i>
      <x v="1270"/>
    </i>
    <i>
      <x v="1261"/>
    </i>
    <i>
      <x v="1372"/>
    </i>
    <i>
      <x v="1409"/>
    </i>
    <i>
      <x v="1130"/>
    </i>
    <i>
      <x v="1011"/>
    </i>
    <i>
      <x v="1111"/>
    </i>
    <i>
      <x v="1047"/>
    </i>
    <i>
      <x v="950"/>
    </i>
    <i>
      <x v="992"/>
    </i>
    <i>
      <x v="1028"/>
    </i>
    <i>
      <x v="991"/>
    </i>
    <i>
      <x v="1105"/>
    </i>
    <i>
      <x v="1122"/>
    </i>
    <i>
      <x v="1074"/>
    </i>
    <i>
      <x v="1046"/>
    </i>
    <i>
      <x v="681"/>
    </i>
    <i>
      <x v="693"/>
    </i>
    <i>
      <x v="721"/>
    </i>
    <i>
      <x v="831"/>
    </i>
    <i>
      <x v="559"/>
    </i>
    <i>
      <x v="469"/>
    </i>
    <i>
      <x v="575"/>
    </i>
    <i>
      <x v="311"/>
    </i>
    <i>
      <x v="463"/>
    </i>
    <i>
      <x v="505"/>
    </i>
    <i>
      <x v="344"/>
    </i>
    <i>
      <x v="449"/>
    </i>
    <i>
      <x v="290"/>
    </i>
    <i>
      <x v="20"/>
    </i>
    <i>
      <x v="192"/>
    </i>
    <i>
      <x v="97"/>
    </i>
    <i>
      <x v="63"/>
    </i>
    <i>
      <x v="112"/>
    </i>
    <i>
      <x v="1272"/>
    </i>
    <i>
      <x v="1719"/>
    </i>
    <i>
      <x v="618"/>
    </i>
    <i>
      <x v="823"/>
    </i>
    <i>
      <x v="11"/>
    </i>
    <i>
      <x v="1464"/>
    </i>
    <i>
      <x v="1620"/>
    </i>
    <i>
      <x v="1540"/>
    </i>
    <i>
      <x v="929"/>
    </i>
    <i>
      <x v="960"/>
    </i>
    <i>
      <x v="732"/>
    </i>
    <i>
      <x v="772"/>
    </i>
    <i>
      <x v="381"/>
    </i>
    <i>
      <x v="244"/>
    </i>
    <i>
      <x v="936"/>
    </i>
    <i>
      <x v="977"/>
    </i>
    <i>
      <x v="547"/>
    </i>
    <i>
      <x v="521"/>
    </i>
    <i>
      <x v="1392"/>
    </i>
    <i>
      <x v="1389"/>
    </i>
    <i>
      <x v="1713"/>
    </i>
    <i>
      <x v="1507"/>
    </i>
    <i>
      <x v="1654"/>
    </i>
    <i>
      <x v="1657"/>
    </i>
    <i>
      <x v="1685"/>
    </i>
    <i>
      <x v="1384"/>
    </i>
    <i>
      <x v="1226"/>
    </i>
    <i>
      <x v="1400"/>
    </i>
    <i>
      <x v="1227"/>
    </i>
    <i>
      <x v="1265"/>
    </i>
    <i>
      <x v="1252"/>
    </i>
    <i>
      <x v="1442"/>
    </i>
    <i>
      <x v="1116"/>
    </i>
    <i>
      <x v="909"/>
    </i>
    <i>
      <x v="1083"/>
    </i>
    <i>
      <x v="892"/>
    </i>
    <i>
      <x v="1139"/>
    </i>
    <i>
      <x v="921"/>
    </i>
    <i>
      <x v="1162"/>
    </i>
    <i>
      <x v="984"/>
    </i>
    <i>
      <x v="1094"/>
    </i>
    <i>
      <x v="951"/>
    </i>
    <i>
      <x v="1118"/>
    </i>
    <i>
      <x v="1100"/>
    </i>
    <i>
      <x v="1021"/>
    </i>
    <i>
      <x v="710"/>
    </i>
    <i>
      <x v="631"/>
    </i>
    <i>
      <x v="874"/>
    </i>
    <i>
      <x v="649"/>
    </i>
    <i>
      <x v="604"/>
    </i>
    <i>
      <x v="776"/>
    </i>
    <i>
      <x v="307"/>
    </i>
    <i>
      <x v="489"/>
    </i>
    <i>
      <x v="524"/>
    </i>
    <i>
      <x v="392"/>
    </i>
    <i>
      <x v="493"/>
    </i>
    <i>
      <x v="419"/>
    </i>
    <i>
      <x v="436"/>
    </i>
    <i>
      <x v="271"/>
    </i>
    <i>
      <x v="49"/>
    </i>
    <i>
      <x v="40"/>
    </i>
    <i>
      <x v="233"/>
    </i>
    <i>
      <x v="199"/>
    </i>
    <i>
      <x v="110"/>
    </i>
    <i>
      <x v="132"/>
    </i>
    <i>
      <x v="87"/>
    </i>
    <i>
      <x v="121"/>
    </i>
    <i>
      <x v="212"/>
    </i>
    <i>
      <x v="185"/>
    </i>
    <i>
      <x v="15"/>
    </i>
    <i>
      <x v="200"/>
    </i>
    <i>
      <x v="1566"/>
    </i>
    <i>
      <x v="848"/>
    </i>
    <i>
      <x v="1572"/>
    </i>
    <i>
      <x v="906"/>
    </i>
    <i>
      <x v="1009"/>
    </i>
    <i>
      <x v="1619"/>
    </i>
    <i>
      <x v="611"/>
    </i>
    <i>
      <x v="626"/>
    </i>
    <i>
      <x v="1593"/>
    </i>
    <i>
      <x v="1633"/>
    </i>
    <i>
      <x v="1300"/>
    </i>
    <i>
      <x v="1329"/>
    </i>
    <i>
      <x v="1255"/>
    </i>
    <i>
      <x v="1421"/>
    </i>
    <i>
      <x v="1242"/>
    </i>
    <i>
      <x v="1273"/>
    </i>
    <i>
      <x v="926"/>
    </i>
    <i>
      <x v="1017"/>
    </i>
    <i>
      <x v="1034"/>
    </i>
    <i>
      <x v="933"/>
    </i>
    <i>
      <x v="1151"/>
    </i>
    <i>
      <x v="1041"/>
    </i>
    <i>
      <x v="908"/>
    </i>
    <i>
      <x v="918"/>
    </i>
    <i>
      <x v="752"/>
    </i>
    <i>
      <x v="790"/>
    </i>
    <i>
      <x v="711"/>
    </i>
    <i>
      <x v="785"/>
    </i>
    <i>
      <x v="623"/>
    </i>
    <i>
      <x v="356"/>
    </i>
    <i>
      <x v="321"/>
    </i>
    <i>
      <x v="341"/>
    </i>
    <i>
      <x v="526"/>
    </i>
    <i>
      <x v="468"/>
    </i>
    <i>
      <x v="282"/>
    </i>
    <i>
      <x v="811"/>
    </i>
    <i>
      <x v="1543"/>
    </i>
    <i>
      <x v="74"/>
    </i>
    <i>
      <x v="1268"/>
    </i>
    <i>
      <x v="1564"/>
    </i>
    <i>
      <x v="1474"/>
    </i>
    <i>
      <x v="1146"/>
    </i>
    <i>
      <x v="1350"/>
    </i>
    <i>
      <x v="53"/>
    </i>
    <i>
      <x v="396"/>
    </i>
    <i>
      <x v="1396"/>
    </i>
    <i>
      <x v="1483"/>
    </i>
    <i>
      <x v="1638"/>
    </i>
    <i>
      <x v="1745"/>
    </i>
    <i>
      <x v="1468"/>
    </i>
    <i>
      <x v="1375"/>
    </i>
    <i>
      <x v="1257"/>
    </i>
    <i>
      <x v="1303"/>
    </i>
    <i>
      <x v="907"/>
    </i>
    <i>
      <x v="1107"/>
    </i>
    <i>
      <x v="882"/>
    </i>
    <i>
      <x v="1053"/>
    </i>
    <i>
      <x v="989"/>
    </i>
    <i>
      <x v="944"/>
    </i>
    <i>
      <x v="940"/>
    </i>
    <i>
      <x v="800"/>
    </i>
    <i>
      <x v="705"/>
    </i>
    <i>
      <x v="768"/>
    </i>
    <i>
      <x v="456"/>
    </i>
    <i>
      <x v="445"/>
    </i>
    <i>
      <x v="452"/>
    </i>
    <i>
      <x v="579"/>
    </i>
    <i>
      <x v="19"/>
    </i>
    <i>
      <x v="158"/>
    </i>
    <i>
      <x v="96"/>
    </i>
    <i>
      <x v="878"/>
    </i>
    <i>
      <x v="1072"/>
    </i>
    <i>
      <x v="938"/>
    </i>
    <i>
      <x v="324"/>
    </i>
    <i>
      <x v="1413"/>
    </i>
    <i>
      <x v="1570"/>
    </i>
    <i>
      <x v="1165"/>
    </i>
    <i>
      <x v="761"/>
    </i>
    <i>
      <x v="421"/>
    </i>
    <i>
      <x v="854"/>
    </i>
    <i>
      <x v="1518"/>
    </i>
    <i>
      <x v="1132"/>
    </i>
    <i>
      <x v="1117"/>
    </i>
    <i>
      <x v="1134"/>
    </i>
    <i>
      <x v="640"/>
    </i>
    <i>
      <x v="1531"/>
    </i>
    <i>
      <x v="813"/>
    </i>
    <i>
      <x v="543"/>
    </i>
    <i>
      <x v="1520"/>
    </i>
    <i>
      <x v="1708"/>
    </i>
    <i>
      <x v="79"/>
    </i>
    <i>
      <x v="1488"/>
    </i>
    <i>
      <x v="1684"/>
    </i>
    <i>
      <x v="1721"/>
    </i>
    <i>
      <x v="1205"/>
    </i>
    <i>
      <x v="1353"/>
    </i>
    <i>
      <x v="1251"/>
    </i>
    <i>
      <x v="1069"/>
    </i>
    <i>
      <x v="898"/>
    </i>
    <i>
      <x v="1020"/>
    </i>
    <i>
      <x v="1043"/>
    </i>
    <i>
      <x v="1064"/>
    </i>
    <i>
      <x v="916"/>
    </i>
    <i>
      <x v="899"/>
    </i>
    <i>
      <x v="902"/>
    </i>
    <i>
      <x v="1108"/>
    </i>
    <i>
      <x v="1058"/>
    </i>
    <i>
      <x v="786"/>
    </i>
    <i>
      <x v="872"/>
    </i>
    <i>
      <x v="610"/>
    </i>
    <i>
      <x v="741"/>
    </i>
    <i>
      <x v="764"/>
    </i>
    <i>
      <x v="655"/>
    </i>
    <i>
      <x v="844"/>
    </i>
    <i>
      <x v="630"/>
    </i>
    <i>
      <x v="829"/>
    </i>
    <i>
      <x v="598"/>
    </i>
    <i>
      <x v="317"/>
    </i>
    <i>
      <x v="332"/>
    </i>
    <i>
      <x v="523"/>
    </i>
    <i>
      <x v="322"/>
    </i>
    <i>
      <x v="539"/>
    </i>
    <i>
      <x v="175"/>
    </i>
    <i>
      <x v="28"/>
    </i>
    <i>
      <x v="165"/>
    </i>
    <i>
      <x v="166"/>
    </i>
    <i>
      <x v="226"/>
    </i>
    <i>
      <x v="151"/>
    </i>
    <i>
      <x v="266"/>
    </i>
    <i>
      <x v="146"/>
    </i>
    <i>
      <x v="1387"/>
    </i>
    <i>
      <x v="447"/>
    </i>
    <i>
      <x v="1048"/>
    </i>
    <i>
      <x v="294"/>
    </i>
    <i>
      <x v="1626"/>
    </i>
    <i>
      <x v="890"/>
    </i>
    <i>
      <x v="1709"/>
    </i>
    <i>
      <x v="182"/>
    </i>
    <i>
      <x v="682"/>
    </i>
    <i>
      <x v="1722"/>
    </i>
    <i>
      <x v="1552"/>
    </i>
    <i>
      <x v="1436"/>
    </i>
    <i>
      <x v="1448"/>
    </i>
    <i>
      <x v="1284"/>
    </i>
    <i>
      <x v="1263"/>
    </i>
    <i>
      <x v="1443"/>
    </i>
    <i>
      <x v="1445"/>
    </i>
    <i>
      <x v="986"/>
    </i>
    <i>
      <x v="1076"/>
    </i>
    <i>
      <x v="1124"/>
    </i>
    <i>
      <x v="1093"/>
    </i>
    <i>
      <x v="596"/>
    </i>
    <i>
      <x v="804"/>
    </i>
    <i>
      <x v="816"/>
    </i>
    <i>
      <x v="713"/>
    </i>
    <i>
      <x v="863"/>
    </i>
    <i>
      <x v="749"/>
    </i>
    <i>
      <x v="781"/>
    </i>
    <i>
      <x v="574"/>
    </i>
    <i>
      <x v="315"/>
    </i>
    <i>
      <x v="367"/>
    </i>
    <i>
      <x v="395"/>
    </i>
    <i>
      <x v="70"/>
    </i>
    <i>
      <x v="237"/>
    </i>
    <i>
      <x v="130"/>
    </i>
    <i>
      <x v="370"/>
    </i>
    <i>
      <x v="1647"/>
    </i>
    <i>
      <x v="1491"/>
    </i>
    <i>
      <x v="1597"/>
    </i>
    <i>
      <x v="815"/>
    </i>
    <i>
      <x v="763"/>
    </i>
    <i>
      <x v="371"/>
    </i>
    <i>
      <x v="119"/>
    </i>
    <i>
      <x v="170"/>
    </i>
    <i>
      <x v="1478"/>
    </i>
    <i>
      <x v="770"/>
    </i>
    <i>
      <x v="1465"/>
    </i>
    <i>
      <x v="1733"/>
    </i>
    <i>
      <x v="1569"/>
    </i>
    <i>
      <x v="1513"/>
    </i>
    <i>
      <x v="1706"/>
    </i>
    <i>
      <x v="1383"/>
    </i>
    <i>
      <x v="1287"/>
    </i>
    <i>
      <x v="877"/>
    </i>
    <i>
      <x v="1026"/>
    </i>
    <i>
      <x v="928"/>
    </i>
    <i>
      <x v="819"/>
    </i>
    <i>
      <x v="822"/>
    </i>
    <i>
      <x v="857"/>
    </i>
    <i>
      <x v="644"/>
    </i>
    <i>
      <x v="327"/>
    </i>
    <i>
      <x v="334"/>
    </i>
    <i>
      <x v="365"/>
    </i>
    <i>
      <x v="450"/>
    </i>
    <i>
      <x v="451"/>
    </i>
    <i>
      <x v="506"/>
    </i>
    <i>
      <x v="513"/>
    </i>
    <i>
      <x v="541"/>
    </i>
    <i>
      <x v="298"/>
    </i>
    <i>
      <x v="422"/>
    </i>
    <i>
      <x v="6"/>
    </i>
    <i>
      <x v="64"/>
    </i>
    <i>
      <x v="202"/>
    </i>
    <i>
      <x v="820"/>
    </i>
    <i>
      <x v="162"/>
    </i>
    <i>
      <x v="1557"/>
    </i>
    <i>
      <x v="565"/>
    </i>
    <i>
      <x v="373"/>
    </i>
    <i>
      <x v="71"/>
    </i>
    <i>
      <x v="838"/>
    </i>
    <i>
      <x v="747"/>
    </i>
    <i>
      <x v="135"/>
    </i>
    <i>
      <x v="1660"/>
    </i>
    <i>
      <x v="1551"/>
    </i>
    <i>
      <x v="1636"/>
    </i>
    <i>
      <x v="1695"/>
    </i>
    <i>
      <x v="1625"/>
    </i>
    <i>
      <x v="1339"/>
    </i>
    <i>
      <x v="1292"/>
    </i>
    <i>
      <x v="1378"/>
    </i>
    <i>
      <x v="1182"/>
    </i>
    <i>
      <x v="1250"/>
    </i>
    <i>
      <x v="1190"/>
    </i>
    <i>
      <x v="1057"/>
    </i>
    <i>
      <x v="905"/>
    </i>
    <i>
      <x v="934"/>
    </i>
    <i>
      <x v="988"/>
    </i>
    <i>
      <x v="1101"/>
    </i>
    <i>
      <x v="932"/>
    </i>
    <i>
      <x v="757"/>
    </i>
    <i>
      <x v="739"/>
    </i>
    <i>
      <x v="599"/>
    </i>
    <i>
      <x v="794"/>
    </i>
    <i>
      <x v="643"/>
    </i>
    <i>
      <x v="778"/>
    </i>
    <i>
      <x v="581"/>
    </i>
    <i>
      <x v="554"/>
    </i>
    <i>
      <x v="466"/>
    </i>
    <i>
      <x v="542"/>
    </i>
    <i>
      <x v="404"/>
    </i>
    <i>
      <x v="483"/>
    </i>
    <i>
      <x v="152"/>
    </i>
    <i>
      <x v="276"/>
    </i>
    <i>
      <x v="224"/>
    </i>
    <i>
      <x v="24"/>
    </i>
    <i>
      <x v="86"/>
    </i>
    <i>
      <x v="88"/>
    </i>
    <i>
      <x v="678"/>
    </i>
    <i>
      <x v="1431"/>
    </i>
    <i>
      <x v="1349"/>
    </i>
    <i>
      <x v="384"/>
    </i>
    <i>
      <x v="72"/>
    </i>
    <i>
      <x v="1567"/>
    </i>
    <i>
      <x v="675"/>
    </i>
    <i>
      <x v="293"/>
    </i>
    <i>
      <x v="433"/>
    </i>
    <i>
      <x v="238"/>
    </i>
    <i>
      <x v="1295"/>
    </i>
    <i>
      <x v="1229"/>
    </i>
    <i>
      <x v="1207"/>
    </i>
    <i>
      <x v="1449"/>
    </i>
    <i>
      <x v="999"/>
    </i>
    <i>
      <x v="1071"/>
    </i>
    <i>
      <x v="1038"/>
    </i>
    <i>
      <x v="943"/>
    </i>
    <i>
      <x v="638"/>
    </i>
    <i>
      <x v="625"/>
    </i>
    <i>
      <x v="714"/>
    </i>
    <i>
      <x v="567"/>
    </i>
    <i>
      <x v="413"/>
    </i>
    <i>
      <x v="507"/>
    </i>
    <i>
      <x v="569"/>
    </i>
    <i>
      <x v="354"/>
    </i>
    <i>
      <x v="26"/>
    </i>
    <i>
      <x v="114"/>
    </i>
    <i>
      <x v="270"/>
    </i>
    <i>
      <x v="215"/>
    </i>
    <i>
      <x v="1040"/>
    </i>
    <i>
      <x v="458"/>
    </i>
    <i>
      <x v="915"/>
    </i>
    <i>
      <x v="1406"/>
    </i>
    <i>
      <x v="1727"/>
    </i>
    <i>
      <x v="1533"/>
    </i>
    <i>
      <x v="1505"/>
    </i>
    <i>
      <x v="1747"/>
    </i>
    <i>
      <x v="1726"/>
    </i>
    <i>
      <x v="1579"/>
    </i>
    <i>
      <x v="1583"/>
    </i>
    <i>
      <x v="1344"/>
    </i>
    <i>
      <x v="1397"/>
    </i>
    <i>
      <x v="1070"/>
    </i>
    <i>
      <x v="1051"/>
    </i>
    <i>
      <x v="1113"/>
    </i>
    <i>
      <x v="1067"/>
    </i>
    <i>
      <x v="799"/>
    </i>
    <i>
      <x v="680"/>
    </i>
    <i>
      <x v="834"/>
    </i>
    <i>
      <x v="620"/>
    </i>
    <i>
      <x v="409"/>
    </i>
    <i>
      <x v="410"/>
    </i>
    <i>
      <x v="509"/>
    </i>
    <i>
      <x v="549"/>
    </i>
    <i>
      <x v="251"/>
    </i>
    <i>
      <x v="189"/>
    </i>
    <i>
      <x v="123"/>
    </i>
    <i>
      <x v="1334"/>
    </i>
    <i>
      <x v="190"/>
    </i>
    <i>
      <x v="1725"/>
    </i>
    <i>
      <x v="1600"/>
    </i>
    <i>
      <x v="1545"/>
    </i>
    <i>
      <x v="1008"/>
    </i>
    <i>
      <x v="1084"/>
    </i>
    <i>
      <x v="1115"/>
    </i>
    <i>
      <x v="728"/>
    </i>
    <i>
      <x v="349"/>
    </i>
    <i>
      <x v="455"/>
    </i>
    <i>
      <x v="363"/>
    </i>
    <i>
      <x v="78"/>
    </i>
    <i>
      <x v="260"/>
    </i>
    <i>
      <x v="142"/>
    </i>
    <i>
      <x v="133"/>
    </i>
    <i>
      <x v="164"/>
    </i>
    <i>
      <x v="1336"/>
    </i>
    <i>
      <x v="1534"/>
    </i>
    <i>
      <x v="1180"/>
    </i>
    <i>
      <x v="1016"/>
    </i>
    <i>
      <x v="957"/>
    </i>
    <i>
      <x v="756"/>
    </i>
    <i>
      <x v="417"/>
    </i>
    <i>
      <x v="406"/>
    </i>
    <i>
      <x v="236"/>
    </i>
    <i>
      <x v="826"/>
    </i>
    <i>
      <x v="180"/>
    </i>
    <i>
      <x v="1584"/>
    </i>
    <i>
      <x v="1704"/>
    </i>
    <i>
      <x v="1206"/>
    </i>
    <i>
      <x v="1317"/>
    </i>
    <i>
      <x v="1451"/>
    </i>
    <i>
      <x v="1156"/>
    </i>
    <i>
      <x v="597"/>
    </i>
    <i>
      <x v="684"/>
    </i>
    <i>
      <x v="692"/>
    </i>
    <i>
      <x v="188"/>
    </i>
    <i>
      <x v="252"/>
    </i>
    <i>
      <x v="285"/>
    </i>
    <i>
      <x v="59"/>
    </i>
    <i>
      <x v="1686"/>
    </i>
    <i>
      <x v="1357"/>
    </i>
    <i>
      <x v="1466"/>
    </i>
    <i>
      <x v="1586"/>
    </i>
    <i>
      <x v="1472"/>
    </i>
    <i>
      <x v="1712"/>
    </i>
    <i>
      <x v="1401"/>
    </i>
    <i>
      <x v="910"/>
    </i>
    <i>
      <x v="774"/>
    </i>
    <i>
      <x v="746"/>
    </i>
    <i>
      <x v="328"/>
    </i>
    <i>
      <x v="407"/>
    </i>
    <i>
      <x v="289"/>
    </i>
    <i>
      <x v="1667"/>
    </i>
    <i>
      <x v="1480"/>
    </i>
    <i>
      <x v="1724"/>
    </i>
    <i>
      <x v="1393"/>
    </i>
    <i>
      <x v="1152"/>
    </i>
    <i>
      <x v="913"/>
    </i>
    <i>
      <x v="622"/>
    </i>
    <i>
      <x v="301"/>
    </i>
    <i>
      <x v="390"/>
    </i>
    <i>
      <x v="424"/>
    </i>
    <i>
      <x v="25"/>
    </i>
    <i>
      <x v="35"/>
    </i>
    <i>
      <x v="817"/>
    </i>
    <i>
      <x v="283"/>
    </i>
    <i>
      <x v="1650"/>
    </i>
    <i>
      <x v="1388"/>
    </i>
    <i>
      <x v="1186"/>
    </i>
    <i>
      <x v="1256"/>
    </i>
    <i>
      <x v="733"/>
    </i>
    <i>
      <x v="531"/>
    </i>
    <i>
      <x v="1732"/>
    </i>
    <i>
      <x v="1138"/>
    </i>
    <i>
      <x v="1581"/>
    </i>
    <i>
      <x v="1574"/>
    </i>
    <i>
      <x v="1302"/>
    </i>
    <i>
      <x v="1023"/>
    </i>
    <i>
      <x v="735"/>
    </i>
    <i>
      <x v="668"/>
    </i>
    <i>
      <x v="665"/>
    </i>
    <i>
      <x v="1407"/>
    </i>
    <i>
      <x v="1128"/>
    </i>
    <i>
      <x v="339"/>
    </i>
    <i>
      <x v="411"/>
    </i>
    <i>
      <x v="67"/>
    </i>
    <i>
      <x v="7"/>
    </i>
    <i>
      <x v="258"/>
    </i>
    <i>
      <x v="227"/>
    </i>
    <i>
      <x v="1679"/>
    </i>
    <i>
      <x v="1089"/>
    </i>
    <i>
      <x v="446"/>
    </i>
    <i>
      <x v="1642"/>
    </i>
    <i>
      <x v="1477"/>
    </i>
    <i>
      <x v="1379"/>
    </i>
    <i>
      <x v="1328"/>
    </i>
    <i>
      <x v="1032"/>
    </i>
    <i>
      <x v="1154"/>
    </i>
    <i>
      <x v="1096"/>
    </i>
    <i>
      <x v="812"/>
    </i>
    <i>
      <x v="719"/>
    </i>
    <i>
      <x v="358"/>
    </i>
    <i>
      <x v="400"/>
    </i>
    <i>
      <x v="459"/>
    </i>
    <i>
      <x v="403"/>
    </i>
    <i>
      <x v="183"/>
    </i>
    <i>
      <x v="243"/>
    </i>
    <i>
      <x v="1290"/>
    </i>
    <i>
      <x v="1073"/>
    </i>
    <i>
      <x v="869"/>
    </i>
    <i>
      <x v="753"/>
    </i>
    <i>
      <x v="437"/>
    </i>
    <i>
      <x v="83"/>
    </i>
    <i>
      <x v="1489"/>
    </i>
    <i>
      <x v="1535"/>
    </i>
    <i>
      <x v="1555"/>
    </i>
    <i>
      <x v="1197"/>
    </i>
    <i>
      <x v="1120"/>
    </i>
    <i>
      <x v="465"/>
    </i>
    <i>
      <x v="508"/>
    </i>
    <i>
      <x v="208"/>
    </i>
    <i>
      <x v="1595"/>
    </i>
    <i>
      <x v="1571"/>
    </i>
    <i>
      <x v="1147"/>
    </i>
    <i>
      <x v="1031"/>
    </i>
    <i>
      <x v="148"/>
    </i>
    <i>
      <x v="974"/>
    </i>
    <i>
      <x v="1739"/>
    </i>
    <i>
      <x v="1515"/>
    </i>
    <i>
      <x v="1001"/>
    </i>
    <i>
      <x v="864"/>
    </i>
    <i>
      <x v="628"/>
    </i>
    <i>
      <x v="184"/>
    </i>
    <i>
      <x v="150"/>
    </i>
    <i>
      <x v="1410"/>
    </i>
    <i>
      <x v="592"/>
    </i>
    <i>
      <x v="304"/>
    </i>
    <i>
      <x v="245"/>
    </i>
    <i>
      <x v="103"/>
    </i>
    <i>
      <x v="1683"/>
    </i>
    <i>
      <x v="601"/>
    </i>
    <i>
      <x v="1646"/>
    </i>
    <i>
      <x v="1278"/>
    </i>
    <i>
      <x v="1325"/>
    </i>
    <i>
      <x v="956"/>
    </i>
    <i>
      <x v="529"/>
    </i>
    <i>
      <x v="418"/>
    </i>
    <i>
      <x v="155"/>
    </i>
    <i>
      <x v="22"/>
    </i>
    <i>
      <x v="102"/>
    </i>
    <i>
      <x v="261"/>
    </i>
    <i>
      <x v="1680"/>
    </i>
    <i>
      <x v="1693"/>
    </i>
    <i>
      <x v="223"/>
    </i>
    <i>
      <x v="1691"/>
    </i>
    <i>
      <x v="1217"/>
    </i>
    <i>
      <x v="742"/>
    </i>
    <i>
      <x v="510"/>
    </i>
    <i>
      <x v="1559"/>
    </i>
    <i>
      <x v="923"/>
    </i>
    <i>
      <x v="873"/>
    </i>
    <i>
      <x v="336"/>
    </i>
    <i>
      <x v="1376"/>
    </i>
    <i>
      <x v="3"/>
    </i>
    <i>
      <x v="689"/>
    </i>
    <i>
      <x v="1429"/>
    </i>
    <i>
      <x v="42"/>
    </i>
    <i>
      <x v="1705"/>
    </i>
    <i t="grand">
      <x/>
    </i>
  </rowItems>
  <colItems count="1">
    <i/>
  </colItems>
  <dataFields count="1">
    <dataField name="Average of imdb_score" fld="7" subtotal="average" baseField="1" baseItem="0"/>
  </dataFields>
  <formats count="41">
    <format dxfId="48">
      <pivotArea type="all" dataOnly="0" outline="0" fieldPosition="0"/>
    </format>
    <format dxfId="49">
      <pivotArea outline="0" collapsedLevelsAreSubtotals="1" fieldPosition="0"/>
    </format>
    <format dxfId="50">
      <pivotArea field="1" type="button" dataOnly="0" labelOnly="1" outline="0" axis="axisRow" fieldPosition="0"/>
    </format>
    <format dxfId="5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60">
      <pivotArea dataOnly="0" labelOnly="1" fieldPosition="0">
        <references count="1">
          <reference field="1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61">
      <pivotArea dataOnly="0" labelOnly="1" fieldPosition="0">
        <references count="1">
          <reference field="1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62">
      <pivotArea dataOnly="0" labelOnly="1" fieldPosition="0">
        <references count="1">
          <reference field="1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63">
      <pivotArea dataOnly="0" labelOnly="1" fieldPosition="0">
        <references count="1">
          <reference field="1" count="50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</reference>
        </references>
      </pivotArea>
    </format>
    <format dxfId="64">
      <pivotArea dataOnly="0" labelOnly="1" fieldPosition="0">
        <references count="1">
          <reference field="1" count="50"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</reference>
        </references>
      </pivotArea>
    </format>
    <format dxfId="65">
      <pivotArea dataOnly="0" labelOnly="1" fieldPosition="0">
        <references count="1">
          <reference field="1" count="50"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</reference>
        </references>
      </pivotArea>
    </format>
    <format dxfId="66">
      <pivotArea dataOnly="0" labelOnly="1" fieldPosition="0">
        <references count="1">
          <reference field="1" count="50"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</reference>
        </references>
      </pivotArea>
    </format>
    <format dxfId="67">
      <pivotArea dataOnly="0" labelOnly="1" fieldPosition="0">
        <references count="1">
          <reference field="1" count="50"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</reference>
        </references>
      </pivotArea>
    </format>
    <format dxfId="68">
      <pivotArea dataOnly="0" labelOnly="1" fieldPosition="0">
        <references count="1">
          <reference field="1" count="50"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</reference>
        </references>
      </pivotArea>
    </format>
    <format dxfId="69">
      <pivotArea dataOnly="0" labelOnly="1" fieldPosition="0">
        <references count="1">
          <reference field="1" count="50"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</reference>
        </references>
      </pivotArea>
    </format>
    <format dxfId="70">
      <pivotArea dataOnly="0" labelOnly="1" fieldPosition="0">
        <references count="1">
          <reference field="1" count="50"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71">
      <pivotArea dataOnly="0" labelOnly="1" fieldPosition="0">
        <references count="1">
          <reference field="1" count="50">
            <x v="1000"/>
            <x v="1001"/>
            <x v="1002"/>
            <x v="1003"/>
            <x v="1004"/>
            <x v="1005"/>
            <x v="1006"/>
            <x v="1007"/>
            <x v="1008"/>
            <x v="1009"/>
            <x v="1010"/>
            <x v="1011"/>
            <x v="1012"/>
            <x v="1013"/>
            <x v="1014"/>
            <x v="1015"/>
            <x v="1016"/>
            <x v="1017"/>
            <x v="1018"/>
            <x v="1019"/>
            <x v="1020"/>
            <x v="1021"/>
            <x v="1022"/>
            <x v="1023"/>
            <x v="1024"/>
            <x v="1025"/>
            <x v="1026"/>
            <x v="1027"/>
            <x v="1028"/>
            <x v="1029"/>
            <x v="1030"/>
            <x v="1031"/>
            <x v="1032"/>
            <x v="1033"/>
            <x v="1034"/>
            <x v="1035"/>
            <x v="1036"/>
            <x v="1037"/>
            <x v="1038"/>
            <x v="1039"/>
            <x v="1040"/>
            <x v="1041"/>
            <x v="1042"/>
            <x v="1043"/>
            <x v="1044"/>
            <x v="1045"/>
            <x v="1046"/>
            <x v="1047"/>
            <x v="1048"/>
            <x v="1049"/>
          </reference>
        </references>
      </pivotArea>
    </format>
    <format dxfId="72">
      <pivotArea dataOnly="0" labelOnly="1" fieldPosition="0">
        <references count="1">
          <reference field="1" count="50">
            <x v="1050"/>
            <x v="1051"/>
            <x v="1052"/>
            <x v="1053"/>
            <x v="1054"/>
            <x v="1055"/>
            <x v="1056"/>
            <x v="1057"/>
            <x v="1058"/>
            <x v="1059"/>
            <x v="1060"/>
            <x v="1061"/>
            <x v="1062"/>
            <x v="1063"/>
            <x v="1064"/>
            <x v="1065"/>
            <x v="1066"/>
            <x v="1067"/>
            <x v="1068"/>
            <x v="1069"/>
            <x v="1070"/>
            <x v="1071"/>
            <x v="1072"/>
            <x v="1073"/>
            <x v="1074"/>
            <x v="1075"/>
            <x v="1076"/>
            <x v="1077"/>
            <x v="1078"/>
            <x v="1079"/>
            <x v="1080"/>
            <x v="1081"/>
            <x v="1082"/>
            <x v="1083"/>
            <x v="1084"/>
            <x v="1085"/>
            <x v="1086"/>
            <x v="1087"/>
            <x v="1088"/>
            <x v="1089"/>
            <x v="1090"/>
            <x v="1091"/>
            <x v="1092"/>
            <x v="1093"/>
            <x v="1094"/>
            <x v="1095"/>
            <x v="1096"/>
            <x v="1097"/>
            <x v="1098"/>
            <x v="1099"/>
          </reference>
        </references>
      </pivotArea>
    </format>
    <format dxfId="73">
      <pivotArea dataOnly="0" labelOnly="1" fieldPosition="0">
        <references count="1">
          <reference field="1" count="50">
            <x v="1100"/>
            <x v="1101"/>
            <x v="1102"/>
            <x v="1103"/>
            <x v="1104"/>
            <x v="1105"/>
            <x v="1106"/>
            <x v="1107"/>
            <x v="1108"/>
            <x v="1109"/>
            <x v="1110"/>
            <x v="1111"/>
            <x v="1112"/>
            <x v="1113"/>
            <x v="1114"/>
            <x v="1115"/>
            <x v="1116"/>
            <x v="1117"/>
            <x v="1118"/>
            <x v="1119"/>
            <x v="1120"/>
            <x v="1121"/>
            <x v="1122"/>
            <x v="1123"/>
            <x v="1124"/>
            <x v="1125"/>
            <x v="1126"/>
            <x v="1127"/>
            <x v="1128"/>
            <x v="1129"/>
            <x v="1130"/>
            <x v="1131"/>
            <x v="1132"/>
            <x v="1133"/>
            <x v="1134"/>
            <x v="1135"/>
            <x v="1136"/>
            <x v="1137"/>
            <x v="1138"/>
            <x v="1139"/>
            <x v="1140"/>
            <x v="1141"/>
            <x v="1142"/>
            <x v="1143"/>
            <x v="1144"/>
            <x v="1145"/>
            <x v="1146"/>
            <x v="1147"/>
            <x v="1148"/>
            <x v="1149"/>
          </reference>
        </references>
      </pivotArea>
    </format>
    <format dxfId="74">
      <pivotArea dataOnly="0" labelOnly="1" fieldPosition="0">
        <references count="1">
          <reference field="1" count="50">
            <x v="1150"/>
            <x v="1151"/>
            <x v="1152"/>
            <x v="1153"/>
            <x v="1154"/>
            <x v="1155"/>
            <x v="1156"/>
            <x v="1157"/>
            <x v="1158"/>
            <x v="1159"/>
            <x v="1160"/>
            <x v="1161"/>
            <x v="1162"/>
            <x v="1163"/>
            <x v="1164"/>
            <x v="1165"/>
            <x v="1166"/>
            <x v="1167"/>
            <x v="1168"/>
            <x v="1169"/>
            <x v="1170"/>
            <x v="1171"/>
            <x v="1172"/>
            <x v="1173"/>
            <x v="1174"/>
            <x v="1175"/>
            <x v="1176"/>
            <x v="1177"/>
            <x v="1178"/>
            <x v="1179"/>
            <x v="1180"/>
            <x v="1181"/>
            <x v="1182"/>
            <x v="1183"/>
            <x v="1184"/>
            <x v="1185"/>
            <x v="1186"/>
            <x v="1187"/>
            <x v="1188"/>
            <x v="1189"/>
            <x v="1190"/>
            <x v="1191"/>
            <x v="1192"/>
            <x v="1193"/>
            <x v="1194"/>
            <x v="1195"/>
            <x v="1196"/>
            <x v="1197"/>
            <x v="1198"/>
            <x v="1199"/>
          </reference>
        </references>
      </pivotArea>
    </format>
    <format dxfId="75">
      <pivotArea dataOnly="0" labelOnly="1" fieldPosition="0">
        <references count="1">
          <reference field="1" count="50">
            <x v="1200"/>
            <x v="1201"/>
            <x v="1202"/>
            <x v="1203"/>
            <x v="1204"/>
            <x v="1205"/>
            <x v="1206"/>
            <x v="1207"/>
            <x v="1208"/>
            <x v="1209"/>
            <x v="1210"/>
            <x v="1211"/>
            <x v="1212"/>
            <x v="1213"/>
            <x v="1214"/>
            <x v="1215"/>
            <x v="1216"/>
            <x v="1217"/>
            <x v="1218"/>
            <x v="1219"/>
            <x v="1220"/>
            <x v="1221"/>
            <x v="1222"/>
            <x v="1223"/>
            <x v="1224"/>
            <x v="1225"/>
            <x v="1226"/>
            <x v="1227"/>
            <x v="1228"/>
            <x v="1229"/>
            <x v="1230"/>
            <x v="1231"/>
            <x v="1232"/>
            <x v="1233"/>
            <x v="1234"/>
            <x v="1235"/>
            <x v="1236"/>
            <x v="1237"/>
            <x v="1238"/>
            <x v="1239"/>
            <x v="1240"/>
            <x v="1241"/>
            <x v="1242"/>
            <x v="1243"/>
            <x v="1244"/>
            <x v="1245"/>
            <x v="1246"/>
            <x v="1247"/>
            <x v="1248"/>
            <x v="1249"/>
          </reference>
        </references>
      </pivotArea>
    </format>
    <format dxfId="76">
      <pivotArea dataOnly="0" labelOnly="1" fieldPosition="0">
        <references count="1">
          <reference field="1" count="50">
            <x v="1250"/>
            <x v="1251"/>
            <x v="1252"/>
            <x v="1253"/>
            <x v="1254"/>
            <x v="1255"/>
            <x v="1256"/>
            <x v="1257"/>
            <x v="1258"/>
            <x v="1259"/>
            <x v="1260"/>
            <x v="1261"/>
            <x v="1262"/>
            <x v="1263"/>
            <x v="1264"/>
            <x v="1265"/>
            <x v="1266"/>
            <x v="1267"/>
            <x v="1268"/>
            <x v="1269"/>
            <x v="1270"/>
            <x v="1271"/>
            <x v="1272"/>
            <x v="1273"/>
            <x v="1274"/>
            <x v="1275"/>
            <x v="1276"/>
            <x v="1277"/>
            <x v="1278"/>
            <x v="1279"/>
            <x v="1280"/>
            <x v="1281"/>
            <x v="1282"/>
            <x v="1283"/>
            <x v="1284"/>
            <x v="1285"/>
            <x v="1286"/>
            <x v="1287"/>
            <x v="1288"/>
            <x v="1289"/>
            <x v="1290"/>
            <x v="1291"/>
            <x v="1292"/>
            <x v="1293"/>
            <x v="1294"/>
            <x v="1295"/>
            <x v="1296"/>
            <x v="1297"/>
            <x v="1298"/>
            <x v="1299"/>
          </reference>
        </references>
      </pivotArea>
    </format>
    <format dxfId="77">
      <pivotArea dataOnly="0" labelOnly="1" fieldPosition="0">
        <references count="1">
          <reference field="1" count="50">
            <x v="1300"/>
            <x v="1301"/>
            <x v="1302"/>
            <x v="1303"/>
            <x v="1304"/>
            <x v="1305"/>
            <x v="1306"/>
            <x v="1307"/>
            <x v="1308"/>
            <x v="1309"/>
            <x v="1310"/>
            <x v="1311"/>
            <x v="1312"/>
            <x v="1313"/>
            <x v="1314"/>
            <x v="1315"/>
            <x v="1316"/>
            <x v="1317"/>
            <x v="1318"/>
            <x v="1319"/>
            <x v="1320"/>
            <x v="1321"/>
            <x v="1322"/>
            <x v="1323"/>
            <x v="1324"/>
            <x v="1325"/>
            <x v="1326"/>
            <x v="1327"/>
            <x v="1328"/>
            <x v="1329"/>
            <x v="1330"/>
            <x v="1331"/>
            <x v="1332"/>
            <x v="1333"/>
            <x v="1334"/>
            <x v="1335"/>
            <x v="1336"/>
            <x v="1337"/>
            <x v="1338"/>
            <x v="1339"/>
            <x v="1340"/>
            <x v="1341"/>
            <x v="1342"/>
            <x v="1343"/>
            <x v="1344"/>
            <x v="1345"/>
            <x v="1346"/>
            <x v="1347"/>
            <x v="1348"/>
            <x v="1349"/>
          </reference>
        </references>
      </pivotArea>
    </format>
    <format dxfId="78">
      <pivotArea dataOnly="0" labelOnly="1" fieldPosition="0">
        <references count="1">
          <reference field="1" count="50">
            <x v="1350"/>
            <x v="1351"/>
            <x v="1352"/>
            <x v="1353"/>
            <x v="1354"/>
            <x v="1355"/>
            <x v="1356"/>
            <x v="1357"/>
            <x v="1358"/>
            <x v="1359"/>
            <x v="1360"/>
            <x v="1361"/>
            <x v="1362"/>
            <x v="1363"/>
            <x v="1364"/>
            <x v="1365"/>
            <x v="1366"/>
            <x v="1367"/>
            <x v="1368"/>
            <x v="1369"/>
            <x v="1370"/>
            <x v="1371"/>
            <x v="1372"/>
            <x v="1373"/>
            <x v="1374"/>
            <x v="1375"/>
            <x v="1376"/>
            <x v="1377"/>
            <x v="1378"/>
            <x v="1379"/>
            <x v="1380"/>
            <x v="1381"/>
            <x v="1382"/>
            <x v="1383"/>
            <x v="1384"/>
            <x v="1385"/>
            <x v="1386"/>
            <x v="1387"/>
            <x v="1388"/>
            <x v="1389"/>
            <x v="1390"/>
            <x v="1391"/>
            <x v="1392"/>
            <x v="1393"/>
            <x v="1394"/>
            <x v="1395"/>
            <x v="1396"/>
            <x v="1397"/>
            <x v="1398"/>
            <x v="1399"/>
          </reference>
        </references>
      </pivotArea>
    </format>
    <format dxfId="79">
      <pivotArea dataOnly="0" labelOnly="1" fieldPosition="0">
        <references count="1">
          <reference field="1" count="50">
            <x v="1400"/>
            <x v="1401"/>
            <x v="1402"/>
            <x v="1403"/>
            <x v="1404"/>
            <x v="1405"/>
            <x v="1406"/>
            <x v="1407"/>
            <x v="1408"/>
            <x v="1409"/>
            <x v="1410"/>
            <x v="1411"/>
            <x v="1412"/>
            <x v="1413"/>
            <x v="1414"/>
            <x v="1415"/>
            <x v="1416"/>
            <x v="1417"/>
            <x v="1418"/>
            <x v="1419"/>
            <x v="1420"/>
            <x v="1421"/>
            <x v="1422"/>
            <x v="1423"/>
            <x v="1424"/>
            <x v="1425"/>
            <x v="1426"/>
            <x v="1427"/>
            <x v="1428"/>
            <x v="1429"/>
            <x v="1430"/>
            <x v="1431"/>
            <x v="1432"/>
            <x v="1433"/>
            <x v="1434"/>
            <x v="1435"/>
            <x v="1436"/>
            <x v="1437"/>
            <x v="1438"/>
            <x v="1439"/>
            <x v="1440"/>
            <x v="1441"/>
            <x v="1442"/>
            <x v="1443"/>
            <x v="1444"/>
            <x v="1445"/>
            <x v="1446"/>
            <x v="1447"/>
            <x v="1448"/>
            <x v="1449"/>
          </reference>
        </references>
      </pivotArea>
    </format>
    <format dxfId="80">
      <pivotArea dataOnly="0" labelOnly="1" fieldPosition="0">
        <references count="1">
          <reference field="1" count="50">
            <x v="1450"/>
            <x v="1451"/>
            <x v="1452"/>
            <x v="1453"/>
            <x v="1454"/>
            <x v="1455"/>
            <x v="1456"/>
            <x v="1457"/>
            <x v="1458"/>
            <x v="1459"/>
            <x v="1460"/>
            <x v="1461"/>
            <x v="1462"/>
            <x v="1463"/>
            <x v="1464"/>
            <x v="1465"/>
            <x v="1466"/>
            <x v="1467"/>
            <x v="1468"/>
            <x v="1469"/>
            <x v="1470"/>
            <x v="1471"/>
            <x v="1472"/>
            <x v="1473"/>
            <x v="1474"/>
            <x v="1475"/>
            <x v="1476"/>
            <x v="1477"/>
            <x v="1478"/>
            <x v="1479"/>
            <x v="1480"/>
            <x v="1481"/>
            <x v="1482"/>
            <x v="1483"/>
            <x v="1484"/>
            <x v="1485"/>
            <x v="1486"/>
            <x v="1487"/>
            <x v="1488"/>
            <x v="1489"/>
            <x v="1490"/>
            <x v="1491"/>
            <x v="1492"/>
            <x v="1493"/>
            <x v="1494"/>
            <x v="1495"/>
            <x v="1496"/>
            <x v="1497"/>
            <x v="1498"/>
            <x v="1499"/>
          </reference>
        </references>
      </pivotArea>
    </format>
    <format dxfId="81">
      <pivotArea dataOnly="0" labelOnly="1" fieldPosition="0">
        <references count="1">
          <reference field="1" count="50">
            <x v="1500"/>
            <x v="1501"/>
            <x v="1502"/>
            <x v="1503"/>
            <x v="1504"/>
            <x v="1505"/>
            <x v="1506"/>
            <x v="1507"/>
            <x v="1508"/>
            <x v="1509"/>
            <x v="1510"/>
            <x v="1511"/>
            <x v="1512"/>
            <x v="1513"/>
            <x v="1514"/>
            <x v="1515"/>
            <x v="1516"/>
            <x v="1517"/>
            <x v="1518"/>
            <x v="1519"/>
            <x v="1520"/>
            <x v="1521"/>
            <x v="1522"/>
            <x v="1523"/>
            <x v="1524"/>
            <x v="1525"/>
            <x v="1526"/>
            <x v="1527"/>
            <x v="1528"/>
            <x v="1529"/>
            <x v="1530"/>
            <x v="1531"/>
            <x v="1532"/>
            <x v="1533"/>
            <x v="1534"/>
            <x v="1535"/>
            <x v="1536"/>
            <x v="1537"/>
            <x v="1538"/>
            <x v="1539"/>
            <x v="1540"/>
            <x v="1541"/>
            <x v="1542"/>
            <x v="1543"/>
            <x v="1544"/>
            <x v="1545"/>
            <x v="1546"/>
            <x v="1547"/>
            <x v="1548"/>
            <x v="1549"/>
          </reference>
        </references>
      </pivotArea>
    </format>
    <format dxfId="82">
      <pivotArea dataOnly="0" labelOnly="1" fieldPosition="0">
        <references count="1">
          <reference field="1" count="50">
            <x v="1550"/>
            <x v="1551"/>
            <x v="1552"/>
            <x v="1553"/>
            <x v="1554"/>
            <x v="1555"/>
            <x v="1556"/>
            <x v="1557"/>
            <x v="1558"/>
            <x v="1559"/>
            <x v="1560"/>
            <x v="1561"/>
            <x v="1562"/>
            <x v="1563"/>
            <x v="1564"/>
            <x v="1565"/>
            <x v="1566"/>
            <x v="1567"/>
            <x v="1568"/>
            <x v="1569"/>
            <x v="1570"/>
            <x v="1571"/>
            <x v="1572"/>
            <x v="1573"/>
            <x v="1574"/>
            <x v="1575"/>
            <x v="1576"/>
            <x v="1577"/>
            <x v="1578"/>
            <x v="1579"/>
            <x v="1580"/>
            <x v="1581"/>
            <x v="1582"/>
            <x v="1583"/>
            <x v="1584"/>
            <x v="1585"/>
            <x v="1586"/>
            <x v="1587"/>
            <x v="1588"/>
            <x v="1589"/>
            <x v="1590"/>
            <x v="1591"/>
            <x v="1592"/>
            <x v="1593"/>
            <x v="1594"/>
            <x v="1595"/>
            <x v="1596"/>
            <x v="1597"/>
            <x v="1598"/>
            <x v="1599"/>
          </reference>
        </references>
      </pivotArea>
    </format>
    <format dxfId="83">
      <pivotArea dataOnly="0" labelOnly="1" fieldPosition="0">
        <references count="1">
          <reference field="1" count="50">
            <x v="1600"/>
            <x v="1601"/>
            <x v="1602"/>
            <x v="1603"/>
            <x v="1604"/>
            <x v="1605"/>
            <x v="1606"/>
            <x v="1607"/>
            <x v="1608"/>
            <x v="1609"/>
            <x v="1610"/>
            <x v="1611"/>
            <x v="1612"/>
            <x v="1613"/>
            <x v="1614"/>
            <x v="1615"/>
            <x v="1616"/>
            <x v="1617"/>
            <x v="1618"/>
            <x v="1619"/>
            <x v="1620"/>
            <x v="1621"/>
            <x v="1622"/>
            <x v="1623"/>
            <x v="1624"/>
            <x v="1625"/>
            <x v="1626"/>
            <x v="1627"/>
            <x v="1628"/>
            <x v="1629"/>
            <x v="1630"/>
            <x v="1631"/>
            <x v="1632"/>
            <x v="1633"/>
            <x v="1634"/>
            <x v="1635"/>
            <x v="1636"/>
            <x v="1637"/>
            <x v="1638"/>
            <x v="1639"/>
            <x v="1640"/>
            <x v="1641"/>
            <x v="1642"/>
            <x v="1643"/>
            <x v="1644"/>
            <x v="1645"/>
            <x v="1646"/>
            <x v="1647"/>
            <x v="1648"/>
            <x v="1649"/>
          </reference>
        </references>
      </pivotArea>
    </format>
    <format dxfId="84">
      <pivotArea dataOnly="0" labelOnly="1" fieldPosition="0">
        <references count="1">
          <reference field="1" count="50">
            <x v="1650"/>
            <x v="1651"/>
            <x v="1652"/>
            <x v="1653"/>
            <x v="1654"/>
            <x v="1655"/>
            <x v="1656"/>
            <x v="1657"/>
            <x v="1658"/>
            <x v="1659"/>
            <x v="1660"/>
            <x v="1661"/>
            <x v="1662"/>
            <x v="1663"/>
            <x v="1664"/>
            <x v="1665"/>
            <x v="1666"/>
            <x v="1667"/>
            <x v="1668"/>
            <x v="1669"/>
            <x v="1670"/>
            <x v="1671"/>
            <x v="1672"/>
            <x v="1673"/>
            <x v="1674"/>
            <x v="1675"/>
            <x v="1676"/>
            <x v="1677"/>
            <x v="1678"/>
            <x v="1679"/>
            <x v="1680"/>
            <x v="1681"/>
            <x v="1682"/>
            <x v="1683"/>
            <x v="1684"/>
            <x v="1685"/>
            <x v="1686"/>
            <x v="1687"/>
            <x v="1688"/>
            <x v="1689"/>
            <x v="1690"/>
            <x v="1691"/>
            <x v="1692"/>
            <x v="1693"/>
            <x v="1694"/>
            <x v="1695"/>
            <x v="1696"/>
            <x v="1697"/>
            <x v="1698"/>
            <x v="1699"/>
          </reference>
        </references>
      </pivotArea>
    </format>
    <format dxfId="85">
      <pivotArea dataOnly="0" labelOnly="1" fieldPosition="0">
        <references count="1">
          <reference field="1" count="50">
            <x v="1700"/>
            <x v="1701"/>
            <x v="1702"/>
            <x v="1703"/>
            <x v="1704"/>
            <x v="1705"/>
            <x v="1706"/>
            <x v="1707"/>
            <x v="1708"/>
            <x v="1709"/>
            <x v="1710"/>
            <x v="1711"/>
            <x v="1712"/>
            <x v="1713"/>
            <x v="1714"/>
            <x v="1715"/>
            <x v="1716"/>
            <x v="1717"/>
            <x v="1718"/>
            <x v="1719"/>
            <x v="1720"/>
            <x v="1721"/>
            <x v="1722"/>
            <x v="1723"/>
            <x v="1724"/>
            <x v="1725"/>
            <x v="1726"/>
            <x v="1727"/>
            <x v="1728"/>
            <x v="1729"/>
            <x v="1730"/>
            <x v="1731"/>
            <x v="1732"/>
            <x v="1733"/>
            <x v="1734"/>
            <x v="1735"/>
            <x v="1736"/>
            <x v="1737"/>
            <x v="1738"/>
            <x v="1739"/>
            <x v="1740"/>
            <x v="1741"/>
            <x v="1742"/>
            <x v="1743"/>
            <x v="1744"/>
            <x v="1745"/>
            <x v="1746"/>
            <x v="1747"/>
            <x v="1748"/>
            <x v="1749"/>
          </reference>
        </references>
      </pivotArea>
    </format>
    <format dxfId="86">
      <pivotArea dataOnly="0" labelOnly="1" fieldPosition="0">
        <references count="1">
          <reference field="1" count="1">
            <x v="1750"/>
          </reference>
        </references>
      </pivotArea>
    </format>
    <format dxfId="87">
      <pivotArea dataOnly="0" labelOnly="1" grandRow="1" outline="0" fieldPosition="0"/>
    </format>
    <format dxfId="8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A9101-3EA2-4CE4-8F48-4F182B85877E}" name="Table1" displayName="Table1" ref="A1:H3786" totalsRowShown="0" headerRowDxfId="30" dataDxfId="29">
  <autoFilter ref="A1:H3786" xr:uid="{C4CA9101-3EA2-4CE4-8F48-4F182B85877E}"/>
  <tableColumns count="8">
    <tableColumn id="12" xr3:uid="{EDD616A4-6A55-412F-8E41-73AC45D0F4E0}" name="movie_title" dataDxfId="28"/>
    <tableColumn id="2" xr3:uid="{70619BAB-8866-4F05-845A-18A2B33208F8}" name="director_name" dataDxfId="26"/>
    <tableColumn id="4" xr3:uid="{04D3AAA2-4F35-472E-A287-4F885B0212B3}" name="duration" dataDxfId="27"/>
    <tableColumn id="9" xr3:uid="{F7401530-8DDA-48FE-A1A6-73F10FF352F3}" name="gross" dataDxfId="35"/>
    <tableColumn id="10" xr3:uid="{3ED76876-2BB6-47A8-8BAF-693C8CD9F787}" name="genres" dataDxfId="34"/>
    <tableColumn id="20" xr3:uid="{AD5AC6CA-FDB5-4C7F-A20C-79BFA6DD68B5}" name="language" dataDxfId="33"/>
    <tableColumn id="23" xr3:uid="{68254DC3-9B1A-4711-B113-452409611BCE}" name="budget" dataDxfId="32"/>
    <tableColumn id="26" xr3:uid="{22638ED6-E695-42C7-B292-792B064199CF}" name="imdb_score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2DF403-F023-4902-BE93-F26A5CD5C2D9}" name="Table4" displayName="Table4" ref="B1:B11219" totalsRowShown="0">
  <autoFilter ref="B1:B11219" xr:uid="{9B2DF403-F023-4902-BE93-F26A5CD5C2D9}"/>
  <tableColumns count="1">
    <tableColumn id="1" xr3:uid="{CCBCE3C8-02DA-4254-B5D7-CFA44B8F2156}" name="Genres" dataDxfId="10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14C810-9566-41A1-9300-41697C0E7B26}" name="Table5" displayName="Table5" ref="D1:K25" totalsRowCount="1" dataDxfId="101" tableBorderDxfId="100">
  <autoFilter ref="D1:K24" xr:uid="{F414C810-9566-41A1-9300-41697C0E7B26}"/>
  <sortState xmlns:xlrd2="http://schemas.microsoft.com/office/spreadsheetml/2017/richdata2" ref="D2:K24">
    <sortCondition descending="1" ref="E1:E24"/>
  </sortState>
  <tableColumns count="8">
    <tableColumn id="1" xr3:uid="{2389EB9B-DD82-4761-A0E6-696A6E226782}" name="Unq_Genres" totalsRowLabel="Total" dataDxfId="25" totalsRowDxfId="24"/>
    <tableColumn id="2" xr3:uid="{0BAEC432-111C-45F0-AEEF-ED9FB8861B45}" name="count" totalsRowFunction="sum" dataDxfId="23" totalsRowDxfId="22">
      <calculatedColumnFormula>COUNTIF(B:B,Table5[[#This Row],[Unq_Genres]])</calculatedColumnFormula>
    </tableColumn>
    <tableColumn id="3" xr3:uid="{077EFE39-9FEF-4B1E-91C7-CCF78575E1A0}" name="Mean" dataDxfId="21" totalsRowDxfId="20">
      <calculatedColumnFormula>AVERAGEIF(Table1[genres], "*"&amp;Table5[[#This Row],[Unq_Genres]]&amp;"*", Table1[imdb_score])</calculatedColumnFormula>
    </tableColumn>
    <tableColumn id="4" xr3:uid="{E8DE6FCC-0C5C-49FF-8A3C-318BDD2B8EA5}" name="Median" dataDxfId="19" totalsRowDxfId="18">
      <calculatedColumnFormula array="1">MEDIAN(IF(ISNUMBER(SEARCH("*"&amp;Table5[[#This Row],[Unq_Genres]]&amp;"*", Table1[genres])), Table1[imdb_score]))</calculatedColumnFormula>
    </tableColumn>
    <tableColumn id="5" xr3:uid="{612FD0AF-D2E6-4962-AE9C-A0E6CF055F4C}" name="Mode" dataDxfId="17" totalsRowDxfId="16">
      <calculatedColumnFormula array="1">MODE(IF(ISNUMBER(SEARCH(""&amp;Table5[[#This Row],[Unq_Genres]]&amp;"", Table1[genres])), Table1[imdb_score]))</calculatedColumnFormula>
    </tableColumn>
    <tableColumn id="6" xr3:uid="{5CE95CA0-1936-42B2-AD38-8398DA9734C8}" name="Range" dataDxfId="15" totalsRowDxfId="14">
      <calculatedColumnFormula array="1">MAX(IF(ISNUMBER(SEARCH("*"&amp;Table5[[#This Row],[Unq_Genres]]&amp;"*", Table1[genres])), Table1[imdb_score]))-MIN(IF(ISNUMBER(SEARCH("*"&amp;Table5[[#This Row],[Unq_Genres]]&amp;"*", Table1[genres])), Table1[imdb_score]))</calculatedColumnFormula>
    </tableColumn>
    <tableColumn id="7" xr3:uid="{20479E4B-9F75-4E19-974F-202A0704D304}" name="Variance" dataDxfId="13" totalsRowDxfId="12">
      <calculatedColumnFormula array="1">VAR(IF(ISNUMBER(SEARCH(""&amp;Table5[[#This Row],[Unq_Genres]]&amp;"", Table1[genres])), Table1[imdb_score]))</calculatedColumnFormula>
    </tableColumn>
    <tableColumn id="8" xr3:uid="{DBBFEDC4-C3F8-46DC-A99D-E3A609B1E8D0}" name="Std.Dev" dataDxfId="11" totalsRowDxfId="10">
      <calculatedColumnFormula array="1">IFERROR(STDEV(IF(ISNUMBER(SEARCH(""&amp;Table5[[#This Row],[Unq_Genres]]&amp;"", Table1[genres])), Table1[imdb_score])),"")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8658C8-5114-41F9-BE71-EC1645EF3430}" name="Table9" displayName="Table9" ref="B1:D3786" totalsRowShown="0" tableBorderDxfId="99">
  <autoFilter ref="B1:D3786" xr:uid="{5E8658C8-5114-41F9-BE71-EC1645EF3430}"/>
  <tableColumns count="3">
    <tableColumn id="1" xr3:uid="{F1D46C30-3FC8-4DE5-986F-2283A4175CD4}" name="Movie_Title" dataDxfId="98"/>
    <tableColumn id="2" xr3:uid="{275FA418-6402-4A4E-A0CF-7ABC843E7086}" name="Duration" dataDxfId="97"/>
    <tableColumn id="3" xr3:uid="{4EC1241A-A71F-4190-9A77-6EC8DFFE855F}" name="IMDB_Score" dataDxfId="9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F695872-F8FB-48DB-A6C0-F672D5865DFD}" name="Table10" displayName="Table10" ref="C1:G39" totalsRowShown="0" dataDxfId="94" tableBorderDxfId="95">
  <autoFilter ref="C1:G39" xr:uid="{CF695872-F8FB-48DB-A6C0-F672D5865DFD}"/>
  <sortState xmlns:xlrd2="http://schemas.microsoft.com/office/spreadsheetml/2017/richdata2" ref="C2:G39">
    <sortCondition descending="1" ref="D1:D39"/>
  </sortState>
  <tableColumns count="5">
    <tableColumn id="1" xr3:uid="{DB3354B6-40E0-4BF5-A4CA-A510B6FB081D}" name="Language" dataDxfId="93"/>
    <tableColumn id="2" xr3:uid="{515E6376-A5B6-4A59-A6A3-27BB7523AA78}" name="count" dataDxfId="92">
      <calculatedColumnFormula>COUNTIF(IMDB_Movies!F:F,Table10[[#This Row],[Language]])</calculatedColumnFormula>
    </tableColumn>
    <tableColumn id="3" xr3:uid="{33BFE8DF-4B4D-46F6-A29D-F844458B769A}" name="mean" dataDxfId="91">
      <calculatedColumnFormula>ROUND(AVERAGEIF(IMDB_Movies!F:F,Table10[[#This Row],[Language]],Table1[imdb_score]),2)</calculatedColumnFormula>
    </tableColumn>
    <tableColumn id="4" xr3:uid="{DC9E69EB-7D58-4572-B6CE-B835D2019269}" name="median" dataDxfId="90">
      <calculatedColumnFormula array="1">IFERROR(MEDIAN(_xlfn._xlws.FILTER(IMDB_Movies!H:H,IMDB_Movies!F:F=Table10[[#This Row],[Language]])),"")</calculatedColumnFormula>
    </tableColumn>
    <tableColumn id="5" xr3:uid="{778565C7-50CF-4FCA-92D5-197D2B27BCB6}" name="Std.dev" dataDxfId="89">
      <calculatedColumnFormula array="1">IFERROR(STDEV(_xlfn._xlws.FILTER(IMDB_Movies!H:H,IMDB_Movies!F:F=Table10[[#This Row],[Language]])),"")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F8C014D-8DD2-434D-9A6D-98C593D9EF9D}" name="Table12" displayName="Table12" ref="E9:F19" totalsRowCount="1" headerRowBorderDxfId="46" tableBorderDxfId="47" totalsRowBorderDxfId="45">
  <autoFilter ref="E9:F18" xr:uid="{5F8C014D-8DD2-434D-9A6D-98C593D9EF9D}"/>
  <tableColumns count="2">
    <tableColumn id="1" xr3:uid="{17F7CD14-BBE8-4EF5-B47A-78FDCD958CFE}" name="Director name" totalsRowLabel="Total" dataDxfId="44" totalsRowDxfId="42"/>
    <tableColumn id="2" xr3:uid="{092952CC-4E16-4877-AD9E-832971607319}" name="Avg imdb_score" totalsRowFunction="sum" dataDxfId="43" totalsRowDxfId="4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FC0C357-2E52-4857-868C-FA97DB9B9BFC}" name="Table13" displayName="Table13" ref="A2:D3787" totalsRowShown="0" headerRowDxfId="37" dataDxfId="5" headerRowBorderDxfId="39" tableBorderDxfId="40" totalsRowBorderDxfId="38">
  <autoFilter ref="A2:D3787" xr:uid="{9FC0C357-2E52-4857-868C-FA97DB9B9BFC}"/>
  <sortState xmlns:xlrd2="http://schemas.microsoft.com/office/spreadsheetml/2017/richdata2" ref="A3:D3787">
    <sortCondition descending="1" ref="D2:D3787"/>
  </sortState>
  <tableColumns count="4">
    <tableColumn id="1" xr3:uid="{CC728B80-3B39-48FD-9030-087055F416C8}" name="Movie_title" dataDxfId="9"/>
    <tableColumn id="2" xr3:uid="{075B14EF-4C45-450D-9A64-612981241F8A}" name="Budget" dataDxfId="8"/>
    <tableColumn id="3" xr3:uid="{D3E4C3AB-C6CD-4760-88F2-ADF1D1D2EC51}" name="Gross" dataDxfId="7"/>
    <tableColumn id="4" xr3:uid="{D6CE99EF-11AF-42AB-9D4C-2251061EB117}" name="Profit Margin" dataDxfId="6">
      <calculatedColumnFormula>Table13[[#This Row],[Gross]]-Table13[[#This Row],[Budget]]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512F37-9FE0-408E-887D-FCEE6721B635}" name="Table14" displayName="Table14" ref="F11:I21" totalsRowShown="0" dataDxfId="0" tableBorderDxfId="36">
  <autoFilter ref="F11:I21" xr:uid="{66512F37-9FE0-408E-887D-FCEE6721B635}"/>
  <sortState xmlns:xlrd2="http://schemas.microsoft.com/office/spreadsheetml/2017/richdata2" ref="F12:I21">
    <sortCondition ref="G11:G21"/>
  </sortState>
  <tableColumns count="4">
    <tableColumn id="1" xr3:uid="{3BE124A1-8103-4BFB-8224-C48854AC83FA}" name="Movie_Title" dataDxfId="4"/>
    <tableColumn id="2" xr3:uid="{82C19F0B-6ADA-4859-B30E-D887832A2257}" name="Budget" dataDxfId="3"/>
    <tableColumn id="3" xr3:uid="{5957B2EE-34E8-44BB-AD23-A12D4FA1B571}" name="Gross" dataDxfId="2"/>
    <tableColumn id="4" xr3:uid="{C8A905B9-F9DB-4263-9A85-F1470F927780}" name="Profit_Margin" dataDxfId="1">
      <calculatedColumnFormula>Table13[[#This Row],[Gross]]-Table13[[#This Row],[Budget]]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56D3-A7FE-4E80-81BA-1B04ED31AEEE}">
  <dimension ref="A1:J3786"/>
  <sheetViews>
    <sheetView tabSelected="1" topLeftCell="A21" zoomScale="80" zoomScaleNormal="130" workbookViewId="0">
      <selection activeCell="B1952" sqref="B1952"/>
    </sheetView>
  </sheetViews>
  <sheetFormatPr defaultRowHeight="15" x14ac:dyDescent="0.25"/>
  <cols>
    <col min="1" max="1" width="75.5703125" customWidth="1"/>
    <col min="2" max="2" width="32.28515625" bestFit="1" customWidth="1"/>
    <col min="3" max="3" width="10.85546875" bestFit="1" customWidth="1"/>
    <col min="4" max="4" width="16.5703125" customWidth="1"/>
    <col min="5" max="5" width="69" bestFit="1" customWidth="1"/>
    <col min="6" max="6" width="11.7109375" bestFit="1" customWidth="1"/>
    <col min="7" max="7" width="23.85546875" customWidth="1"/>
    <col min="8" max="8" width="18.85546875" customWidth="1"/>
    <col min="9" max="9" width="23.85546875" customWidth="1"/>
    <col min="12" max="12" width="15.5703125" customWidth="1"/>
    <col min="13" max="13" width="13.42578125" customWidth="1"/>
    <col min="14" max="14" width="19" customWidth="1"/>
    <col min="15" max="15" width="26" customWidth="1"/>
    <col min="16" max="16" width="15.5703125" customWidth="1"/>
    <col min="17" max="17" width="23.28515625" customWidth="1"/>
    <col min="18" max="18" width="16.28515625" customWidth="1"/>
    <col min="19" max="19" width="18.5703125" customWidth="1"/>
    <col min="20" max="20" width="23.5703125" customWidth="1"/>
    <col min="21" max="21" width="11.140625" customWidth="1"/>
    <col min="22" max="22" width="9.85546875" customWidth="1"/>
    <col min="23" max="23" width="16.140625" customWidth="1"/>
    <col min="24" max="24" width="9.42578125" customWidth="1"/>
    <col min="25" max="25" width="11.7109375" customWidth="1"/>
    <col min="26" max="26" width="23.85546875" customWidth="1"/>
    <col min="27" max="27" width="13.42578125" customWidth="1"/>
    <col min="28" max="28" width="14" customWidth="1"/>
    <col min="29" max="29" width="23" customWidth="1"/>
  </cols>
  <sheetData>
    <row r="1" spans="1:10" x14ac:dyDescent="0.25">
      <c r="A1" s="33" t="s">
        <v>4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5</v>
      </c>
      <c r="G1" s="33" t="s">
        <v>6</v>
      </c>
      <c r="H1" s="33" t="s">
        <v>7</v>
      </c>
    </row>
    <row r="2" spans="1:10" x14ac:dyDescent="0.25">
      <c r="A2" s="17" t="s">
        <v>10</v>
      </c>
      <c r="B2" s="17" t="s">
        <v>8</v>
      </c>
      <c r="C2" s="33">
        <v>178</v>
      </c>
      <c r="D2" s="33">
        <v>760505847</v>
      </c>
      <c r="E2" s="33" t="s">
        <v>9</v>
      </c>
      <c r="F2" s="33" t="s">
        <v>11</v>
      </c>
      <c r="G2" s="33">
        <v>237000000</v>
      </c>
      <c r="H2" s="33">
        <v>7.9</v>
      </c>
    </row>
    <row r="3" spans="1:10" x14ac:dyDescent="0.25">
      <c r="A3" s="17" t="s">
        <v>14</v>
      </c>
      <c r="B3" s="17" t="s">
        <v>12</v>
      </c>
      <c r="C3" s="33">
        <v>169</v>
      </c>
      <c r="D3" s="33">
        <v>309404152</v>
      </c>
      <c r="E3" s="33" t="s">
        <v>13</v>
      </c>
      <c r="F3" s="33" t="s">
        <v>11</v>
      </c>
      <c r="G3" s="33">
        <v>300000000</v>
      </c>
      <c r="H3" s="33">
        <v>7.1</v>
      </c>
    </row>
    <row r="4" spans="1:10" x14ac:dyDescent="0.25">
      <c r="A4" s="17" t="s">
        <v>17</v>
      </c>
      <c r="B4" s="17" t="s">
        <v>15</v>
      </c>
      <c r="C4" s="33">
        <v>148</v>
      </c>
      <c r="D4" s="33">
        <v>200074175</v>
      </c>
      <c r="E4" s="33" t="s">
        <v>16</v>
      </c>
      <c r="F4" s="33" t="s">
        <v>11</v>
      </c>
      <c r="G4" s="33">
        <v>245000000</v>
      </c>
      <c r="H4" s="33">
        <v>6.8</v>
      </c>
    </row>
    <row r="5" spans="1:10" x14ac:dyDescent="0.25">
      <c r="A5" s="17" t="s">
        <v>20</v>
      </c>
      <c r="B5" s="17" t="s">
        <v>18</v>
      </c>
      <c r="C5" s="33">
        <v>164</v>
      </c>
      <c r="D5" s="33">
        <v>448130642</v>
      </c>
      <c r="E5" s="33" t="s">
        <v>19</v>
      </c>
      <c r="F5" s="33" t="s">
        <v>11</v>
      </c>
      <c r="G5" s="33">
        <v>250000000</v>
      </c>
      <c r="H5" s="33">
        <v>8.5</v>
      </c>
      <c r="J5" t="str">
        <f>TRIM(A2)</f>
        <v>AvatarÂ </v>
      </c>
    </row>
    <row r="6" spans="1:10" x14ac:dyDescent="0.25">
      <c r="A6" s="17" t="s">
        <v>25</v>
      </c>
      <c r="B6" s="17" t="s">
        <v>23</v>
      </c>
      <c r="C6" s="33">
        <v>132</v>
      </c>
      <c r="D6" s="33">
        <v>73058679</v>
      </c>
      <c r="E6" s="33" t="s">
        <v>24</v>
      </c>
      <c r="F6" s="33" t="s">
        <v>11</v>
      </c>
      <c r="G6" s="33">
        <v>263700000</v>
      </c>
      <c r="H6" s="33">
        <v>6.6</v>
      </c>
    </row>
    <row r="7" spans="1:10" x14ac:dyDescent="0.25">
      <c r="A7" s="17" t="s">
        <v>28</v>
      </c>
      <c r="B7" s="17" t="s">
        <v>26</v>
      </c>
      <c r="C7" s="33">
        <v>156</v>
      </c>
      <c r="D7" s="33">
        <v>336530303</v>
      </c>
      <c r="E7" s="33" t="s">
        <v>27</v>
      </c>
      <c r="F7" s="33" t="s">
        <v>11</v>
      </c>
      <c r="G7" s="33">
        <v>258000000</v>
      </c>
      <c r="H7" s="33">
        <v>6.2</v>
      </c>
    </row>
    <row r="8" spans="1:10" x14ac:dyDescent="0.25">
      <c r="A8" s="17" t="s">
        <v>31</v>
      </c>
      <c r="B8" s="17" t="s">
        <v>29</v>
      </c>
      <c r="C8" s="33">
        <v>100</v>
      </c>
      <c r="D8" s="33">
        <v>200807262</v>
      </c>
      <c r="E8" s="33" t="s">
        <v>30</v>
      </c>
      <c r="F8" s="33" t="s">
        <v>11</v>
      </c>
      <c r="G8" s="33">
        <v>260000000</v>
      </c>
      <c r="H8" s="33">
        <v>7.8</v>
      </c>
    </row>
    <row r="9" spans="1:10" x14ac:dyDescent="0.25">
      <c r="A9" s="17" t="s">
        <v>33</v>
      </c>
      <c r="B9" s="17" t="s">
        <v>32</v>
      </c>
      <c r="C9" s="33">
        <v>141</v>
      </c>
      <c r="D9" s="33">
        <v>458991599</v>
      </c>
      <c r="E9" s="33" t="s">
        <v>24</v>
      </c>
      <c r="F9" s="33" t="s">
        <v>11</v>
      </c>
      <c r="G9" s="33">
        <v>250000000</v>
      </c>
      <c r="H9" s="33">
        <v>7.5</v>
      </c>
    </row>
    <row r="10" spans="1:10" x14ac:dyDescent="0.25">
      <c r="A10" s="17" t="s">
        <v>36</v>
      </c>
      <c r="B10" s="17" t="s">
        <v>34</v>
      </c>
      <c r="C10" s="33">
        <v>153</v>
      </c>
      <c r="D10" s="33">
        <v>301956980</v>
      </c>
      <c r="E10" s="33" t="s">
        <v>35</v>
      </c>
      <c r="F10" s="33" t="s">
        <v>11</v>
      </c>
      <c r="G10" s="33">
        <v>250000000</v>
      </c>
      <c r="H10" s="33">
        <v>7.5</v>
      </c>
    </row>
    <row r="11" spans="1:10" x14ac:dyDescent="0.25">
      <c r="A11" s="17" t="s">
        <v>38</v>
      </c>
      <c r="B11" s="17" t="s">
        <v>37</v>
      </c>
      <c r="C11" s="33">
        <v>183</v>
      </c>
      <c r="D11" s="33">
        <v>330249062</v>
      </c>
      <c r="E11" s="33" t="s">
        <v>24</v>
      </c>
      <c r="F11" s="33" t="s">
        <v>11</v>
      </c>
      <c r="G11" s="33">
        <v>250000000</v>
      </c>
      <c r="H11" s="33">
        <v>6.9</v>
      </c>
    </row>
    <row r="12" spans="1:10" x14ac:dyDescent="0.25">
      <c r="A12" s="17" t="s">
        <v>41</v>
      </c>
      <c r="B12" s="17" t="s">
        <v>39</v>
      </c>
      <c r="C12" s="33">
        <v>169</v>
      </c>
      <c r="D12" s="33">
        <v>200069408</v>
      </c>
      <c r="E12" s="33" t="s">
        <v>24</v>
      </c>
      <c r="F12" s="33" t="s">
        <v>11</v>
      </c>
      <c r="G12" s="33">
        <v>209000000</v>
      </c>
      <c r="H12" s="33">
        <v>6.1</v>
      </c>
    </row>
    <row r="13" spans="1:10" x14ac:dyDescent="0.25">
      <c r="A13" s="17" t="s">
        <v>44</v>
      </c>
      <c r="B13" s="17" t="s">
        <v>42</v>
      </c>
      <c r="C13" s="33">
        <v>106</v>
      </c>
      <c r="D13" s="33">
        <v>168368427</v>
      </c>
      <c r="E13" s="33" t="s">
        <v>43</v>
      </c>
      <c r="F13" s="33" t="s">
        <v>11</v>
      </c>
      <c r="G13" s="33">
        <v>200000000</v>
      </c>
      <c r="H13" s="33">
        <v>6.7</v>
      </c>
    </row>
    <row r="14" spans="1:10" x14ac:dyDescent="0.25">
      <c r="A14" s="17" t="s">
        <v>45</v>
      </c>
      <c r="B14" s="17" t="s">
        <v>12</v>
      </c>
      <c r="C14" s="33">
        <v>151</v>
      </c>
      <c r="D14" s="33">
        <v>423032628</v>
      </c>
      <c r="E14" s="33" t="s">
        <v>13</v>
      </c>
      <c r="F14" s="33" t="s">
        <v>11</v>
      </c>
      <c r="G14" s="33">
        <v>225000000</v>
      </c>
      <c r="H14" s="33">
        <v>7.3</v>
      </c>
    </row>
    <row r="15" spans="1:10" x14ac:dyDescent="0.25">
      <c r="A15" s="17" t="s">
        <v>47</v>
      </c>
      <c r="B15" s="17" t="s">
        <v>12</v>
      </c>
      <c r="C15" s="33">
        <v>150</v>
      </c>
      <c r="D15" s="33">
        <v>89289910</v>
      </c>
      <c r="E15" s="33" t="s">
        <v>46</v>
      </c>
      <c r="F15" s="33" t="s">
        <v>11</v>
      </c>
      <c r="G15" s="33">
        <v>215000000</v>
      </c>
      <c r="H15" s="33">
        <v>6.5</v>
      </c>
    </row>
    <row r="16" spans="1:10" x14ac:dyDescent="0.25">
      <c r="A16" s="17" t="s">
        <v>48</v>
      </c>
      <c r="B16" s="17" t="s">
        <v>37</v>
      </c>
      <c r="C16" s="33">
        <v>143</v>
      </c>
      <c r="D16" s="33">
        <v>291021565</v>
      </c>
      <c r="E16" s="33" t="s">
        <v>9</v>
      </c>
      <c r="F16" s="33" t="s">
        <v>11</v>
      </c>
      <c r="G16" s="33">
        <v>225000000</v>
      </c>
      <c r="H16" s="33">
        <v>7.2</v>
      </c>
    </row>
    <row r="17" spans="1:8" x14ac:dyDescent="0.25">
      <c r="A17" s="17" t="s">
        <v>51</v>
      </c>
      <c r="B17" s="17" t="s">
        <v>49</v>
      </c>
      <c r="C17" s="33">
        <v>150</v>
      </c>
      <c r="D17" s="33">
        <v>141614023</v>
      </c>
      <c r="E17" s="33" t="s">
        <v>50</v>
      </c>
      <c r="F17" s="33" t="s">
        <v>11</v>
      </c>
      <c r="G17" s="33">
        <v>225000000</v>
      </c>
      <c r="H17" s="33">
        <v>6.6</v>
      </c>
    </row>
    <row r="18" spans="1:8" x14ac:dyDescent="0.25">
      <c r="A18" s="17" t="s">
        <v>52</v>
      </c>
      <c r="B18" s="17" t="s">
        <v>32</v>
      </c>
      <c r="C18" s="33">
        <v>173</v>
      </c>
      <c r="D18" s="33">
        <v>623279547</v>
      </c>
      <c r="E18" s="33" t="s">
        <v>24</v>
      </c>
      <c r="F18" s="33" t="s">
        <v>11</v>
      </c>
      <c r="G18" s="33">
        <v>220000000</v>
      </c>
      <c r="H18" s="33">
        <v>8.1</v>
      </c>
    </row>
    <row r="19" spans="1:8" x14ac:dyDescent="0.25">
      <c r="A19" s="17" t="s">
        <v>54</v>
      </c>
      <c r="B19" s="17" t="s">
        <v>53</v>
      </c>
      <c r="C19" s="33">
        <v>136</v>
      </c>
      <c r="D19" s="33">
        <v>241063875</v>
      </c>
      <c r="E19" s="33" t="s">
        <v>13</v>
      </c>
      <c r="F19" s="33" t="s">
        <v>11</v>
      </c>
      <c r="G19" s="33">
        <v>250000000</v>
      </c>
      <c r="H19" s="33">
        <v>6.7</v>
      </c>
    </row>
    <row r="20" spans="1:8" x14ac:dyDescent="0.25">
      <c r="A20" s="17" t="s">
        <v>57</v>
      </c>
      <c r="B20" s="17" t="s">
        <v>55</v>
      </c>
      <c r="C20" s="33">
        <v>106</v>
      </c>
      <c r="D20" s="33">
        <v>179020854</v>
      </c>
      <c r="E20" s="33" t="s">
        <v>56</v>
      </c>
      <c r="F20" s="33" t="s">
        <v>11</v>
      </c>
      <c r="G20" s="33">
        <v>225000000</v>
      </c>
      <c r="H20" s="33">
        <v>6.8</v>
      </c>
    </row>
    <row r="21" spans="1:8" x14ac:dyDescent="0.25">
      <c r="A21" s="17" t="s">
        <v>60</v>
      </c>
      <c r="B21" s="17" t="s">
        <v>58</v>
      </c>
      <c r="C21" s="33">
        <v>164</v>
      </c>
      <c r="D21" s="33">
        <v>255108370</v>
      </c>
      <c r="E21" s="33" t="s">
        <v>59</v>
      </c>
      <c r="F21" s="33" t="s">
        <v>11</v>
      </c>
      <c r="G21" s="33">
        <v>250000000</v>
      </c>
      <c r="H21" s="33">
        <v>7.5</v>
      </c>
    </row>
    <row r="22" spans="1:8" x14ac:dyDescent="0.25">
      <c r="A22" s="17" t="s">
        <v>62</v>
      </c>
      <c r="B22" s="17" t="s">
        <v>61</v>
      </c>
      <c r="C22" s="33">
        <v>153</v>
      </c>
      <c r="D22" s="33">
        <v>262030663</v>
      </c>
      <c r="E22" s="33" t="s">
        <v>13</v>
      </c>
      <c r="F22" s="33" t="s">
        <v>11</v>
      </c>
      <c r="G22" s="33">
        <v>230000000</v>
      </c>
      <c r="H22" s="33">
        <v>7</v>
      </c>
    </row>
    <row r="23" spans="1:8" x14ac:dyDescent="0.25">
      <c r="A23" s="17" t="s">
        <v>65</v>
      </c>
      <c r="B23" s="17" t="s">
        <v>63</v>
      </c>
      <c r="C23" s="33">
        <v>156</v>
      </c>
      <c r="D23" s="33">
        <v>105219735</v>
      </c>
      <c r="E23" s="33" t="s">
        <v>64</v>
      </c>
      <c r="F23" s="33" t="s">
        <v>11</v>
      </c>
      <c r="G23" s="33">
        <v>200000000</v>
      </c>
      <c r="H23" s="33">
        <v>6.7</v>
      </c>
    </row>
    <row r="24" spans="1:8" x14ac:dyDescent="0.25">
      <c r="A24" s="17" t="s">
        <v>66</v>
      </c>
      <c r="B24" s="17" t="s">
        <v>58</v>
      </c>
      <c r="C24" s="33">
        <v>186</v>
      </c>
      <c r="D24" s="33">
        <v>258355354</v>
      </c>
      <c r="E24" s="33" t="s">
        <v>59</v>
      </c>
      <c r="F24" s="33" t="s">
        <v>11</v>
      </c>
      <c r="G24" s="33">
        <v>225000000</v>
      </c>
      <c r="H24" s="33">
        <v>7.9</v>
      </c>
    </row>
    <row r="25" spans="1:8" x14ac:dyDescent="0.25">
      <c r="A25" s="17" t="s">
        <v>69</v>
      </c>
      <c r="B25" s="17" t="s">
        <v>67</v>
      </c>
      <c r="C25" s="33">
        <v>113</v>
      </c>
      <c r="D25" s="33">
        <v>70083519</v>
      </c>
      <c r="E25" s="33" t="s">
        <v>68</v>
      </c>
      <c r="F25" s="33" t="s">
        <v>11</v>
      </c>
      <c r="G25" s="33">
        <v>180000000</v>
      </c>
      <c r="H25" s="33">
        <v>6.1</v>
      </c>
    </row>
    <row r="26" spans="1:8" x14ac:dyDescent="0.25">
      <c r="A26" s="17" t="s">
        <v>71</v>
      </c>
      <c r="B26" s="17" t="s">
        <v>58</v>
      </c>
      <c r="C26" s="33">
        <v>201</v>
      </c>
      <c r="D26" s="33">
        <v>218051260</v>
      </c>
      <c r="E26" s="33" t="s">
        <v>70</v>
      </c>
      <c r="F26" s="33" t="s">
        <v>11</v>
      </c>
      <c r="G26" s="33">
        <v>207000000</v>
      </c>
      <c r="H26" s="33">
        <v>7.2</v>
      </c>
    </row>
    <row r="27" spans="1:8" x14ac:dyDescent="0.25">
      <c r="A27" s="17" t="s">
        <v>73</v>
      </c>
      <c r="B27" s="17" t="s">
        <v>8</v>
      </c>
      <c r="C27" s="33">
        <v>194</v>
      </c>
      <c r="D27" s="33">
        <v>658672302</v>
      </c>
      <c r="E27" s="33" t="s">
        <v>72</v>
      </c>
      <c r="F27" s="33" t="s">
        <v>11</v>
      </c>
      <c r="G27" s="33">
        <v>200000000</v>
      </c>
      <c r="H27" s="33">
        <v>7.7</v>
      </c>
    </row>
    <row r="28" spans="1:8" x14ac:dyDescent="0.25">
      <c r="A28" s="17" t="s">
        <v>75</v>
      </c>
      <c r="B28" s="17" t="s">
        <v>74</v>
      </c>
      <c r="C28" s="33">
        <v>147</v>
      </c>
      <c r="D28" s="33">
        <v>407197282</v>
      </c>
      <c r="E28" s="33" t="s">
        <v>24</v>
      </c>
      <c r="F28" s="33" t="s">
        <v>11</v>
      </c>
      <c r="G28" s="33">
        <v>250000000</v>
      </c>
      <c r="H28" s="33">
        <v>8.1999999999999993</v>
      </c>
    </row>
    <row r="29" spans="1:8" x14ac:dyDescent="0.25">
      <c r="A29" s="17" t="s">
        <v>78</v>
      </c>
      <c r="B29" s="17" t="s">
        <v>76</v>
      </c>
      <c r="C29" s="33">
        <v>131</v>
      </c>
      <c r="D29" s="33">
        <v>65173160</v>
      </c>
      <c r="E29" s="33" t="s">
        <v>77</v>
      </c>
      <c r="F29" s="33" t="s">
        <v>11</v>
      </c>
      <c r="G29" s="33">
        <v>209000000</v>
      </c>
      <c r="H29" s="33">
        <v>5.9</v>
      </c>
    </row>
    <row r="30" spans="1:8" x14ac:dyDescent="0.25">
      <c r="A30" s="17" t="s">
        <v>80</v>
      </c>
      <c r="B30" s="17" t="s">
        <v>79</v>
      </c>
      <c r="C30" s="33">
        <v>124</v>
      </c>
      <c r="D30" s="33">
        <v>652177271</v>
      </c>
      <c r="E30" s="33" t="s">
        <v>77</v>
      </c>
      <c r="F30" s="33" t="s">
        <v>11</v>
      </c>
      <c r="G30" s="33">
        <v>150000000</v>
      </c>
      <c r="H30" s="33">
        <v>7</v>
      </c>
    </row>
    <row r="31" spans="1:8" x14ac:dyDescent="0.25">
      <c r="A31" s="17" t="s">
        <v>81</v>
      </c>
      <c r="B31" s="17" t="s">
        <v>15</v>
      </c>
      <c r="C31" s="33">
        <v>143</v>
      </c>
      <c r="D31" s="33">
        <v>304360277</v>
      </c>
      <c r="E31" s="33" t="s">
        <v>16</v>
      </c>
      <c r="F31" s="33" t="s">
        <v>11</v>
      </c>
      <c r="G31" s="33">
        <v>200000000</v>
      </c>
      <c r="H31" s="33">
        <v>7.8</v>
      </c>
    </row>
    <row r="32" spans="1:8" x14ac:dyDescent="0.25">
      <c r="A32" s="17" t="s">
        <v>83</v>
      </c>
      <c r="B32" s="17" t="s">
        <v>26</v>
      </c>
      <c r="C32" s="33">
        <v>135</v>
      </c>
      <c r="D32" s="33">
        <v>373377893</v>
      </c>
      <c r="E32" s="33" t="s">
        <v>82</v>
      </c>
      <c r="F32" s="33" t="s">
        <v>11</v>
      </c>
      <c r="G32" s="33">
        <v>200000000</v>
      </c>
      <c r="H32" s="33">
        <v>7.3</v>
      </c>
    </row>
    <row r="33" spans="1:8" x14ac:dyDescent="0.25">
      <c r="A33" s="17" t="s">
        <v>86</v>
      </c>
      <c r="B33" s="17" t="s">
        <v>84</v>
      </c>
      <c r="C33" s="33">
        <v>195</v>
      </c>
      <c r="D33" s="33">
        <v>408992272</v>
      </c>
      <c r="E33" s="33" t="s">
        <v>24</v>
      </c>
      <c r="F33" s="33" t="s">
        <v>11</v>
      </c>
      <c r="G33" s="33">
        <v>200000000</v>
      </c>
      <c r="H33" s="33">
        <v>7.2</v>
      </c>
    </row>
    <row r="34" spans="1:8" x14ac:dyDescent="0.25">
      <c r="A34" s="17" t="s">
        <v>88</v>
      </c>
      <c r="B34" s="17" t="s">
        <v>87</v>
      </c>
      <c r="C34" s="33">
        <v>108</v>
      </c>
      <c r="D34" s="33">
        <v>334185206</v>
      </c>
      <c r="E34" s="33" t="s">
        <v>68</v>
      </c>
      <c r="F34" s="33" t="s">
        <v>11</v>
      </c>
      <c r="G34" s="33">
        <v>200000000</v>
      </c>
      <c r="H34" s="33">
        <v>6.5</v>
      </c>
    </row>
    <row r="35" spans="1:8" x14ac:dyDescent="0.25">
      <c r="A35" s="17" t="s">
        <v>91</v>
      </c>
      <c r="B35" s="17" t="s">
        <v>89</v>
      </c>
      <c r="C35" s="33">
        <v>104</v>
      </c>
      <c r="D35" s="33">
        <v>234360014</v>
      </c>
      <c r="E35" s="33" t="s">
        <v>90</v>
      </c>
      <c r="F35" s="33" t="s">
        <v>11</v>
      </c>
      <c r="G35" s="33">
        <v>210000000</v>
      </c>
      <c r="H35" s="33">
        <v>6.8</v>
      </c>
    </row>
    <row r="36" spans="1:8" x14ac:dyDescent="0.25">
      <c r="A36" s="17" t="s">
        <v>95</v>
      </c>
      <c r="B36" s="17" t="s">
        <v>92</v>
      </c>
      <c r="C36" s="33">
        <v>104</v>
      </c>
      <c r="D36" s="33">
        <v>268488329</v>
      </c>
      <c r="E36" s="33" t="s">
        <v>93</v>
      </c>
      <c r="F36" s="33" t="s">
        <v>11</v>
      </c>
      <c r="G36" s="33">
        <v>200000000</v>
      </c>
      <c r="H36" s="33">
        <v>7.3</v>
      </c>
    </row>
    <row r="37" spans="1:8" x14ac:dyDescent="0.25">
      <c r="A37" s="17" t="s">
        <v>97</v>
      </c>
      <c r="B37" s="17" t="s">
        <v>96</v>
      </c>
      <c r="C37" s="33">
        <v>150</v>
      </c>
      <c r="D37" s="33">
        <v>402076689</v>
      </c>
      <c r="E37" s="33" t="s">
        <v>24</v>
      </c>
      <c r="F37" s="33" t="s">
        <v>11</v>
      </c>
      <c r="G37" s="33">
        <v>200000000</v>
      </c>
      <c r="H37" s="33">
        <v>6</v>
      </c>
    </row>
    <row r="38" spans="1:8" x14ac:dyDescent="0.25">
      <c r="A38" s="17" t="s">
        <v>98</v>
      </c>
      <c r="B38" s="17" t="s">
        <v>96</v>
      </c>
      <c r="C38" s="33">
        <v>165</v>
      </c>
      <c r="D38" s="33">
        <v>245428137</v>
      </c>
      <c r="E38" s="33" t="s">
        <v>24</v>
      </c>
      <c r="F38" s="33" t="s">
        <v>11</v>
      </c>
      <c r="G38" s="33">
        <v>210000000</v>
      </c>
      <c r="H38" s="33">
        <v>5.7</v>
      </c>
    </row>
    <row r="39" spans="1:8" x14ac:dyDescent="0.25">
      <c r="A39" s="17" t="s">
        <v>99</v>
      </c>
      <c r="B39" s="17" t="s">
        <v>26</v>
      </c>
      <c r="C39" s="33">
        <v>130</v>
      </c>
      <c r="D39" s="33">
        <v>234903076</v>
      </c>
      <c r="E39" s="33" t="s">
        <v>68</v>
      </c>
      <c r="F39" s="33" t="s">
        <v>11</v>
      </c>
      <c r="G39" s="33">
        <v>215000000</v>
      </c>
      <c r="H39" s="33">
        <v>6.4</v>
      </c>
    </row>
    <row r="40" spans="1:8" x14ac:dyDescent="0.25">
      <c r="A40" s="17" t="s">
        <v>100</v>
      </c>
      <c r="B40" s="17" t="s">
        <v>61</v>
      </c>
      <c r="C40" s="33">
        <v>142</v>
      </c>
      <c r="D40" s="33">
        <v>202853933</v>
      </c>
      <c r="E40" s="33" t="s">
        <v>9</v>
      </c>
      <c r="F40" s="33" t="s">
        <v>11</v>
      </c>
      <c r="G40" s="33">
        <v>200000000</v>
      </c>
      <c r="H40" s="33">
        <v>6.7</v>
      </c>
    </row>
    <row r="41" spans="1:8" x14ac:dyDescent="0.25">
      <c r="A41" s="17" t="s">
        <v>102</v>
      </c>
      <c r="B41" s="17" t="s">
        <v>101</v>
      </c>
      <c r="C41" s="33">
        <v>125</v>
      </c>
      <c r="D41" s="33">
        <v>172051787</v>
      </c>
      <c r="E41" s="33" t="s">
        <v>24</v>
      </c>
      <c r="F41" s="33" t="s">
        <v>11</v>
      </c>
      <c r="G41" s="33">
        <v>170000000</v>
      </c>
      <c r="H41" s="33">
        <v>6.8</v>
      </c>
    </row>
    <row r="42" spans="1:8" x14ac:dyDescent="0.25">
      <c r="A42" s="17" t="s">
        <v>105</v>
      </c>
      <c r="B42" s="17" t="s">
        <v>103</v>
      </c>
      <c r="C42" s="33">
        <v>106</v>
      </c>
      <c r="D42" s="33">
        <v>191450875</v>
      </c>
      <c r="E42" s="33" t="s">
        <v>104</v>
      </c>
      <c r="F42" s="33" t="s">
        <v>11</v>
      </c>
      <c r="G42" s="33">
        <v>200000000</v>
      </c>
      <c r="H42" s="33">
        <v>6.3</v>
      </c>
    </row>
    <row r="43" spans="1:8" x14ac:dyDescent="0.25">
      <c r="A43" s="17" t="s">
        <v>107</v>
      </c>
      <c r="B43" s="17" t="s">
        <v>106</v>
      </c>
      <c r="C43" s="33">
        <v>123</v>
      </c>
      <c r="D43" s="33">
        <v>116593191</v>
      </c>
      <c r="E43" s="33" t="s">
        <v>24</v>
      </c>
      <c r="F43" s="33" t="s">
        <v>11</v>
      </c>
      <c r="G43" s="33">
        <v>200000000</v>
      </c>
      <c r="H43" s="33">
        <v>5.6</v>
      </c>
    </row>
    <row r="44" spans="1:8" x14ac:dyDescent="0.25">
      <c r="A44" s="17" t="s">
        <v>110</v>
      </c>
      <c r="B44" s="17" t="s">
        <v>108</v>
      </c>
      <c r="C44" s="33">
        <v>103</v>
      </c>
      <c r="D44" s="33">
        <v>414984497</v>
      </c>
      <c r="E44" s="33" t="s">
        <v>93</v>
      </c>
      <c r="F44" s="33" t="s">
        <v>11</v>
      </c>
      <c r="G44" s="33">
        <v>200000000</v>
      </c>
      <c r="H44" s="33">
        <v>8.3000000000000007</v>
      </c>
    </row>
    <row r="45" spans="1:8" x14ac:dyDescent="0.25">
      <c r="A45" s="17" t="s">
        <v>112</v>
      </c>
      <c r="B45" s="17" t="s">
        <v>111</v>
      </c>
      <c r="C45" s="33">
        <v>118</v>
      </c>
      <c r="D45" s="33">
        <v>125320003</v>
      </c>
      <c r="E45" s="33" t="s">
        <v>24</v>
      </c>
      <c r="F45" s="33" t="s">
        <v>11</v>
      </c>
      <c r="G45" s="33">
        <v>200000000</v>
      </c>
      <c r="H45" s="33">
        <v>6.6</v>
      </c>
    </row>
    <row r="46" spans="1:8" x14ac:dyDescent="0.25">
      <c r="A46" s="17" t="s">
        <v>115</v>
      </c>
      <c r="B46" s="17" t="s">
        <v>113</v>
      </c>
      <c r="C46" s="33">
        <v>140</v>
      </c>
      <c r="D46" s="33">
        <v>350034110</v>
      </c>
      <c r="E46" s="33" t="s">
        <v>114</v>
      </c>
      <c r="F46" s="33" t="s">
        <v>11</v>
      </c>
      <c r="G46" s="33">
        <v>190000000</v>
      </c>
      <c r="H46" s="33">
        <v>7.2</v>
      </c>
    </row>
    <row r="47" spans="1:8" x14ac:dyDescent="0.25">
      <c r="A47" s="17" t="s">
        <v>117</v>
      </c>
      <c r="B47" s="17" t="s">
        <v>42</v>
      </c>
      <c r="C47" s="33">
        <v>123</v>
      </c>
      <c r="D47" s="33">
        <v>202351611</v>
      </c>
      <c r="E47" s="33" t="s">
        <v>116</v>
      </c>
      <c r="F47" s="33" t="s">
        <v>11</v>
      </c>
      <c r="G47" s="33">
        <v>190000000</v>
      </c>
      <c r="H47" s="33">
        <v>7</v>
      </c>
    </row>
    <row r="48" spans="1:8" x14ac:dyDescent="0.25">
      <c r="A48" s="17" t="s">
        <v>118</v>
      </c>
      <c r="B48" s="17" t="s">
        <v>39</v>
      </c>
      <c r="C48" s="33">
        <v>149</v>
      </c>
      <c r="D48" s="33">
        <v>233914986</v>
      </c>
      <c r="E48" s="33" t="s">
        <v>90</v>
      </c>
      <c r="F48" s="33" t="s">
        <v>11</v>
      </c>
      <c r="G48" s="33">
        <v>200000000</v>
      </c>
      <c r="H48" s="33">
        <v>8</v>
      </c>
    </row>
    <row r="49" spans="1:8" x14ac:dyDescent="0.25">
      <c r="A49" s="17" t="s">
        <v>120</v>
      </c>
      <c r="B49" s="17" t="s">
        <v>119</v>
      </c>
      <c r="C49" s="33">
        <v>132</v>
      </c>
      <c r="D49" s="33">
        <v>228756232</v>
      </c>
      <c r="E49" s="33" t="s">
        <v>24</v>
      </c>
      <c r="F49" s="33" t="s">
        <v>11</v>
      </c>
      <c r="G49" s="33">
        <v>190000000</v>
      </c>
      <c r="H49" s="33">
        <v>7.8</v>
      </c>
    </row>
    <row r="50" spans="1:8" x14ac:dyDescent="0.25">
      <c r="A50" s="17" t="s">
        <v>121</v>
      </c>
      <c r="B50" s="17" t="s">
        <v>39</v>
      </c>
      <c r="C50" s="33">
        <v>114</v>
      </c>
      <c r="D50" s="33">
        <v>65171860</v>
      </c>
      <c r="E50" s="33" t="s">
        <v>59</v>
      </c>
      <c r="F50" s="33" t="s">
        <v>11</v>
      </c>
      <c r="G50" s="33">
        <v>195000000</v>
      </c>
      <c r="H50" s="33">
        <v>6.3</v>
      </c>
    </row>
    <row r="51" spans="1:8" x14ac:dyDescent="0.25">
      <c r="A51" s="17" t="s">
        <v>123</v>
      </c>
      <c r="B51" s="17" t="s">
        <v>122</v>
      </c>
      <c r="C51" s="33">
        <v>143</v>
      </c>
      <c r="D51" s="33">
        <v>144812796</v>
      </c>
      <c r="E51" s="33" t="s">
        <v>72</v>
      </c>
      <c r="F51" s="33" t="s">
        <v>11</v>
      </c>
      <c r="G51" s="33">
        <v>105000000</v>
      </c>
      <c r="H51" s="33">
        <v>7.3</v>
      </c>
    </row>
    <row r="52" spans="1:8" x14ac:dyDescent="0.25">
      <c r="A52" s="17" t="s">
        <v>125</v>
      </c>
      <c r="B52" s="17" t="s">
        <v>124</v>
      </c>
      <c r="C52" s="33">
        <v>116</v>
      </c>
      <c r="D52" s="33">
        <v>90755643</v>
      </c>
      <c r="E52" s="33" t="s">
        <v>82</v>
      </c>
      <c r="F52" s="33" t="s">
        <v>11</v>
      </c>
      <c r="G52" s="33">
        <v>200000000</v>
      </c>
      <c r="H52" s="33">
        <v>6.6</v>
      </c>
    </row>
    <row r="53" spans="1:8" x14ac:dyDescent="0.25">
      <c r="A53" s="17" t="s">
        <v>127</v>
      </c>
      <c r="B53" s="17" t="s">
        <v>126</v>
      </c>
      <c r="C53" s="33">
        <v>131</v>
      </c>
      <c r="D53" s="33">
        <v>101785482</v>
      </c>
      <c r="E53" s="33" t="s">
        <v>24</v>
      </c>
      <c r="F53" s="33" t="s">
        <v>11</v>
      </c>
      <c r="G53" s="33">
        <v>190000000</v>
      </c>
      <c r="H53" s="33">
        <v>7</v>
      </c>
    </row>
    <row r="54" spans="1:8" x14ac:dyDescent="0.25">
      <c r="A54" s="17" t="s">
        <v>128</v>
      </c>
      <c r="B54" s="17" t="s">
        <v>96</v>
      </c>
      <c r="C54" s="33">
        <v>154</v>
      </c>
      <c r="D54" s="33">
        <v>352358779</v>
      </c>
      <c r="E54" s="33" t="s">
        <v>24</v>
      </c>
      <c r="F54" s="33" t="s">
        <v>11</v>
      </c>
      <c r="G54" s="33">
        <v>195000000</v>
      </c>
      <c r="H54" s="33">
        <v>6.3</v>
      </c>
    </row>
    <row r="55" spans="1:8" x14ac:dyDescent="0.25">
      <c r="A55" s="17" t="s">
        <v>130</v>
      </c>
      <c r="B55" s="17" t="s">
        <v>129</v>
      </c>
      <c r="C55" s="33">
        <v>122</v>
      </c>
      <c r="D55" s="33">
        <v>317011114</v>
      </c>
      <c r="E55" s="33" t="s">
        <v>13</v>
      </c>
      <c r="F55" s="33" t="s">
        <v>11</v>
      </c>
      <c r="G55" s="33">
        <v>185000000</v>
      </c>
      <c r="H55" s="33">
        <v>6.2</v>
      </c>
    </row>
    <row r="56" spans="1:8" x14ac:dyDescent="0.25">
      <c r="A56" s="17" t="s">
        <v>132</v>
      </c>
      <c r="B56" s="17" t="s">
        <v>131</v>
      </c>
      <c r="C56" s="33">
        <v>93</v>
      </c>
      <c r="D56" s="33">
        <v>237282182</v>
      </c>
      <c r="E56" s="33" t="s">
        <v>93</v>
      </c>
      <c r="F56" s="33" t="s">
        <v>11</v>
      </c>
      <c r="G56" s="33">
        <v>185000000</v>
      </c>
      <c r="H56" s="33">
        <v>7.2</v>
      </c>
    </row>
    <row r="57" spans="1:8" x14ac:dyDescent="0.25">
      <c r="A57" s="17" t="s">
        <v>134</v>
      </c>
      <c r="B57" s="17" t="s">
        <v>133</v>
      </c>
      <c r="C57" s="33">
        <v>122</v>
      </c>
      <c r="D57" s="33">
        <v>130468626</v>
      </c>
      <c r="E57" s="33" t="s">
        <v>77</v>
      </c>
      <c r="F57" s="33" t="s">
        <v>11</v>
      </c>
      <c r="G57" s="33">
        <v>185000000</v>
      </c>
      <c r="H57" s="33">
        <v>7.5</v>
      </c>
    </row>
    <row r="58" spans="1:8" x14ac:dyDescent="0.25">
      <c r="A58" s="17" t="s">
        <v>136</v>
      </c>
      <c r="B58" s="17" t="s">
        <v>23</v>
      </c>
      <c r="C58" s="33">
        <v>98</v>
      </c>
      <c r="D58" s="33">
        <v>223806889</v>
      </c>
      <c r="E58" s="33" t="s">
        <v>135</v>
      </c>
      <c r="F58" s="33" t="s">
        <v>11</v>
      </c>
      <c r="G58" s="33">
        <v>180000000</v>
      </c>
      <c r="H58" s="33">
        <v>8.4</v>
      </c>
    </row>
    <row r="59" spans="1:8" x14ac:dyDescent="0.25">
      <c r="A59" s="17" t="s">
        <v>139</v>
      </c>
      <c r="B59" s="17" t="s">
        <v>89</v>
      </c>
      <c r="C59" s="33">
        <v>91</v>
      </c>
      <c r="D59" s="33">
        <v>140080850</v>
      </c>
      <c r="E59" s="33" t="s">
        <v>138</v>
      </c>
      <c r="F59" s="33" t="s">
        <v>11</v>
      </c>
      <c r="G59" s="33">
        <v>140000000</v>
      </c>
      <c r="H59" s="33">
        <v>6.2</v>
      </c>
    </row>
    <row r="60" spans="1:8" x14ac:dyDescent="0.25">
      <c r="A60" s="17" t="s">
        <v>141</v>
      </c>
      <c r="B60" s="17" t="s">
        <v>140</v>
      </c>
      <c r="C60" s="33">
        <v>158</v>
      </c>
      <c r="D60" s="33">
        <v>166112167</v>
      </c>
      <c r="E60" s="33" t="s">
        <v>24</v>
      </c>
      <c r="F60" s="33" t="s">
        <v>11</v>
      </c>
      <c r="G60" s="33">
        <v>200000000</v>
      </c>
      <c r="H60" s="33">
        <v>5.8</v>
      </c>
    </row>
    <row r="61" spans="1:8" x14ac:dyDescent="0.25">
      <c r="A61" s="17" t="s">
        <v>145</v>
      </c>
      <c r="B61" s="17" t="s">
        <v>143</v>
      </c>
      <c r="C61" s="33">
        <v>96</v>
      </c>
      <c r="D61" s="33">
        <v>137850096</v>
      </c>
      <c r="E61" s="33" t="s">
        <v>144</v>
      </c>
      <c r="F61" s="33" t="s">
        <v>11</v>
      </c>
      <c r="G61" s="33">
        <v>200000000</v>
      </c>
      <c r="H61" s="33">
        <v>6.8</v>
      </c>
    </row>
    <row r="62" spans="1:8" x14ac:dyDescent="0.25">
      <c r="A62" s="17" t="s">
        <v>147</v>
      </c>
      <c r="B62" s="17" t="s">
        <v>146</v>
      </c>
      <c r="C62" s="33">
        <v>127</v>
      </c>
      <c r="D62" s="33">
        <v>47375327</v>
      </c>
      <c r="E62" s="33" t="s">
        <v>24</v>
      </c>
      <c r="F62" s="33" t="s">
        <v>11</v>
      </c>
      <c r="G62" s="33">
        <v>176000000</v>
      </c>
      <c r="H62" s="33">
        <v>5.4</v>
      </c>
    </row>
    <row r="63" spans="1:8" x14ac:dyDescent="0.25">
      <c r="A63" s="17" t="s">
        <v>148</v>
      </c>
      <c r="B63" s="17" t="s">
        <v>34</v>
      </c>
      <c r="C63" s="33">
        <v>110</v>
      </c>
      <c r="D63" s="33">
        <v>124051759</v>
      </c>
      <c r="E63" s="33" t="s">
        <v>70</v>
      </c>
      <c r="F63" s="33" t="s">
        <v>11</v>
      </c>
      <c r="G63" s="33">
        <v>180000000</v>
      </c>
      <c r="H63" s="33">
        <v>6.6</v>
      </c>
    </row>
    <row r="64" spans="1:8" x14ac:dyDescent="0.25">
      <c r="A64" s="17" t="s">
        <v>149</v>
      </c>
      <c r="B64" s="17" t="s">
        <v>49</v>
      </c>
      <c r="C64" s="33">
        <v>150</v>
      </c>
      <c r="D64" s="33">
        <v>291709845</v>
      </c>
      <c r="E64" s="33" t="s">
        <v>68</v>
      </c>
      <c r="F64" s="33" t="s">
        <v>11</v>
      </c>
      <c r="G64" s="33">
        <v>180000000</v>
      </c>
      <c r="H64" s="33">
        <v>6.9</v>
      </c>
    </row>
    <row r="65" spans="1:8" x14ac:dyDescent="0.25">
      <c r="A65" s="17" t="s">
        <v>150</v>
      </c>
      <c r="B65" s="17" t="s">
        <v>39</v>
      </c>
      <c r="C65" s="33">
        <v>144</v>
      </c>
      <c r="D65" s="33">
        <v>154985087</v>
      </c>
      <c r="E65" s="33" t="s">
        <v>24</v>
      </c>
      <c r="F65" s="33" t="s">
        <v>11</v>
      </c>
      <c r="G65" s="33">
        <v>178000000</v>
      </c>
      <c r="H65" s="33">
        <v>7.3</v>
      </c>
    </row>
    <row r="66" spans="1:8" x14ac:dyDescent="0.25">
      <c r="A66" s="17" t="s">
        <v>152</v>
      </c>
      <c r="B66" s="17" t="s">
        <v>18</v>
      </c>
      <c r="C66" s="33">
        <v>152</v>
      </c>
      <c r="D66" s="33">
        <v>533316061</v>
      </c>
      <c r="E66" s="33" t="s">
        <v>151</v>
      </c>
      <c r="F66" s="33" t="s">
        <v>11</v>
      </c>
      <c r="G66" s="33">
        <v>185000000</v>
      </c>
      <c r="H66" s="33">
        <v>9</v>
      </c>
    </row>
    <row r="67" spans="1:8" x14ac:dyDescent="0.25">
      <c r="A67" s="17" t="s">
        <v>155</v>
      </c>
      <c r="B67" s="17" t="s">
        <v>153</v>
      </c>
      <c r="C67" s="33">
        <v>96</v>
      </c>
      <c r="D67" s="33">
        <v>292979556</v>
      </c>
      <c r="E67" s="33" t="s">
        <v>154</v>
      </c>
      <c r="F67" s="33" t="s">
        <v>11</v>
      </c>
      <c r="G67" s="33">
        <v>175000000</v>
      </c>
      <c r="H67" s="33">
        <v>8.3000000000000007</v>
      </c>
    </row>
    <row r="68" spans="1:8" x14ac:dyDescent="0.25">
      <c r="A68" s="17" t="s">
        <v>158</v>
      </c>
      <c r="B68" s="17" t="s">
        <v>156</v>
      </c>
      <c r="C68" s="33">
        <v>94</v>
      </c>
      <c r="D68" s="33">
        <v>198332128</v>
      </c>
      <c r="E68" s="33" t="s">
        <v>157</v>
      </c>
      <c r="F68" s="33" t="s">
        <v>11</v>
      </c>
      <c r="G68" s="33">
        <v>175000000</v>
      </c>
      <c r="H68" s="33">
        <v>6.5</v>
      </c>
    </row>
    <row r="69" spans="1:8" x14ac:dyDescent="0.25">
      <c r="A69" s="17" t="s">
        <v>159</v>
      </c>
      <c r="B69" s="17" t="s">
        <v>85</v>
      </c>
      <c r="C69" s="33">
        <v>126</v>
      </c>
      <c r="D69" s="33">
        <v>318298180</v>
      </c>
      <c r="E69" s="33" t="s">
        <v>24</v>
      </c>
      <c r="F69" s="33" t="s">
        <v>11</v>
      </c>
      <c r="G69" s="33">
        <v>140000000</v>
      </c>
      <c r="H69" s="33">
        <v>7.9</v>
      </c>
    </row>
    <row r="70" spans="1:8" x14ac:dyDescent="0.25">
      <c r="A70" s="17" t="s">
        <v>162</v>
      </c>
      <c r="B70" s="17" t="s">
        <v>160</v>
      </c>
      <c r="C70" s="33">
        <v>126</v>
      </c>
      <c r="D70" s="33">
        <v>73820094</v>
      </c>
      <c r="E70" s="33" t="s">
        <v>161</v>
      </c>
      <c r="F70" s="33" t="s">
        <v>11</v>
      </c>
      <c r="G70" s="33">
        <v>170000000</v>
      </c>
      <c r="H70" s="33">
        <v>7.5</v>
      </c>
    </row>
    <row r="71" spans="1:8" x14ac:dyDescent="0.25">
      <c r="A71" s="17" t="s">
        <v>164</v>
      </c>
      <c r="B71" s="17" t="s">
        <v>55</v>
      </c>
      <c r="C71" s="33">
        <v>106</v>
      </c>
      <c r="D71" s="33">
        <v>113745408</v>
      </c>
      <c r="E71" s="33" t="s">
        <v>163</v>
      </c>
      <c r="F71" s="33" t="s">
        <v>11</v>
      </c>
      <c r="G71" s="33">
        <v>170000000</v>
      </c>
      <c r="H71" s="33">
        <v>4.8</v>
      </c>
    </row>
    <row r="72" spans="1:8" x14ac:dyDescent="0.25">
      <c r="A72" s="17" t="s">
        <v>167</v>
      </c>
      <c r="B72" s="17" t="s">
        <v>165</v>
      </c>
      <c r="C72" s="33">
        <v>112</v>
      </c>
      <c r="D72" s="33">
        <v>102176165</v>
      </c>
      <c r="E72" s="33" t="s">
        <v>166</v>
      </c>
      <c r="F72" s="33" t="s">
        <v>11</v>
      </c>
      <c r="G72" s="33">
        <v>145000000</v>
      </c>
      <c r="H72" s="33">
        <v>5.2</v>
      </c>
    </row>
    <row r="73" spans="1:8" x14ac:dyDescent="0.25">
      <c r="A73" s="17" t="s">
        <v>170</v>
      </c>
      <c r="B73" s="17" t="s">
        <v>168</v>
      </c>
      <c r="C73" s="33">
        <v>123</v>
      </c>
      <c r="D73" s="33">
        <v>161087183</v>
      </c>
      <c r="E73" s="33" t="s">
        <v>169</v>
      </c>
      <c r="F73" s="33" t="s">
        <v>11</v>
      </c>
      <c r="G73" s="33">
        <v>175000000</v>
      </c>
      <c r="H73" s="33">
        <v>6.9</v>
      </c>
    </row>
    <row r="74" spans="1:8" x14ac:dyDescent="0.25">
      <c r="A74" s="17" t="s">
        <v>173</v>
      </c>
      <c r="B74" s="17" t="s">
        <v>171</v>
      </c>
      <c r="C74" s="33">
        <v>96</v>
      </c>
      <c r="D74" s="33">
        <v>100289690</v>
      </c>
      <c r="E74" s="33" t="s">
        <v>172</v>
      </c>
      <c r="F74" s="33" t="s">
        <v>11</v>
      </c>
      <c r="G74" s="33">
        <v>175000000</v>
      </c>
      <c r="H74" s="33">
        <v>5.4</v>
      </c>
    </row>
    <row r="75" spans="1:8" x14ac:dyDescent="0.25">
      <c r="A75" s="17" t="s">
        <v>175</v>
      </c>
      <c r="B75" s="17" t="s">
        <v>174</v>
      </c>
      <c r="C75" s="33">
        <v>113</v>
      </c>
      <c r="D75" s="33">
        <v>100189501</v>
      </c>
      <c r="E75" s="33" t="s">
        <v>24</v>
      </c>
      <c r="F75" s="33" t="s">
        <v>11</v>
      </c>
      <c r="G75" s="33">
        <v>178000000</v>
      </c>
      <c r="H75" s="33">
        <v>7.9</v>
      </c>
    </row>
    <row r="76" spans="1:8" x14ac:dyDescent="0.25">
      <c r="A76" s="17" t="s">
        <v>177</v>
      </c>
      <c r="B76" s="17" t="s">
        <v>176</v>
      </c>
      <c r="C76" s="33">
        <v>176</v>
      </c>
      <c r="D76" s="33">
        <v>88246220</v>
      </c>
      <c r="E76" s="33" t="s">
        <v>77</v>
      </c>
      <c r="F76" s="33" t="s">
        <v>11</v>
      </c>
      <c r="G76" s="33">
        <v>175000000</v>
      </c>
      <c r="H76" s="33">
        <v>6.1</v>
      </c>
    </row>
    <row r="77" spans="1:8" x14ac:dyDescent="0.25">
      <c r="A77" s="17" t="s">
        <v>179</v>
      </c>
      <c r="B77" s="17" t="s">
        <v>178</v>
      </c>
      <c r="C77" s="33">
        <v>118</v>
      </c>
      <c r="D77" s="33">
        <v>150167630</v>
      </c>
      <c r="E77" s="33" t="s">
        <v>77</v>
      </c>
      <c r="F77" s="33" t="s">
        <v>11</v>
      </c>
      <c r="G77" s="33">
        <v>175000000</v>
      </c>
      <c r="H77" s="33">
        <v>5.8</v>
      </c>
    </row>
    <row r="78" spans="1:8" x14ac:dyDescent="0.25">
      <c r="A78" s="17" t="s">
        <v>181</v>
      </c>
      <c r="B78" s="17" t="s">
        <v>153</v>
      </c>
      <c r="C78" s="33">
        <v>95</v>
      </c>
      <c r="D78" s="33">
        <v>356454367</v>
      </c>
      <c r="E78" s="33" t="s">
        <v>180</v>
      </c>
      <c r="F78" s="33" t="s">
        <v>11</v>
      </c>
      <c r="G78" s="33">
        <v>175000000</v>
      </c>
      <c r="H78" s="33">
        <v>8.3000000000000007</v>
      </c>
    </row>
    <row r="79" spans="1:8" x14ac:dyDescent="0.25">
      <c r="A79" s="17" t="s">
        <v>183</v>
      </c>
      <c r="B79" s="17" t="s">
        <v>85</v>
      </c>
      <c r="C79" s="33">
        <v>106</v>
      </c>
      <c r="D79" s="33">
        <v>362645141</v>
      </c>
      <c r="E79" s="33" t="s">
        <v>182</v>
      </c>
      <c r="F79" s="33" t="s">
        <v>11</v>
      </c>
      <c r="G79" s="33">
        <v>175000000</v>
      </c>
      <c r="H79" s="33">
        <v>7.8</v>
      </c>
    </row>
    <row r="80" spans="1:8" x14ac:dyDescent="0.25">
      <c r="A80" s="17" t="s">
        <v>184</v>
      </c>
      <c r="B80" s="17" t="s">
        <v>85</v>
      </c>
      <c r="C80" s="33">
        <v>124</v>
      </c>
      <c r="D80" s="33">
        <v>312057433</v>
      </c>
      <c r="E80" s="33" t="s">
        <v>24</v>
      </c>
      <c r="F80" s="33" t="s">
        <v>11</v>
      </c>
      <c r="G80" s="33">
        <v>200000000</v>
      </c>
      <c r="H80" s="33">
        <v>7</v>
      </c>
    </row>
    <row r="81" spans="1:8" x14ac:dyDescent="0.25">
      <c r="A81" s="17" t="s">
        <v>187</v>
      </c>
      <c r="B81" s="17" t="s">
        <v>185</v>
      </c>
      <c r="C81" s="33">
        <v>132</v>
      </c>
      <c r="D81" s="33">
        <v>155111815</v>
      </c>
      <c r="E81" s="33" t="s">
        <v>186</v>
      </c>
      <c r="F81" s="33" t="s">
        <v>11</v>
      </c>
      <c r="G81" s="33">
        <v>170000000</v>
      </c>
      <c r="H81" s="33">
        <v>6.1</v>
      </c>
    </row>
    <row r="82" spans="1:8" x14ac:dyDescent="0.25">
      <c r="A82" s="17" t="s">
        <v>191</v>
      </c>
      <c r="B82" s="17" t="s">
        <v>188</v>
      </c>
      <c r="C82" s="33">
        <v>97</v>
      </c>
      <c r="D82" s="33">
        <v>241407328</v>
      </c>
      <c r="E82" s="33" t="s">
        <v>189</v>
      </c>
      <c r="F82" s="33" t="s">
        <v>11</v>
      </c>
      <c r="G82" s="33">
        <v>180000000</v>
      </c>
      <c r="H82" s="33">
        <v>7</v>
      </c>
    </row>
    <row r="83" spans="1:8" x14ac:dyDescent="0.25">
      <c r="A83" s="17" t="s">
        <v>194</v>
      </c>
      <c r="B83" s="17" t="s">
        <v>192</v>
      </c>
      <c r="C83" s="33">
        <v>130</v>
      </c>
      <c r="D83" s="33">
        <v>208543795</v>
      </c>
      <c r="E83" s="33" t="s">
        <v>193</v>
      </c>
      <c r="F83" s="33" t="s">
        <v>11</v>
      </c>
      <c r="G83" s="33">
        <v>170000000</v>
      </c>
      <c r="H83" s="33">
        <v>7.6</v>
      </c>
    </row>
    <row r="84" spans="1:8" x14ac:dyDescent="0.25">
      <c r="A84" s="17" t="s">
        <v>198</v>
      </c>
      <c r="B84" s="17" t="s">
        <v>197</v>
      </c>
      <c r="C84" s="33">
        <v>128</v>
      </c>
      <c r="D84" s="33">
        <v>38297305</v>
      </c>
      <c r="E84" s="33" t="s">
        <v>186</v>
      </c>
      <c r="F84" s="33" t="s">
        <v>11</v>
      </c>
      <c r="G84" s="33">
        <v>175000000</v>
      </c>
      <c r="H84" s="33">
        <v>6.3</v>
      </c>
    </row>
    <row r="85" spans="1:8" x14ac:dyDescent="0.25">
      <c r="A85" s="17" t="s">
        <v>199</v>
      </c>
      <c r="B85" s="17" t="s">
        <v>74</v>
      </c>
      <c r="C85" s="33">
        <v>136</v>
      </c>
      <c r="D85" s="33">
        <v>259746958</v>
      </c>
      <c r="E85" s="33" t="s">
        <v>24</v>
      </c>
      <c r="F85" s="33" t="s">
        <v>11</v>
      </c>
      <c r="G85" s="33">
        <v>170000000</v>
      </c>
      <c r="H85" s="33">
        <v>7.8</v>
      </c>
    </row>
    <row r="86" spans="1:8" x14ac:dyDescent="0.25">
      <c r="A86" s="17" t="s">
        <v>201</v>
      </c>
      <c r="B86" s="17" t="s">
        <v>200</v>
      </c>
      <c r="C86" s="33">
        <v>93</v>
      </c>
      <c r="D86" s="33">
        <v>238371987</v>
      </c>
      <c r="E86" s="33" t="s">
        <v>93</v>
      </c>
      <c r="F86" s="33" t="s">
        <v>11</v>
      </c>
      <c r="G86" s="33">
        <v>165000000</v>
      </c>
      <c r="H86" s="33">
        <v>6.4</v>
      </c>
    </row>
    <row r="87" spans="1:8" x14ac:dyDescent="0.25">
      <c r="A87" s="17" t="s">
        <v>204</v>
      </c>
      <c r="B87" s="17" t="s">
        <v>202</v>
      </c>
      <c r="C87" s="33">
        <v>130</v>
      </c>
      <c r="D87" s="33">
        <v>93417865</v>
      </c>
      <c r="E87" s="33" t="s">
        <v>203</v>
      </c>
      <c r="F87" s="33" t="s">
        <v>11</v>
      </c>
      <c r="G87" s="33">
        <v>190000000</v>
      </c>
      <c r="H87" s="33">
        <v>6.5</v>
      </c>
    </row>
    <row r="88" spans="1:8" x14ac:dyDescent="0.25">
      <c r="A88" s="17" t="s">
        <v>207</v>
      </c>
      <c r="B88" s="17" t="s">
        <v>205</v>
      </c>
      <c r="C88" s="33">
        <v>102</v>
      </c>
      <c r="D88" s="33">
        <v>222487711</v>
      </c>
      <c r="E88" s="33" t="s">
        <v>206</v>
      </c>
      <c r="F88" s="33" t="s">
        <v>11</v>
      </c>
      <c r="G88" s="33">
        <v>165000000</v>
      </c>
      <c r="H88" s="33">
        <v>7.9</v>
      </c>
    </row>
    <row r="89" spans="1:8" x14ac:dyDescent="0.25">
      <c r="A89" s="17" t="s">
        <v>210</v>
      </c>
      <c r="B89" s="17" t="s">
        <v>208</v>
      </c>
      <c r="C89" s="33">
        <v>101</v>
      </c>
      <c r="D89" s="33">
        <v>189412677</v>
      </c>
      <c r="E89" s="33" t="s">
        <v>209</v>
      </c>
      <c r="F89" s="33" t="s">
        <v>11</v>
      </c>
      <c r="G89" s="33">
        <v>165000000</v>
      </c>
      <c r="H89" s="33">
        <v>7.8</v>
      </c>
    </row>
    <row r="90" spans="1:8" x14ac:dyDescent="0.25">
      <c r="A90" s="17" t="s">
        <v>212</v>
      </c>
      <c r="B90" s="17" t="s">
        <v>143</v>
      </c>
      <c r="C90" s="33">
        <v>100</v>
      </c>
      <c r="D90" s="33">
        <v>665426</v>
      </c>
      <c r="E90" s="33" t="s">
        <v>211</v>
      </c>
      <c r="F90" s="33" t="s">
        <v>11</v>
      </c>
      <c r="G90" s="33">
        <v>165000000</v>
      </c>
      <c r="H90" s="33">
        <v>6.6</v>
      </c>
    </row>
    <row r="91" spans="1:8" x14ac:dyDescent="0.25">
      <c r="A91" s="17" t="s">
        <v>213</v>
      </c>
      <c r="B91" s="17" t="s">
        <v>140</v>
      </c>
      <c r="C91" s="33">
        <v>120</v>
      </c>
      <c r="D91" s="33">
        <v>102315545</v>
      </c>
      <c r="E91" s="33" t="s">
        <v>24</v>
      </c>
      <c r="F91" s="33" t="s">
        <v>11</v>
      </c>
      <c r="G91" s="33">
        <v>165000000</v>
      </c>
      <c r="H91" s="33">
        <v>5.5</v>
      </c>
    </row>
    <row r="92" spans="1:8" x14ac:dyDescent="0.25">
      <c r="A92" s="17" t="s">
        <v>215</v>
      </c>
      <c r="B92" s="17" t="s">
        <v>214</v>
      </c>
      <c r="C92" s="33">
        <v>98</v>
      </c>
      <c r="D92" s="33">
        <v>217387997</v>
      </c>
      <c r="E92" s="33" t="s">
        <v>211</v>
      </c>
      <c r="F92" s="33" t="s">
        <v>11</v>
      </c>
      <c r="G92" s="33">
        <v>165000000</v>
      </c>
      <c r="H92" s="33">
        <v>8.1999999999999993</v>
      </c>
    </row>
    <row r="93" spans="1:8" x14ac:dyDescent="0.25">
      <c r="A93" s="17" t="s">
        <v>218</v>
      </c>
      <c r="B93" s="17" t="s">
        <v>216</v>
      </c>
      <c r="C93" s="33">
        <v>109</v>
      </c>
      <c r="D93" s="33">
        <v>150350192</v>
      </c>
      <c r="E93" s="33" t="s">
        <v>217</v>
      </c>
      <c r="F93" s="33" t="s">
        <v>11</v>
      </c>
      <c r="G93" s="33">
        <v>200000000</v>
      </c>
      <c r="H93" s="33">
        <v>6.4</v>
      </c>
    </row>
    <row r="94" spans="1:8" x14ac:dyDescent="0.25">
      <c r="A94" s="17" t="s">
        <v>220</v>
      </c>
      <c r="B94" s="17" t="s">
        <v>219</v>
      </c>
      <c r="C94" s="33">
        <v>121</v>
      </c>
      <c r="D94" s="33">
        <v>333130696</v>
      </c>
      <c r="E94" s="33" t="s">
        <v>24</v>
      </c>
      <c r="F94" s="33" t="s">
        <v>11</v>
      </c>
      <c r="G94" s="33">
        <v>170000000</v>
      </c>
      <c r="H94" s="33">
        <v>8.1</v>
      </c>
    </row>
    <row r="95" spans="1:8" x14ac:dyDescent="0.25">
      <c r="A95" s="17" t="s">
        <v>222</v>
      </c>
      <c r="B95" s="17" t="s">
        <v>18</v>
      </c>
      <c r="C95" s="33">
        <v>169</v>
      </c>
      <c r="D95" s="33">
        <v>187991439</v>
      </c>
      <c r="E95" s="33" t="s">
        <v>221</v>
      </c>
      <c r="F95" s="33" t="s">
        <v>11</v>
      </c>
      <c r="G95" s="33">
        <v>165000000</v>
      </c>
      <c r="H95" s="33">
        <v>8.6</v>
      </c>
    </row>
    <row r="96" spans="1:8" x14ac:dyDescent="0.25">
      <c r="A96" s="17" t="s">
        <v>223</v>
      </c>
      <c r="B96" s="17" t="s">
        <v>18</v>
      </c>
      <c r="C96" s="33">
        <v>148</v>
      </c>
      <c r="D96" s="33">
        <v>292568851</v>
      </c>
      <c r="E96" s="33" t="s">
        <v>77</v>
      </c>
      <c r="F96" s="33" t="s">
        <v>11</v>
      </c>
      <c r="G96" s="33">
        <v>160000000</v>
      </c>
      <c r="H96" s="33">
        <v>8.8000000000000007</v>
      </c>
    </row>
    <row r="97" spans="1:8" x14ac:dyDescent="0.25">
      <c r="A97" s="17" t="s">
        <v>225</v>
      </c>
      <c r="B97" s="17" t="s">
        <v>58</v>
      </c>
      <c r="C97" s="33">
        <v>182</v>
      </c>
      <c r="D97" s="33">
        <v>303001229</v>
      </c>
      <c r="E97" s="33" t="s">
        <v>59</v>
      </c>
      <c r="F97" s="33" t="s">
        <v>11</v>
      </c>
      <c r="G97" s="33">
        <v>180000000</v>
      </c>
      <c r="H97" s="33">
        <v>7.9</v>
      </c>
    </row>
    <row r="98" spans="1:8" x14ac:dyDescent="0.25">
      <c r="A98" s="17" t="s">
        <v>226</v>
      </c>
      <c r="B98" s="17" t="s">
        <v>165</v>
      </c>
      <c r="C98" s="33">
        <v>106</v>
      </c>
      <c r="D98" s="33">
        <v>144512310</v>
      </c>
      <c r="E98" s="33" t="s">
        <v>114</v>
      </c>
      <c r="F98" s="33" t="s">
        <v>11</v>
      </c>
      <c r="G98" s="33">
        <v>38000000</v>
      </c>
      <c r="H98" s="33">
        <v>6.7</v>
      </c>
    </row>
    <row r="99" spans="1:8" x14ac:dyDescent="0.25">
      <c r="A99" s="17" t="s">
        <v>229</v>
      </c>
      <c r="B99" s="17" t="s">
        <v>227</v>
      </c>
      <c r="C99" s="33">
        <v>166</v>
      </c>
      <c r="D99" s="33">
        <v>127490802</v>
      </c>
      <c r="E99" s="33" t="s">
        <v>228</v>
      </c>
      <c r="F99" s="33" t="s">
        <v>11</v>
      </c>
      <c r="G99" s="33">
        <v>150000000</v>
      </c>
      <c r="H99" s="33">
        <v>7.8</v>
      </c>
    </row>
    <row r="100" spans="1:8" x14ac:dyDescent="0.25">
      <c r="A100" s="17" t="s">
        <v>231</v>
      </c>
      <c r="B100" s="17" t="s">
        <v>230</v>
      </c>
      <c r="C100" s="33">
        <v>132</v>
      </c>
      <c r="D100" s="33">
        <v>146405371</v>
      </c>
      <c r="E100" s="33" t="s">
        <v>24</v>
      </c>
      <c r="F100" s="33" t="s">
        <v>11</v>
      </c>
      <c r="G100" s="33">
        <v>160000000</v>
      </c>
      <c r="H100" s="33">
        <v>7.8</v>
      </c>
    </row>
    <row r="101" spans="1:8" x14ac:dyDescent="0.25">
      <c r="A101" s="17" t="s">
        <v>234</v>
      </c>
      <c r="B101" s="17" t="s">
        <v>232</v>
      </c>
      <c r="C101" s="33">
        <v>137</v>
      </c>
      <c r="D101" s="33">
        <v>281666058</v>
      </c>
      <c r="E101" s="33" t="s">
        <v>233</v>
      </c>
      <c r="F101" s="33" t="s">
        <v>11</v>
      </c>
      <c r="G101" s="33">
        <v>160000000</v>
      </c>
      <c r="H101" s="33">
        <v>6.6</v>
      </c>
    </row>
    <row r="102" spans="1:8" x14ac:dyDescent="0.25">
      <c r="A102" s="17" t="s">
        <v>236</v>
      </c>
      <c r="B102" s="17" t="s">
        <v>235</v>
      </c>
      <c r="C102" s="33">
        <v>109</v>
      </c>
      <c r="D102" s="33">
        <v>63143812</v>
      </c>
      <c r="E102" s="33" t="s">
        <v>50</v>
      </c>
      <c r="F102" s="33" t="s">
        <v>11</v>
      </c>
      <c r="G102" s="33">
        <v>150000000</v>
      </c>
      <c r="H102" s="33">
        <v>6.1</v>
      </c>
    </row>
    <row r="103" spans="1:8" x14ac:dyDescent="0.25">
      <c r="A103" s="17" t="s">
        <v>239</v>
      </c>
      <c r="B103" s="17" t="s">
        <v>237</v>
      </c>
      <c r="C103" s="33">
        <v>98</v>
      </c>
      <c r="D103" s="33">
        <v>60655503</v>
      </c>
      <c r="E103" s="33" t="s">
        <v>238</v>
      </c>
      <c r="F103" s="33" t="s">
        <v>11</v>
      </c>
      <c r="G103" s="33">
        <v>160000000</v>
      </c>
      <c r="H103" s="33">
        <v>5.6</v>
      </c>
    </row>
    <row r="104" spans="1:8" x14ac:dyDescent="0.25">
      <c r="A104" s="17" t="s">
        <v>241</v>
      </c>
      <c r="B104" s="17" t="s">
        <v>240</v>
      </c>
      <c r="C104" s="33">
        <v>113</v>
      </c>
      <c r="D104" s="33">
        <v>76846624</v>
      </c>
      <c r="E104" s="33" t="s">
        <v>68</v>
      </c>
      <c r="F104" s="33" t="s">
        <v>11</v>
      </c>
      <c r="G104" s="33">
        <v>170000000</v>
      </c>
      <c r="H104" s="33">
        <v>6.4</v>
      </c>
    </row>
    <row r="105" spans="1:8" x14ac:dyDescent="0.25">
      <c r="A105" s="17" t="s">
        <v>243</v>
      </c>
      <c r="B105" s="17" t="s">
        <v>242</v>
      </c>
      <c r="C105" s="33">
        <v>93</v>
      </c>
      <c r="D105" s="33">
        <v>320706665</v>
      </c>
      <c r="E105" s="33" t="s">
        <v>93</v>
      </c>
      <c r="F105" s="33" t="s">
        <v>11</v>
      </c>
      <c r="G105" s="33">
        <v>160000000</v>
      </c>
      <c r="H105" s="33">
        <v>6.1</v>
      </c>
    </row>
    <row r="106" spans="1:8" x14ac:dyDescent="0.25">
      <c r="A106" s="17" t="s">
        <v>245</v>
      </c>
      <c r="B106" s="17" t="s">
        <v>244</v>
      </c>
      <c r="C106" s="33">
        <v>123</v>
      </c>
      <c r="D106" s="33">
        <v>46978995</v>
      </c>
      <c r="E106" s="33" t="s">
        <v>13</v>
      </c>
      <c r="F106" s="33" t="s">
        <v>11</v>
      </c>
      <c r="G106" s="33">
        <v>160000000</v>
      </c>
      <c r="H106" s="33">
        <v>7.3</v>
      </c>
    </row>
    <row r="107" spans="1:8" x14ac:dyDescent="0.25">
      <c r="A107" s="17" t="s">
        <v>247</v>
      </c>
      <c r="B107" s="17" t="s">
        <v>246</v>
      </c>
      <c r="C107" s="33">
        <v>126</v>
      </c>
      <c r="D107" s="33">
        <v>89732035</v>
      </c>
      <c r="E107" s="33" t="s">
        <v>24</v>
      </c>
      <c r="F107" s="33" t="s">
        <v>11</v>
      </c>
      <c r="G107" s="33">
        <v>155000000</v>
      </c>
      <c r="H107" s="33">
        <v>6.6</v>
      </c>
    </row>
    <row r="108" spans="1:8" x14ac:dyDescent="0.25">
      <c r="A108" s="17" t="s">
        <v>249</v>
      </c>
      <c r="B108" s="17" t="s">
        <v>248</v>
      </c>
      <c r="C108" s="33">
        <v>113</v>
      </c>
      <c r="D108" s="33">
        <v>104383624</v>
      </c>
      <c r="E108" s="33" t="s">
        <v>68</v>
      </c>
      <c r="F108" s="33" t="s">
        <v>11</v>
      </c>
      <c r="G108" s="33">
        <v>155000000</v>
      </c>
      <c r="H108" s="33">
        <v>6.3</v>
      </c>
    </row>
    <row r="109" spans="1:8" x14ac:dyDescent="0.25">
      <c r="A109" s="17" t="s">
        <v>251</v>
      </c>
      <c r="B109" s="17" t="s">
        <v>96</v>
      </c>
      <c r="C109" s="33">
        <v>184</v>
      </c>
      <c r="D109" s="33">
        <v>198539855</v>
      </c>
      <c r="E109" s="33" t="s">
        <v>250</v>
      </c>
      <c r="F109" s="33" t="s">
        <v>11</v>
      </c>
      <c r="G109" s="33">
        <v>140000000</v>
      </c>
      <c r="H109" s="33">
        <v>6.1</v>
      </c>
    </row>
    <row r="110" spans="1:8" x14ac:dyDescent="0.25">
      <c r="A110" s="17" t="s">
        <v>252</v>
      </c>
      <c r="B110" s="17" t="s">
        <v>96</v>
      </c>
      <c r="C110" s="33">
        <v>144</v>
      </c>
      <c r="D110" s="33">
        <v>318759914</v>
      </c>
      <c r="E110" s="33" t="s">
        <v>24</v>
      </c>
      <c r="F110" s="33" t="s">
        <v>11</v>
      </c>
      <c r="G110" s="33">
        <v>150000000</v>
      </c>
      <c r="H110" s="33">
        <v>7.1</v>
      </c>
    </row>
    <row r="111" spans="1:8" x14ac:dyDescent="0.25">
      <c r="A111" s="17" t="s">
        <v>255</v>
      </c>
      <c r="B111" s="17" t="s">
        <v>253</v>
      </c>
      <c r="C111" s="33">
        <v>206</v>
      </c>
      <c r="D111" s="33">
        <v>34293771</v>
      </c>
      <c r="E111" s="33" t="s">
        <v>254</v>
      </c>
      <c r="F111" s="33" t="s">
        <v>11</v>
      </c>
      <c r="G111" s="33">
        <v>155000000</v>
      </c>
      <c r="H111" s="33">
        <v>5.5</v>
      </c>
    </row>
    <row r="112" spans="1:8" x14ac:dyDescent="0.25">
      <c r="A112" s="17" t="s">
        <v>256</v>
      </c>
      <c r="B112" s="17" t="s">
        <v>34</v>
      </c>
      <c r="C112" s="33">
        <v>138</v>
      </c>
      <c r="D112" s="33">
        <v>292000866</v>
      </c>
      <c r="E112" s="33" t="s">
        <v>35</v>
      </c>
      <c r="F112" s="33" t="s">
        <v>11</v>
      </c>
      <c r="G112" s="33">
        <v>150000000</v>
      </c>
      <c r="H112" s="33">
        <v>7.5</v>
      </c>
    </row>
    <row r="113" spans="1:8" x14ac:dyDescent="0.25">
      <c r="A113" s="17" t="s">
        <v>257</v>
      </c>
      <c r="B113" s="17" t="s">
        <v>124</v>
      </c>
      <c r="C113" s="33">
        <v>157</v>
      </c>
      <c r="D113" s="33">
        <v>289994397</v>
      </c>
      <c r="E113" s="33" t="s">
        <v>35</v>
      </c>
      <c r="F113" s="33" t="s">
        <v>11</v>
      </c>
      <c r="G113" s="33">
        <v>150000000</v>
      </c>
      <c r="H113" s="33">
        <v>7.6</v>
      </c>
    </row>
    <row r="114" spans="1:8" x14ac:dyDescent="0.25">
      <c r="A114" s="17" t="s">
        <v>259</v>
      </c>
      <c r="B114" s="17" t="s">
        <v>76</v>
      </c>
      <c r="C114" s="33">
        <v>102</v>
      </c>
      <c r="D114" s="33">
        <v>227946274</v>
      </c>
      <c r="E114" s="33" t="s">
        <v>258</v>
      </c>
      <c r="F114" s="33" t="s">
        <v>11</v>
      </c>
      <c r="G114" s="33">
        <v>150000000</v>
      </c>
      <c r="H114" s="33">
        <v>6.4</v>
      </c>
    </row>
    <row r="115" spans="1:8" x14ac:dyDescent="0.25">
      <c r="A115" s="17" t="s">
        <v>261</v>
      </c>
      <c r="B115" s="17" t="s">
        <v>232</v>
      </c>
      <c r="C115" s="33">
        <v>104</v>
      </c>
      <c r="D115" s="33">
        <v>256386216</v>
      </c>
      <c r="E115" s="33" t="s">
        <v>260</v>
      </c>
      <c r="F115" s="33" t="s">
        <v>11</v>
      </c>
      <c r="G115" s="33">
        <v>150000000</v>
      </c>
      <c r="H115" s="33">
        <v>7.2</v>
      </c>
    </row>
    <row r="116" spans="1:8" x14ac:dyDescent="0.25">
      <c r="A116" s="17" t="s">
        <v>263</v>
      </c>
      <c r="B116" s="17" t="s">
        <v>87</v>
      </c>
      <c r="C116" s="33">
        <v>115</v>
      </c>
      <c r="D116" s="33">
        <v>206456431</v>
      </c>
      <c r="E116" s="33" t="s">
        <v>262</v>
      </c>
      <c r="F116" s="33" t="s">
        <v>11</v>
      </c>
      <c r="G116" s="33">
        <v>150000000</v>
      </c>
      <c r="H116" s="33">
        <v>6.7</v>
      </c>
    </row>
    <row r="117" spans="1:8" x14ac:dyDescent="0.25">
      <c r="A117" s="17" t="s">
        <v>265</v>
      </c>
      <c r="B117" s="17" t="s">
        <v>202</v>
      </c>
      <c r="C117" s="33">
        <v>111</v>
      </c>
      <c r="D117" s="33">
        <v>206435493</v>
      </c>
      <c r="E117" s="33" t="s">
        <v>264</v>
      </c>
      <c r="F117" s="33" t="s">
        <v>11</v>
      </c>
      <c r="G117" s="33">
        <v>150000000</v>
      </c>
      <c r="H117" s="33">
        <v>8</v>
      </c>
    </row>
    <row r="118" spans="1:8" x14ac:dyDescent="0.25">
      <c r="A118" s="17" t="s">
        <v>266</v>
      </c>
      <c r="B118" s="17" t="s">
        <v>18</v>
      </c>
      <c r="C118" s="33">
        <v>128</v>
      </c>
      <c r="D118" s="33">
        <v>205343774</v>
      </c>
      <c r="E118" s="33" t="s">
        <v>43</v>
      </c>
      <c r="F118" s="33" t="s">
        <v>11</v>
      </c>
      <c r="G118" s="33">
        <v>150000000</v>
      </c>
      <c r="H118" s="33">
        <v>8.3000000000000007</v>
      </c>
    </row>
    <row r="119" spans="1:8" x14ac:dyDescent="0.25">
      <c r="A119" s="17" t="s">
        <v>269</v>
      </c>
      <c r="B119" s="17" t="s">
        <v>267</v>
      </c>
      <c r="C119" s="33">
        <v>89</v>
      </c>
      <c r="D119" s="33">
        <v>179982968</v>
      </c>
      <c r="E119" s="33" t="s">
        <v>268</v>
      </c>
      <c r="F119" s="33" t="s">
        <v>11</v>
      </c>
      <c r="G119" s="33">
        <v>150000000</v>
      </c>
      <c r="H119" s="33">
        <v>6.7</v>
      </c>
    </row>
    <row r="120" spans="1:8" x14ac:dyDescent="0.25">
      <c r="A120" s="17" t="s">
        <v>271</v>
      </c>
      <c r="B120" s="17" t="s">
        <v>270</v>
      </c>
      <c r="C120" s="33">
        <v>105</v>
      </c>
      <c r="D120" s="33">
        <v>177243721</v>
      </c>
      <c r="E120" s="33" t="s">
        <v>262</v>
      </c>
      <c r="F120" s="33" t="s">
        <v>11</v>
      </c>
      <c r="G120" s="33">
        <v>150000000</v>
      </c>
      <c r="H120" s="33">
        <v>5.9</v>
      </c>
    </row>
    <row r="121" spans="1:8" x14ac:dyDescent="0.25">
      <c r="A121" s="17" t="s">
        <v>273</v>
      </c>
      <c r="B121" s="17" t="s">
        <v>272</v>
      </c>
      <c r="C121" s="33">
        <v>119</v>
      </c>
      <c r="D121" s="33">
        <v>179883016</v>
      </c>
      <c r="E121" s="33" t="s">
        <v>90</v>
      </c>
      <c r="F121" s="33" t="s">
        <v>11</v>
      </c>
      <c r="G121" s="33">
        <v>150000000</v>
      </c>
      <c r="H121" s="33">
        <v>6.7</v>
      </c>
    </row>
    <row r="122" spans="1:8" x14ac:dyDescent="0.25">
      <c r="A122" s="17" t="s">
        <v>274</v>
      </c>
      <c r="B122" s="17" t="s">
        <v>146</v>
      </c>
      <c r="C122" s="33">
        <v>129</v>
      </c>
      <c r="D122" s="33">
        <v>139259759</v>
      </c>
      <c r="E122" s="33" t="s">
        <v>217</v>
      </c>
      <c r="F122" s="33" t="s">
        <v>11</v>
      </c>
      <c r="G122" s="33">
        <v>150000000</v>
      </c>
      <c r="H122" s="33">
        <v>6.7</v>
      </c>
    </row>
    <row r="123" spans="1:8" x14ac:dyDescent="0.25">
      <c r="A123" s="17" t="s">
        <v>277</v>
      </c>
      <c r="B123" s="17" t="s">
        <v>275</v>
      </c>
      <c r="C123" s="33">
        <v>102</v>
      </c>
      <c r="D123" s="33">
        <v>400736600</v>
      </c>
      <c r="E123" s="33" t="s">
        <v>276</v>
      </c>
      <c r="F123" s="33" t="s">
        <v>11</v>
      </c>
      <c r="G123" s="33">
        <v>150000000</v>
      </c>
      <c r="H123" s="33">
        <v>7.6</v>
      </c>
    </row>
    <row r="124" spans="1:8" x14ac:dyDescent="0.25">
      <c r="A124" s="17" t="s">
        <v>278</v>
      </c>
      <c r="B124" s="17" t="s">
        <v>146</v>
      </c>
      <c r="C124" s="33">
        <v>138</v>
      </c>
      <c r="D124" s="33">
        <v>281492479</v>
      </c>
      <c r="E124" s="33" t="s">
        <v>217</v>
      </c>
      <c r="F124" s="33" t="s">
        <v>11</v>
      </c>
      <c r="G124" s="33">
        <v>150000000</v>
      </c>
      <c r="H124" s="33">
        <v>7.2</v>
      </c>
    </row>
    <row r="125" spans="1:8" x14ac:dyDescent="0.25">
      <c r="A125" s="17" t="s">
        <v>279</v>
      </c>
      <c r="B125" s="17" t="s">
        <v>246</v>
      </c>
      <c r="C125" s="33">
        <v>112</v>
      </c>
      <c r="D125" s="33">
        <v>206360018</v>
      </c>
      <c r="E125" s="33" t="s">
        <v>13</v>
      </c>
      <c r="F125" s="33" t="s">
        <v>11</v>
      </c>
      <c r="G125" s="33">
        <v>170000000</v>
      </c>
      <c r="H125" s="33">
        <v>7.1</v>
      </c>
    </row>
    <row r="126" spans="1:8" x14ac:dyDescent="0.25">
      <c r="A126" s="17" t="s">
        <v>281</v>
      </c>
      <c r="B126" s="17" t="s">
        <v>280</v>
      </c>
      <c r="C126" s="33">
        <v>120</v>
      </c>
      <c r="D126" s="33">
        <v>153629485</v>
      </c>
      <c r="E126" s="33" t="s">
        <v>77</v>
      </c>
      <c r="F126" s="33" t="s">
        <v>11</v>
      </c>
      <c r="G126" s="33">
        <v>150000000</v>
      </c>
      <c r="H126" s="33">
        <v>8.1</v>
      </c>
    </row>
    <row r="127" spans="1:8" x14ac:dyDescent="0.25">
      <c r="A127" s="17" t="s">
        <v>284</v>
      </c>
      <c r="B127" s="17" t="s">
        <v>282</v>
      </c>
      <c r="C127" s="33">
        <v>146</v>
      </c>
      <c r="D127" s="33">
        <v>133375846</v>
      </c>
      <c r="E127" s="33" t="s">
        <v>283</v>
      </c>
      <c r="F127" s="33" t="s">
        <v>11</v>
      </c>
      <c r="G127" s="33">
        <v>150000000</v>
      </c>
      <c r="H127" s="33">
        <v>6.7</v>
      </c>
    </row>
    <row r="128" spans="1:8" x14ac:dyDescent="0.25">
      <c r="A128" s="17" t="s">
        <v>286</v>
      </c>
      <c r="B128" s="17" t="s">
        <v>285</v>
      </c>
      <c r="C128" s="33">
        <v>115</v>
      </c>
      <c r="D128" s="33">
        <v>181015141</v>
      </c>
      <c r="E128" s="33" t="s">
        <v>13</v>
      </c>
      <c r="F128" s="33" t="s">
        <v>11</v>
      </c>
      <c r="G128" s="33">
        <v>150000000</v>
      </c>
      <c r="H128" s="33">
        <v>7</v>
      </c>
    </row>
    <row r="129" spans="1:8" x14ac:dyDescent="0.25">
      <c r="A129" s="17" t="s">
        <v>289</v>
      </c>
      <c r="B129" s="17" t="s">
        <v>287</v>
      </c>
      <c r="C129" s="33">
        <v>96</v>
      </c>
      <c r="D129" s="33">
        <v>114053579</v>
      </c>
      <c r="E129" s="33" t="s">
        <v>288</v>
      </c>
      <c r="F129" s="33" t="s">
        <v>11</v>
      </c>
      <c r="G129" s="33">
        <v>150000000</v>
      </c>
      <c r="H129" s="33">
        <v>6.9</v>
      </c>
    </row>
    <row r="130" spans="1:8" x14ac:dyDescent="0.25">
      <c r="A130" s="17" t="s">
        <v>292</v>
      </c>
      <c r="B130" s="17" t="s">
        <v>290</v>
      </c>
      <c r="C130" s="33">
        <v>88</v>
      </c>
      <c r="D130" s="33">
        <v>119420252</v>
      </c>
      <c r="E130" s="33" t="s">
        <v>291</v>
      </c>
      <c r="F130" s="33" t="s">
        <v>11</v>
      </c>
      <c r="G130" s="33">
        <v>150000000</v>
      </c>
      <c r="H130" s="33">
        <v>5.0999999999999996</v>
      </c>
    </row>
    <row r="131" spans="1:8" x14ac:dyDescent="0.25">
      <c r="A131" s="17" t="s">
        <v>294</v>
      </c>
      <c r="B131" s="17" t="s">
        <v>293</v>
      </c>
      <c r="C131" s="33">
        <v>99</v>
      </c>
      <c r="D131" s="33">
        <v>83640426</v>
      </c>
      <c r="E131" s="33" t="s">
        <v>13</v>
      </c>
      <c r="F131" s="33" t="s">
        <v>11</v>
      </c>
      <c r="G131" s="33">
        <v>150000000</v>
      </c>
      <c r="H131" s="33">
        <v>5.8</v>
      </c>
    </row>
    <row r="132" spans="1:8" x14ac:dyDescent="0.25">
      <c r="A132" s="17" t="s">
        <v>296</v>
      </c>
      <c r="B132" s="17" t="s">
        <v>87</v>
      </c>
      <c r="C132" s="33">
        <v>113</v>
      </c>
      <c r="D132" s="33">
        <v>79711678</v>
      </c>
      <c r="E132" s="33" t="s">
        <v>295</v>
      </c>
      <c r="F132" s="33" t="s">
        <v>11</v>
      </c>
      <c r="G132" s="33">
        <v>100000000</v>
      </c>
      <c r="H132" s="33">
        <v>6.2</v>
      </c>
    </row>
    <row r="133" spans="1:8" x14ac:dyDescent="0.25">
      <c r="A133" s="17" t="s">
        <v>298</v>
      </c>
      <c r="B133" s="17" t="s">
        <v>297</v>
      </c>
      <c r="C133" s="33">
        <v>131</v>
      </c>
      <c r="D133" s="33">
        <v>195000874</v>
      </c>
      <c r="E133" s="33" t="s">
        <v>16</v>
      </c>
      <c r="F133" s="33" t="s">
        <v>11</v>
      </c>
      <c r="G133" s="33">
        <v>150000000</v>
      </c>
      <c r="H133" s="33">
        <v>7.4</v>
      </c>
    </row>
    <row r="134" spans="1:8" x14ac:dyDescent="0.25">
      <c r="A134" s="17" t="s">
        <v>301</v>
      </c>
      <c r="B134" s="17" t="s">
        <v>299</v>
      </c>
      <c r="C134" s="33">
        <v>119</v>
      </c>
      <c r="D134" s="33">
        <v>61937495</v>
      </c>
      <c r="E134" s="33" t="s">
        <v>300</v>
      </c>
      <c r="F134" s="33" t="s">
        <v>11</v>
      </c>
      <c r="G134" s="33">
        <v>150000000</v>
      </c>
      <c r="H134" s="33">
        <v>5.8</v>
      </c>
    </row>
    <row r="135" spans="1:8" x14ac:dyDescent="0.25">
      <c r="A135" s="17" t="s">
        <v>303</v>
      </c>
      <c r="B135" s="17" t="s">
        <v>302</v>
      </c>
      <c r="C135" s="33">
        <v>91</v>
      </c>
      <c r="D135" s="33">
        <v>126597121</v>
      </c>
      <c r="E135" s="33" t="s">
        <v>154</v>
      </c>
      <c r="F135" s="33" t="s">
        <v>11</v>
      </c>
      <c r="G135" s="33">
        <v>150000000</v>
      </c>
      <c r="H135" s="33">
        <v>6.2</v>
      </c>
    </row>
    <row r="136" spans="1:8" x14ac:dyDescent="0.25">
      <c r="A136" s="17" t="s">
        <v>305</v>
      </c>
      <c r="B136" s="17" t="s">
        <v>304</v>
      </c>
      <c r="C136" s="33">
        <v>90</v>
      </c>
      <c r="D136" s="33">
        <v>165230261</v>
      </c>
      <c r="E136" s="33" t="s">
        <v>268</v>
      </c>
      <c r="F136" s="33" t="s">
        <v>11</v>
      </c>
      <c r="G136" s="33">
        <v>150000000</v>
      </c>
      <c r="H136" s="33">
        <v>7.3</v>
      </c>
    </row>
    <row r="137" spans="1:8" x14ac:dyDescent="0.25">
      <c r="A137" s="17" t="s">
        <v>307</v>
      </c>
      <c r="B137" s="17" t="s">
        <v>306</v>
      </c>
      <c r="C137" s="33">
        <v>103</v>
      </c>
      <c r="D137" s="33">
        <v>131564731</v>
      </c>
      <c r="E137" s="33" t="s">
        <v>50</v>
      </c>
      <c r="F137" s="33" t="s">
        <v>11</v>
      </c>
      <c r="G137" s="33">
        <v>150000000</v>
      </c>
      <c r="H137" s="33">
        <v>4.2</v>
      </c>
    </row>
    <row r="138" spans="1:8" x14ac:dyDescent="0.25">
      <c r="A138" s="17" t="s">
        <v>308</v>
      </c>
      <c r="B138" s="17" t="s">
        <v>119</v>
      </c>
      <c r="C138" s="33">
        <v>124</v>
      </c>
      <c r="D138" s="33">
        <v>133382309</v>
      </c>
      <c r="E138" s="33" t="s">
        <v>16</v>
      </c>
      <c r="F138" s="33" t="s">
        <v>11</v>
      </c>
      <c r="G138" s="33">
        <v>150000000</v>
      </c>
      <c r="H138" s="33">
        <v>6.9</v>
      </c>
    </row>
    <row r="139" spans="1:8" x14ac:dyDescent="0.25">
      <c r="A139" s="17" t="s">
        <v>310</v>
      </c>
      <c r="B139" s="17" t="s">
        <v>140</v>
      </c>
      <c r="C139" s="33">
        <v>131</v>
      </c>
      <c r="D139" s="33">
        <v>73103784</v>
      </c>
      <c r="E139" s="33" t="s">
        <v>309</v>
      </c>
      <c r="F139" s="33" t="s">
        <v>11</v>
      </c>
      <c r="G139" s="33">
        <v>150000000</v>
      </c>
      <c r="H139" s="33">
        <v>6.4</v>
      </c>
    </row>
    <row r="140" spans="1:8" x14ac:dyDescent="0.25">
      <c r="A140" s="17" t="s">
        <v>312</v>
      </c>
      <c r="B140" s="17" t="s">
        <v>311</v>
      </c>
      <c r="C140" s="33">
        <v>88</v>
      </c>
      <c r="D140" s="33">
        <v>21379315</v>
      </c>
      <c r="E140" s="33" t="s">
        <v>157</v>
      </c>
      <c r="F140" s="33" t="s">
        <v>11</v>
      </c>
      <c r="G140" s="33">
        <v>150000000</v>
      </c>
      <c r="H140" s="33">
        <v>5.4</v>
      </c>
    </row>
    <row r="141" spans="1:8" x14ac:dyDescent="0.25">
      <c r="A141" s="17" t="s">
        <v>314</v>
      </c>
      <c r="B141" s="17" t="s">
        <v>313</v>
      </c>
      <c r="C141" s="33">
        <v>85</v>
      </c>
      <c r="D141" s="33">
        <v>64459316</v>
      </c>
      <c r="E141" s="33" t="s">
        <v>154</v>
      </c>
      <c r="F141" s="33" t="s">
        <v>11</v>
      </c>
      <c r="G141" s="33">
        <v>149000000</v>
      </c>
      <c r="H141" s="33">
        <v>6.7</v>
      </c>
    </row>
    <row r="142" spans="1:8" x14ac:dyDescent="0.25">
      <c r="A142" s="17" t="s">
        <v>316</v>
      </c>
      <c r="B142" s="17" t="s">
        <v>315</v>
      </c>
      <c r="C142" s="33">
        <v>111</v>
      </c>
      <c r="D142" s="33">
        <v>34964818</v>
      </c>
      <c r="E142" s="33" t="s">
        <v>68</v>
      </c>
      <c r="F142" s="33" t="s">
        <v>11</v>
      </c>
      <c r="G142" s="33">
        <v>150000000</v>
      </c>
      <c r="H142" s="33">
        <v>5.8</v>
      </c>
    </row>
    <row r="143" spans="1:8" x14ac:dyDescent="0.25">
      <c r="A143" s="17" t="s">
        <v>318</v>
      </c>
      <c r="B143" s="17" t="s">
        <v>317</v>
      </c>
      <c r="C143" s="33">
        <v>92</v>
      </c>
      <c r="D143" s="33">
        <v>111505642</v>
      </c>
      <c r="E143" s="33" t="s">
        <v>209</v>
      </c>
      <c r="F143" s="33" t="s">
        <v>11</v>
      </c>
      <c r="G143" s="33">
        <v>145000000</v>
      </c>
      <c r="H143" s="33">
        <v>6.9</v>
      </c>
    </row>
    <row r="144" spans="1:8" x14ac:dyDescent="0.25">
      <c r="A144" s="17" t="s">
        <v>320</v>
      </c>
      <c r="B144" s="17" t="s">
        <v>237</v>
      </c>
      <c r="C144" s="33">
        <v>196</v>
      </c>
      <c r="D144" s="33">
        <v>133228348</v>
      </c>
      <c r="E144" s="33" t="s">
        <v>319</v>
      </c>
      <c r="F144" s="33" t="s">
        <v>11</v>
      </c>
      <c r="G144" s="33">
        <v>175000000</v>
      </c>
      <c r="H144" s="33">
        <v>7.2</v>
      </c>
    </row>
    <row r="145" spans="1:8" x14ac:dyDescent="0.25">
      <c r="A145" s="17" t="s">
        <v>321</v>
      </c>
      <c r="B145" s="17" t="s">
        <v>267</v>
      </c>
      <c r="C145" s="33">
        <v>93</v>
      </c>
      <c r="D145" s="33">
        <v>216366733</v>
      </c>
      <c r="E145" s="33" t="s">
        <v>154</v>
      </c>
      <c r="F145" s="33" t="s">
        <v>11</v>
      </c>
      <c r="G145" s="33">
        <v>145000000</v>
      </c>
      <c r="H145" s="33">
        <v>6.9</v>
      </c>
    </row>
    <row r="146" spans="1:8" x14ac:dyDescent="0.25">
      <c r="A146" s="17" t="s">
        <v>323</v>
      </c>
      <c r="B146" s="17" t="s">
        <v>322</v>
      </c>
      <c r="C146" s="33">
        <v>133</v>
      </c>
      <c r="D146" s="33">
        <v>160201106</v>
      </c>
      <c r="E146" s="33" t="s">
        <v>16</v>
      </c>
      <c r="F146" s="33" t="s">
        <v>11</v>
      </c>
      <c r="G146" s="33">
        <v>142000000</v>
      </c>
      <c r="H146" s="33">
        <v>6.1</v>
      </c>
    </row>
    <row r="147" spans="1:8" x14ac:dyDescent="0.25">
      <c r="A147" s="17" t="s">
        <v>326</v>
      </c>
      <c r="B147" s="17" t="s">
        <v>324</v>
      </c>
      <c r="C147" s="33">
        <v>116</v>
      </c>
      <c r="D147" s="33">
        <v>118099659</v>
      </c>
      <c r="E147" s="33" t="s">
        <v>325</v>
      </c>
      <c r="F147" s="33" t="s">
        <v>11</v>
      </c>
      <c r="G147" s="33">
        <v>144000000</v>
      </c>
      <c r="H147" s="33">
        <v>5.5</v>
      </c>
    </row>
    <row r="148" spans="1:8" x14ac:dyDescent="0.25">
      <c r="A148" s="17" t="s">
        <v>327</v>
      </c>
      <c r="B148" s="17" t="s">
        <v>96</v>
      </c>
      <c r="C148" s="33">
        <v>153</v>
      </c>
      <c r="D148" s="33">
        <v>201573391</v>
      </c>
      <c r="E148" s="33" t="s">
        <v>77</v>
      </c>
      <c r="F148" s="33" t="s">
        <v>11</v>
      </c>
      <c r="G148" s="33">
        <v>140000000</v>
      </c>
      <c r="H148" s="33">
        <v>6.6</v>
      </c>
    </row>
    <row r="149" spans="1:8" x14ac:dyDescent="0.25">
      <c r="A149" s="17" t="s">
        <v>329</v>
      </c>
      <c r="B149" s="17" t="s">
        <v>55</v>
      </c>
      <c r="C149" s="33">
        <v>88</v>
      </c>
      <c r="D149" s="33">
        <v>190418803</v>
      </c>
      <c r="E149" s="33" t="s">
        <v>328</v>
      </c>
      <c r="F149" s="33" t="s">
        <v>11</v>
      </c>
      <c r="G149" s="33">
        <v>140000000</v>
      </c>
      <c r="H149" s="33">
        <v>6.1</v>
      </c>
    </row>
    <row r="150" spans="1:8" x14ac:dyDescent="0.25">
      <c r="A150" s="17" t="s">
        <v>331</v>
      </c>
      <c r="B150" s="17" t="s">
        <v>143</v>
      </c>
      <c r="C150" s="33">
        <v>115</v>
      </c>
      <c r="D150" s="33">
        <v>82161969</v>
      </c>
      <c r="E150" s="33" t="s">
        <v>330</v>
      </c>
      <c r="F150" s="33" t="s">
        <v>11</v>
      </c>
      <c r="G150" s="33">
        <v>150000000</v>
      </c>
      <c r="H150" s="33">
        <v>6.3</v>
      </c>
    </row>
    <row r="151" spans="1:8" x14ac:dyDescent="0.25">
      <c r="A151" s="17" t="s">
        <v>333</v>
      </c>
      <c r="B151" s="17" t="s">
        <v>332</v>
      </c>
      <c r="C151" s="33">
        <v>95</v>
      </c>
      <c r="D151" s="33">
        <v>143523463</v>
      </c>
      <c r="E151" s="33" t="s">
        <v>268</v>
      </c>
      <c r="F151" s="33" t="s">
        <v>11</v>
      </c>
      <c r="G151" s="33">
        <v>145000000</v>
      </c>
      <c r="H151" s="33">
        <v>7.2</v>
      </c>
    </row>
    <row r="152" spans="1:8" x14ac:dyDescent="0.25">
      <c r="A152" s="17" t="s">
        <v>334</v>
      </c>
      <c r="B152" s="17" t="s">
        <v>202</v>
      </c>
      <c r="C152" s="33">
        <v>133</v>
      </c>
      <c r="D152" s="33">
        <v>209364921</v>
      </c>
      <c r="E152" s="33" t="s">
        <v>16</v>
      </c>
      <c r="F152" s="33" t="s">
        <v>11</v>
      </c>
      <c r="G152" s="33">
        <v>145000000</v>
      </c>
      <c r="H152" s="33">
        <v>7.4</v>
      </c>
    </row>
    <row r="153" spans="1:8" x14ac:dyDescent="0.25">
      <c r="A153" s="17" t="s">
        <v>336</v>
      </c>
      <c r="B153" s="17" t="s">
        <v>335</v>
      </c>
      <c r="C153" s="33">
        <v>97</v>
      </c>
      <c r="D153" s="33">
        <v>103400692</v>
      </c>
      <c r="E153" s="33" t="s">
        <v>211</v>
      </c>
      <c r="F153" s="33" t="s">
        <v>11</v>
      </c>
      <c r="G153" s="33">
        <v>145000000</v>
      </c>
      <c r="H153" s="33">
        <v>7.3</v>
      </c>
    </row>
    <row r="154" spans="1:8" x14ac:dyDescent="0.25">
      <c r="A154" s="17" t="s">
        <v>339</v>
      </c>
      <c r="B154" s="17" t="s">
        <v>337</v>
      </c>
      <c r="C154" s="33">
        <v>90</v>
      </c>
      <c r="D154" s="33">
        <v>110332737</v>
      </c>
      <c r="E154" s="33" t="s">
        <v>338</v>
      </c>
      <c r="F154" s="33" t="s">
        <v>11</v>
      </c>
      <c r="G154" s="33">
        <v>100000000</v>
      </c>
      <c r="H154" s="33">
        <v>6.1</v>
      </c>
    </row>
    <row r="155" spans="1:8" x14ac:dyDescent="0.25">
      <c r="A155" s="17" t="s">
        <v>343</v>
      </c>
      <c r="B155" s="17" t="s">
        <v>340</v>
      </c>
      <c r="C155" s="33">
        <v>154</v>
      </c>
      <c r="D155" s="33">
        <v>111110575</v>
      </c>
      <c r="E155" s="33" t="s">
        <v>342</v>
      </c>
      <c r="F155" s="33" t="s">
        <v>11</v>
      </c>
      <c r="G155" s="33">
        <v>140000000</v>
      </c>
      <c r="H155" s="33">
        <v>7.7</v>
      </c>
    </row>
    <row r="156" spans="1:8" x14ac:dyDescent="0.25">
      <c r="A156" s="17" t="s">
        <v>345</v>
      </c>
      <c r="B156" s="17" t="s">
        <v>63</v>
      </c>
      <c r="C156" s="33">
        <v>150</v>
      </c>
      <c r="D156" s="33">
        <v>65007045</v>
      </c>
      <c r="E156" s="33" t="s">
        <v>344</v>
      </c>
      <c r="F156" s="33" t="s">
        <v>11</v>
      </c>
      <c r="G156" s="33">
        <v>140000000</v>
      </c>
      <c r="H156" s="33">
        <v>6.1</v>
      </c>
    </row>
    <row r="157" spans="1:8" x14ac:dyDescent="0.25">
      <c r="A157" s="17" t="s">
        <v>347</v>
      </c>
      <c r="B157" s="17" t="s">
        <v>119</v>
      </c>
      <c r="C157" s="33">
        <v>127</v>
      </c>
      <c r="D157" s="33">
        <v>257704099</v>
      </c>
      <c r="E157" s="33" t="s">
        <v>24</v>
      </c>
      <c r="F157" s="33" t="s">
        <v>11</v>
      </c>
      <c r="G157" s="33">
        <v>150000000</v>
      </c>
      <c r="H157" s="33">
        <v>8</v>
      </c>
    </row>
    <row r="158" spans="1:8" x14ac:dyDescent="0.25">
      <c r="A158" s="17" t="s">
        <v>348</v>
      </c>
      <c r="B158" s="17" t="s">
        <v>26</v>
      </c>
      <c r="C158" s="33">
        <v>121</v>
      </c>
      <c r="D158" s="33">
        <v>403706375</v>
      </c>
      <c r="E158" s="33" t="s">
        <v>82</v>
      </c>
      <c r="F158" s="33" t="s">
        <v>11</v>
      </c>
      <c r="G158" s="33">
        <v>139000000</v>
      </c>
      <c r="H158" s="33">
        <v>7.3</v>
      </c>
    </row>
    <row r="159" spans="1:8" x14ac:dyDescent="0.25">
      <c r="A159" s="17" t="s">
        <v>350</v>
      </c>
      <c r="B159" s="17" t="s">
        <v>214</v>
      </c>
      <c r="C159" s="33">
        <v>102</v>
      </c>
      <c r="D159" s="33">
        <v>176997107</v>
      </c>
      <c r="E159" s="33" t="s">
        <v>349</v>
      </c>
      <c r="F159" s="33" t="s">
        <v>11</v>
      </c>
      <c r="G159" s="33">
        <v>145000000</v>
      </c>
      <c r="H159" s="33">
        <v>7.9</v>
      </c>
    </row>
    <row r="160" spans="1:8" x14ac:dyDescent="0.25">
      <c r="A160" s="17" t="s">
        <v>352</v>
      </c>
      <c r="B160" s="17" t="s">
        <v>351</v>
      </c>
      <c r="C160" s="33">
        <v>126</v>
      </c>
      <c r="D160" s="33">
        <v>31141074</v>
      </c>
      <c r="E160" s="33" t="s">
        <v>13</v>
      </c>
      <c r="F160" s="33" t="s">
        <v>11</v>
      </c>
      <c r="G160" s="33">
        <v>140000000</v>
      </c>
      <c r="H160" s="33">
        <v>5.5</v>
      </c>
    </row>
    <row r="161" spans="1:8" x14ac:dyDescent="0.25">
      <c r="A161" s="17" t="s">
        <v>353</v>
      </c>
      <c r="B161" s="17" t="s">
        <v>165</v>
      </c>
      <c r="C161" s="33">
        <v>121</v>
      </c>
      <c r="D161" s="33">
        <v>31704416</v>
      </c>
      <c r="E161" s="33" t="s">
        <v>77</v>
      </c>
      <c r="F161" s="33" t="s">
        <v>11</v>
      </c>
      <c r="G161" s="33">
        <v>135000000</v>
      </c>
      <c r="H161" s="33">
        <v>5</v>
      </c>
    </row>
    <row r="162" spans="1:8" x14ac:dyDescent="0.25">
      <c r="A162" s="17" t="s">
        <v>355</v>
      </c>
      <c r="B162" s="17" t="s">
        <v>37</v>
      </c>
      <c r="C162" s="33">
        <v>215</v>
      </c>
      <c r="D162" s="33">
        <v>107503316</v>
      </c>
      <c r="E162" s="33" t="s">
        <v>354</v>
      </c>
      <c r="F162" s="33" t="s">
        <v>11</v>
      </c>
      <c r="G162" s="33">
        <v>130000000</v>
      </c>
      <c r="H162" s="33">
        <v>7.7</v>
      </c>
    </row>
    <row r="163" spans="1:8" x14ac:dyDescent="0.25">
      <c r="A163" s="17" t="s">
        <v>357</v>
      </c>
      <c r="B163" s="17" t="s">
        <v>356</v>
      </c>
      <c r="C163" s="33">
        <v>127</v>
      </c>
      <c r="D163" s="33">
        <v>129734803</v>
      </c>
      <c r="E163" s="33" t="s">
        <v>114</v>
      </c>
      <c r="F163" s="33" t="s">
        <v>11</v>
      </c>
      <c r="G163" s="33">
        <v>140000000</v>
      </c>
      <c r="H163" s="33">
        <v>6.6</v>
      </c>
    </row>
    <row r="164" spans="1:8" x14ac:dyDescent="0.25">
      <c r="A164" s="17" t="s">
        <v>359</v>
      </c>
      <c r="B164" s="17" t="s">
        <v>358</v>
      </c>
      <c r="C164" s="33">
        <v>138</v>
      </c>
      <c r="D164" s="33">
        <v>132122995</v>
      </c>
      <c r="E164" s="33" t="s">
        <v>217</v>
      </c>
      <c r="F164" s="33" t="s">
        <v>11</v>
      </c>
      <c r="G164" s="33">
        <v>137000000</v>
      </c>
      <c r="H164" s="33">
        <v>5.7</v>
      </c>
    </row>
    <row r="165" spans="1:8" x14ac:dyDescent="0.25">
      <c r="A165" s="17" t="s">
        <v>361</v>
      </c>
      <c r="B165" s="17" t="s">
        <v>360</v>
      </c>
      <c r="C165" s="33">
        <v>122</v>
      </c>
      <c r="D165" s="33">
        <v>122512052</v>
      </c>
      <c r="E165" s="33" t="s">
        <v>77</v>
      </c>
      <c r="F165" s="33" t="s">
        <v>11</v>
      </c>
      <c r="G165" s="33">
        <v>130000000</v>
      </c>
      <c r="H165" s="33">
        <v>5.8</v>
      </c>
    </row>
    <row r="166" spans="1:8" x14ac:dyDescent="0.25">
      <c r="A166" s="17" t="s">
        <v>364</v>
      </c>
      <c r="B166" s="17" t="s">
        <v>362</v>
      </c>
      <c r="C166" s="33">
        <v>124</v>
      </c>
      <c r="D166" s="33">
        <v>68642452</v>
      </c>
      <c r="E166" s="33" t="s">
        <v>363</v>
      </c>
      <c r="F166" s="33" t="s">
        <v>11</v>
      </c>
      <c r="G166" s="33">
        <v>130000000</v>
      </c>
      <c r="H166" s="33">
        <v>6</v>
      </c>
    </row>
    <row r="167" spans="1:8" x14ac:dyDescent="0.25">
      <c r="A167" s="17" t="s">
        <v>367</v>
      </c>
      <c r="B167" s="17" t="s">
        <v>365</v>
      </c>
      <c r="C167" s="33">
        <v>106</v>
      </c>
      <c r="D167" s="33">
        <v>32131830</v>
      </c>
      <c r="E167" s="33" t="s">
        <v>366</v>
      </c>
      <c r="F167" s="33" t="s">
        <v>11</v>
      </c>
      <c r="G167" s="33">
        <v>137000000</v>
      </c>
      <c r="H167" s="33">
        <v>6.4</v>
      </c>
    </row>
    <row r="168" spans="1:8" x14ac:dyDescent="0.25">
      <c r="A168" s="17" t="s">
        <v>368</v>
      </c>
      <c r="B168" s="17" t="s">
        <v>299</v>
      </c>
      <c r="C168" s="33">
        <v>124</v>
      </c>
      <c r="D168" s="33">
        <v>176636816</v>
      </c>
      <c r="E168" s="33" t="s">
        <v>24</v>
      </c>
      <c r="F168" s="33" t="s">
        <v>11</v>
      </c>
      <c r="G168" s="33">
        <v>140000000</v>
      </c>
      <c r="H168" s="33">
        <v>6.9</v>
      </c>
    </row>
    <row r="169" spans="1:8" x14ac:dyDescent="0.25">
      <c r="A169" s="17" t="s">
        <v>369</v>
      </c>
      <c r="B169" s="17" t="s">
        <v>248</v>
      </c>
      <c r="C169" s="33">
        <v>128</v>
      </c>
      <c r="D169" s="33">
        <v>126930660</v>
      </c>
      <c r="E169" s="33" t="s">
        <v>16</v>
      </c>
      <c r="F169" s="33" t="s">
        <v>11</v>
      </c>
      <c r="G169" s="33">
        <v>135000000</v>
      </c>
      <c r="H169" s="33">
        <v>6.4</v>
      </c>
    </row>
    <row r="170" spans="1:8" x14ac:dyDescent="0.25">
      <c r="A170" s="17" t="s">
        <v>372</v>
      </c>
      <c r="B170" s="17" t="s">
        <v>370</v>
      </c>
      <c r="C170" s="33">
        <v>138</v>
      </c>
      <c r="D170" s="33">
        <v>93926386</v>
      </c>
      <c r="E170" s="33" t="s">
        <v>371</v>
      </c>
      <c r="F170" s="33" t="s">
        <v>11</v>
      </c>
      <c r="G170" s="33">
        <v>150000000</v>
      </c>
      <c r="H170" s="33">
        <v>7.4</v>
      </c>
    </row>
    <row r="171" spans="1:8" x14ac:dyDescent="0.25">
      <c r="A171" s="17" t="s">
        <v>375</v>
      </c>
      <c r="B171" s="17" t="s">
        <v>373</v>
      </c>
      <c r="C171" s="33">
        <v>115</v>
      </c>
      <c r="D171" s="33">
        <v>292298923</v>
      </c>
      <c r="E171" s="33" t="s">
        <v>374</v>
      </c>
      <c r="F171" s="33" t="s">
        <v>11</v>
      </c>
      <c r="G171" s="33">
        <v>120000000</v>
      </c>
      <c r="H171" s="33">
        <v>5.5</v>
      </c>
    </row>
    <row r="172" spans="1:8" x14ac:dyDescent="0.25">
      <c r="A172" s="17" t="s">
        <v>377</v>
      </c>
      <c r="B172" s="17" t="s">
        <v>280</v>
      </c>
      <c r="C172" s="33">
        <v>100</v>
      </c>
      <c r="D172" s="33">
        <v>63992328</v>
      </c>
      <c r="E172" s="33" t="s">
        <v>376</v>
      </c>
      <c r="F172" s="33" t="s">
        <v>11</v>
      </c>
      <c r="G172" s="33">
        <v>135000000</v>
      </c>
      <c r="H172" s="33">
        <v>5.9</v>
      </c>
    </row>
    <row r="173" spans="1:8" x14ac:dyDescent="0.25">
      <c r="A173" s="17" t="s">
        <v>379</v>
      </c>
      <c r="B173" s="17" t="s">
        <v>378</v>
      </c>
      <c r="C173" s="33">
        <v>135</v>
      </c>
      <c r="D173" s="33">
        <v>134518390</v>
      </c>
      <c r="E173" s="33" t="s">
        <v>24</v>
      </c>
      <c r="F173" s="33" t="s">
        <v>11</v>
      </c>
      <c r="G173" s="33">
        <v>150000000</v>
      </c>
      <c r="H173" s="33">
        <v>6.8</v>
      </c>
    </row>
    <row r="174" spans="1:8" x14ac:dyDescent="0.25">
      <c r="A174" s="17" t="s">
        <v>381</v>
      </c>
      <c r="B174" s="17" t="s">
        <v>129</v>
      </c>
      <c r="C174" s="33">
        <v>117</v>
      </c>
      <c r="D174" s="33">
        <v>52792307</v>
      </c>
      <c r="E174" s="33" t="s">
        <v>68</v>
      </c>
      <c r="F174" s="33" t="s">
        <v>11</v>
      </c>
      <c r="G174" s="33">
        <v>140000000</v>
      </c>
      <c r="H174" s="33">
        <v>6.8</v>
      </c>
    </row>
    <row r="175" spans="1:8" x14ac:dyDescent="0.25">
      <c r="A175" s="17" t="s">
        <v>384</v>
      </c>
      <c r="B175" s="17" t="s">
        <v>382</v>
      </c>
      <c r="C175" s="33">
        <v>156</v>
      </c>
      <c r="D175" s="33">
        <v>183635922</v>
      </c>
      <c r="E175" s="33" t="s">
        <v>383</v>
      </c>
      <c r="F175" s="33" t="s">
        <v>11</v>
      </c>
      <c r="G175" s="33">
        <v>135000000</v>
      </c>
      <c r="H175" s="33">
        <v>8.1</v>
      </c>
    </row>
    <row r="176" spans="1:8" x14ac:dyDescent="0.25">
      <c r="A176" s="17" t="s">
        <v>386</v>
      </c>
      <c r="B176" s="17" t="s">
        <v>385</v>
      </c>
      <c r="C176" s="33">
        <v>96</v>
      </c>
      <c r="D176" s="33">
        <v>83024900</v>
      </c>
      <c r="E176" s="33" t="s">
        <v>104</v>
      </c>
      <c r="F176" s="33" t="s">
        <v>11</v>
      </c>
      <c r="G176" s="33">
        <v>135000000</v>
      </c>
      <c r="H176" s="33">
        <v>6.5</v>
      </c>
    </row>
    <row r="177" spans="1:8" x14ac:dyDescent="0.25">
      <c r="A177" s="17" t="s">
        <v>388</v>
      </c>
      <c r="B177" s="17" t="s">
        <v>12</v>
      </c>
      <c r="C177" s="33">
        <v>107</v>
      </c>
      <c r="D177" s="33">
        <v>123207194</v>
      </c>
      <c r="E177" s="33" t="s">
        <v>387</v>
      </c>
      <c r="F177" s="33" t="s">
        <v>11</v>
      </c>
      <c r="G177" s="33">
        <v>135000000</v>
      </c>
      <c r="H177" s="33">
        <v>7.2</v>
      </c>
    </row>
    <row r="178" spans="1:8" x14ac:dyDescent="0.25">
      <c r="A178" s="17" t="s">
        <v>389</v>
      </c>
      <c r="B178" s="17" t="s">
        <v>267</v>
      </c>
      <c r="C178" s="33">
        <v>92</v>
      </c>
      <c r="D178" s="33">
        <v>83348920</v>
      </c>
      <c r="E178" s="33" t="s">
        <v>154</v>
      </c>
      <c r="F178" s="33" t="s">
        <v>11</v>
      </c>
      <c r="G178" s="33">
        <v>132000000</v>
      </c>
      <c r="H178" s="33">
        <v>6.7</v>
      </c>
    </row>
    <row r="179" spans="1:8" x14ac:dyDescent="0.25">
      <c r="A179" s="17" t="s">
        <v>392</v>
      </c>
      <c r="B179" s="17" t="s">
        <v>390</v>
      </c>
      <c r="C179" s="33">
        <v>115</v>
      </c>
      <c r="D179" s="33">
        <v>227137090</v>
      </c>
      <c r="E179" s="33" t="s">
        <v>391</v>
      </c>
      <c r="F179" s="33" t="s">
        <v>11</v>
      </c>
      <c r="G179" s="33">
        <v>110000000</v>
      </c>
      <c r="H179" s="33">
        <v>8.1</v>
      </c>
    </row>
    <row r="180" spans="1:8" x14ac:dyDescent="0.25">
      <c r="A180" s="17" t="s">
        <v>394</v>
      </c>
      <c r="B180" s="17" t="s">
        <v>393</v>
      </c>
      <c r="C180" s="33">
        <v>92</v>
      </c>
      <c r="D180" s="33">
        <v>215395021</v>
      </c>
      <c r="E180" s="33" t="s">
        <v>268</v>
      </c>
      <c r="F180" s="33" t="s">
        <v>11</v>
      </c>
      <c r="G180" s="33">
        <v>130000000</v>
      </c>
      <c r="H180" s="33">
        <v>7.6</v>
      </c>
    </row>
    <row r="181" spans="1:8" x14ac:dyDescent="0.25">
      <c r="A181" s="17" t="s">
        <v>396</v>
      </c>
      <c r="B181" s="17" t="s">
        <v>395</v>
      </c>
      <c r="C181" s="33">
        <v>117</v>
      </c>
      <c r="D181" s="33">
        <v>180191634</v>
      </c>
      <c r="E181" s="33" t="s">
        <v>169</v>
      </c>
      <c r="F181" s="33" t="s">
        <v>11</v>
      </c>
      <c r="G181" s="33">
        <v>130000000</v>
      </c>
      <c r="H181" s="33">
        <v>7.4</v>
      </c>
    </row>
    <row r="182" spans="1:8" x14ac:dyDescent="0.25">
      <c r="A182" s="17" t="s">
        <v>398</v>
      </c>
      <c r="B182" s="17" t="s">
        <v>232</v>
      </c>
      <c r="C182" s="33">
        <v>146</v>
      </c>
      <c r="D182" s="33">
        <v>424645577</v>
      </c>
      <c r="E182" s="33" t="s">
        <v>397</v>
      </c>
      <c r="F182" s="33" t="s">
        <v>11</v>
      </c>
      <c r="G182" s="33">
        <v>130000000</v>
      </c>
      <c r="H182" s="33">
        <v>7.6</v>
      </c>
    </row>
    <row r="183" spans="1:8" x14ac:dyDescent="0.25">
      <c r="A183" s="17" t="s">
        <v>401</v>
      </c>
      <c r="B183" s="17" t="s">
        <v>399</v>
      </c>
      <c r="C183" s="33">
        <v>94</v>
      </c>
      <c r="D183" s="33">
        <v>177343675</v>
      </c>
      <c r="E183" s="33" t="s">
        <v>400</v>
      </c>
      <c r="F183" s="33" t="s">
        <v>11</v>
      </c>
      <c r="G183" s="33">
        <v>135000000</v>
      </c>
      <c r="H183" s="33">
        <v>6.7</v>
      </c>
    </row>
    <row r="184" spans="1:8" x14ac:dyDescent="0.25">
      <c r="A184" s="17" t="s">
        <v>402</v>
      </c>
      <c r="B184" s="17" t="s">
        <v>129</v>
      </c>
      <c r="C184" s="33">
        <v>116</v>
      </c>
      <c r="D184" s="33">
        <v>234277056</v>
      </c>
      <c r="E184" s="33" t="s">
        <v>397</v>
      </c>
      <c r="F184" s="33" t="s">
        <v>11</v>
      </c>
      <c r="G184" s="33">
        <v>132000000</v>
      </c>
      <c r="H184" s="33">
        <v>6.5</v>
      </c>
    </row>
    <row r="185" spans="1:8" x14ac:dyDescent="0.25">
      <c r="A185" s="17" t="s">
        <v>403</v>
      </c>
      <c r="B185" s="17" t="s">
        <v>96</v>
      </c>
      <c r="C185" s="33">
        <v>147</v>
      </c>
      <c r="D185" s="33">
        <v>138396624</v>
      </c>
      <c r="E185" s="33" t="s">
        <v>138</v>
      </c>
      <c r="F185" s="33" t="s">
        <v>11</v>
      </c>
      <c r="G185" s="33">
        <v>130000000</v>
      </c>
      <c r="H185" s="33">
        <v>6.6</v>
      </c>
    </row>
    <row r="186" spans="1:8" x14ac:dyDescent="0.25">
      <c r="A186" s="17" t="s">
        <v>404</v>
      </c>
      <c r="B186" s="17" t="s">
        <v>242</v>
      </c>
      <c r="C186" s="33">
        <v>90</v>
      </c>
      <c r="D186" s="33">
        <v>149234747</v>
      </c>
      <c r="E186" s="33" t="s">
        <v>349</v>
      </c>
      <c r="F186" s="33" t="s">
        <v>11</v>
      </c>
      <c r="G186" s="33">
        <v>130000000</v>
      </c>
      <c r="H186" s="33">
        <v>6.7</v>
      </c>
    </row>
    <row r="187" spans="1:8" x14ac:dyDescent="0.25">
      <c r="A187" s="17" t="s">
        <v>407</v>
      </c>
      <c r="B187" s="17" t="s">
        <v>405</v>
      </c>
      <c r="C187" s="33">
        <v>101</v>
      </c>
      <c r="D187" s="33">
        <v>118311368</v>
      </c>
      <c r="E187" s="33" t="s">
        <v>406</v>
      </c>
      <c r="F187" s="33" t="s">
        <v>11</v>
      </c>
      <c r="G187" s="33">
        <v>110000000</v>
      </c>
      <c r="H187" s="33">
        <v>6.4</v>
      </c>
    </row>
    <row r="188" spans="1:8" x14ac:dyDescent="0.25">
      <c r="A188" s="17" t="s">
        <v>409</v>
      </c>
      <c r="B188" s="17" t="s">
        <v>408</v>
      </c>
      <c r="C188" s="33">
        <v>138</v>
      </c>
      <c r="D188" s="33">
        <v>101160529</v>
      </c>
      <c r="E188" s="33" t="s">
        <v>344</v>
      </c>
      <c r="F188" s="33" t="s">
        <v>11</v>
      </c>
      <c r="G188" s="33">
        <v>125000000</v>
      </c>
      <c r="H188" s="33">
        <v>5.8</v>
      </c>
    </row>
    <row r="189" spans="1:8" x14ac:dyDescent="0.25">
      <c r="A189" s="17" t="s">
        <v>411</v>
      </c>
      <c r="B189" s="17" t="s">
        <v>129</v>
      </c>
      <c r="C189" s="33">
        <v>107</v>
      </c>
      <c r="D189" s="33">
        <v>77564037</v>
      </c>
      <c r="E189" s="33" t="s">
        <v>410</v>
      </c>
      <c r="F189" s="33" t="s">
        <v>11</v>
      </c>
      <c r="G189" s="33">
        <v>135000000</v>
      </c>
      <c r="H189" s="33">
        <v>7.4</v>
      </c>
    </row>
    <row r="190" spans="1:8" x14ac:dyDescent="0.25">
      <c r="A190" s="17" t="s">
        <v>413</v>
      </c>
      <c r="B190" s="17" t="s">
        <v>412</v>
      </c>
      <c r="C190" s="33">
        <v>142</v>
      </c>
      <c r="D190" s="33">
        <v>249358727</v>
      </c>
      <c r="E190" s="33" t="s">
        <v>35</v>
      </c>
      <c r="F190" s="33" t="s">
        <v>11</v>
      </c>
      <c r="G190" s="33">
        <v>130000000</v>
      </c>
      <c r="H190" s="33">
        <v>7.8</v>
      </c>
    </row>
    <row r="191" spans="1:8" x14ac:dyDescent="0.25">
      <c r="A191" s="17" t="s">
        <v>415</v>
      </c>
      <c r="B191" s="17" t="s">
        <v>122</v>
      </c>
      <c r="C191" s="33">
        <v>165</v>
      </c>
      <c r="D191" s="33">
        <v>49551662</v>
      </c>
      <c r="E191" s="33" t="s">
        <v>414</v>
      </c>
      <c r="F191" s="33" t="s">
        <v>11</v>
      </c>
      <c r="G191" s="33">
        <v>130000000</v>
      </c>
      <c r="H191" s="33">
        <v>6.6</v>
      </c>
    </row>
    <row r="192" spans="1:8" x14ac:dyDescent="0.25">
      <c r="A192" s="17" t="s">
        <v>416</v>
      </c>
      <c r="B192" s="17" t="s">
        <v>306</v>
      </c>
      <c r="C192" s="33">
        <v>100</v>
      </c>
      <c r="D192" s="33">
        <v>60522097</v>
      </c>
      <c r="E192" s="33" t="s">
        <v>24</v>
      </c>
      <c r="F192" s="33" t="s">
        <v>11</v>
      </c>
      <c r="G192" s="33">
        <v>130000000</v>
      </c>
      <c r="H192" s="33">
        <v>4.9000000000000004</v>
      </c>
    </row>
    <row r="193" spans="1:8" x14ac:dyDescent="0.25">
      <c r="A193" s="17" t="s">
        <v>419</v>
      </c>
      <c r="B193" s="17" t="s">
        <v>417</v>
      </c>
      <c r="C193" s="33">
        <v>82</v>
      </c>
      <c r="D193" s="33">
        <v>137748063</v>
      </c>
      <c r="E193" s="33" t="s">
        <v>418</v>
      </c>
      <c r="F193" s="33" t="s">
        <v>11</v>
      </c>
      <c r="G193" s="33">
        <v>127500000</v>
      </c>
      <c r="H193" s="33">
        <v>6.5</v>
      </c>
    </row>
    <row r="194" spans="1:8" x14ac:dyDescent="0.25">
      <c r="A194" s="17" t="s">
        <v>421</v>
      </c>
      <c r="B194" s="17" t="s">
        <v>270</v>
      </c>
      <c r="C194" s="33">
        <v>98</v>
      </c>
      <c r="D194" s="33">
        <v>113733726</v>
      </c>
      <c r="E194" s="33" t="s">
        <v>262</v>
      </c>
      <c r="F194" s="33" t="s">
        <v>11</v>
      </c>
      <c r="G194" s="33">
        <v>127000000</v>
      </c>
      <c r="H194" s="33">
        <v>6.2</v>
      </c>
    </row>
    <row r="195" spans="1:8" x14ac:dyDescent="0.25">
      <c r="A195" s="17" t="s">
        <v>424</v>
      </c>
      <c r="B195" s="17" t="s">
        <v>422</v>
      </c>
      <c r="C195" s="33">
        <v>95</v>
      </c>
      <c r="D195" s="33">
        <v>148337537</v>
      </c>
      <c r="E195" s="33" t="s">
        <v>423</v>
      </c>
      <c r="F195" s="33" t="s">
        <v>11</v>
      </c>
      <c r="G195" s="33">
        <v>130000000</v>
      </c>
      <c r="H195" s="33">
        <v>7.3</v>
      </c>
    </row>
    <row r="196" spans="1:8" x14ac:dyDescent="0.25">
      <c r="A196" s="17" t="s">
        <v>426</v>
      </c>
      <c r="B196" s="17" t="s">
        <v>425</v>
      </c>
      <c r="C196" s="33">
        <v>159</v>
      </c>
      <c r="D196" s="33">
        <v>317557891</v>
      </c>
      <c r="E196" s="33" t="s">
        <v>68</v>
      </c>
      <c r="F196" s="33" t="s">
        <v>11</v>
      </c>
      <c r="G196" s="33">
        <v>125000000</v>
      </c>
      <c r="H196" s="33">
        <v>7.5</v>
      </c>
    </row>
    <row r="197" spans="1:8" x14ac:dyDescent="0.25">
      <c r="A197" s="17" t="s">
        <v>429</v>
      </c>
      <c r="B197" s="17" t="s">
        <v>427</v>
      </c>
      <c r="C197" s="33">
        <v>96</v>
      </c>
      <c r="D197" s="33">
        <v>33592415</v>
      </c>
      <c r="E197" s="33" t="s">
        <v>428</v>
      </c>
      <c r="F197" s="33" t="s">
        <v>11</v>
      </c>
      <c r="G197" s="33">
        <v>130000000</v>
      </c>
      <c r="H197" s="33">
        <v>5.6</v>
      </c>
    </row>
    <row r="198" spans="1:8" x14ac:dyDescent="0.25">
      <c r="A198" s="17" t="s">
        <v>430</v>
      </c>
      <c r="B198" s="17" t="s">
        <v>12</v>
      </c>
      <c r="C198" s="33">
        <v>143</v>
      </c>
      <c r="D198" s="33">
        <v>305388685</v>
      </c>
      <c r="E198" s="33" t="s">
        <v>13</v>
      </c>
      <c r="F198" s="33" t="s">
        <v>11</v>
      </c>
      <c r="G198" s="33">
        <v>140000000</v>
      </c>
      <c r="H198" s="33">
        <v>8.1</v>
      </c>
    </row>
    <row r="199" spans="1:8" x14ac:dyDescent="0.25">
      <c r="A199" s="17" t="s">
        <v>432</v>
      </c>
      <c r="B199" s="17" t="s">
        <v>232</v>
      </c>
      <c r="C199" s="33">
        <v>123</v>
      </c>
      <c r="D199" s="33">
        <v>337103873</v>
      </c>
      <c r="E199" s="33" t="s">
        <v>397</v>
      </c>
      <c r="F199" s="33" t="s">
        <v>11</v>
      </c>
      <c r="G199" s="33">
        <v>125000000</v>
      </c>
      <c r="H199" s="33">
        <v>6.7</v>
      </c>
    </row>
    <row r="200" spans="1:8" x14ac:dyDescent="0.25">
      <c r="A200" s="17" t="s">
        <v>433</v>
      </c>
      <c r="B200" s="17" t="s">
        <v>282</v>
      </c>
      <c r="C200" s="33">
        <v>174</v>
      </c>
      <c r="D200" s="33">
        <v>217536138</v>
      </c>
      <c r="E200" s="33" t="s">
        <v>283</v>
      </c>
      <c r="F200" s="33" t="s">
        <v>11</v>
      </c>
      <c r="G200" s="33">
        <v>125000000</v>
      </c>
      <c r="H200" s="33">
        <v>6.6</v>
      </c>
    </row>
    <row r="201" spans="1:8" x14ac:dyDescent="0.25">
      <c r="A201" s="17" t="s">
        <v>436</v>
      </c>
      <c r="B201" s="17" t="s">
        <v>434</v>
      </c>
      <c r="C201" s="33">
        <v>101</v>
      </c>
      <c r="D201" s="33">
        <v>131536019</v>
      </c>
      <c r="E201" s="33" t="s">
        <v>435</v>
      </c>
      <c r="F201" s="33" t="s">
        <v>11</v>
      </c>
      <c r="G201" s="33">
        <v>103000000</v>
      </c>
      <c r="H201" s="33">
        <v>6.4</v>
      </c>
    </row>
    <row r="202" spans="1:8" x14ac:dyDescent="0.25">
      <c r="A202" s="17" t="s">
        <v>437</v>
      </c>
      <c r="B202" s="17" t="s">
        <v>39</v>
      </c>
      <c r="C202" s="33">
        <v>134</v>
      </c>
      <c r="D202" s="33">
        <v>214948780</v>
      </c>
      <c r="E202" s="33" t="s">
        <v>90</v>
      </c>
      <c r="F202" s="33" t="s">
        <v>11</v>
      </c>
      <c r="G202" s="33">
        <v>110000000</v>
      </c>
      <c r="H202" s="33">
        <v>7.5</v>
      </c>
    </row>
    <row r="203" spans="1:8" x14ac:dyDescent="0.25">
      <c r="A203" s="17" t="s">
        <v>438</v>
      </c>
      <c r="B203" s="17" t="s">
        <v>133</v>
      </c>
      <c r="C203" s="33">
        <v>132</v>
      </c>
      <c r="D203" s="33">
        <v>209805005</v>
      </c>
      <c r="E203" s="33" t="s">
        <v>114</v>
      </c>
      <c r="F203" s="33" t="s">
        <v>11</v>
      </c>
      <c r="G203" s="33">
        <v>125000000</v>
      </c>
      <c r="H203" s="33">
        <v>7.3</v>
      </c>
    </row>
    <row r="204" spans="1:8" x14ac:dyDescent="0.25">
      <c r="A204" s="17" t="s">
        <v>441</v>
      </c>
      <c r="B204" s="17" t="s">
        <v>439</v>
      </c>
      <c r="C204" s="33">
        <v>129</v>
      </c>
      <c r="D204" s="33">
        <v>186830669</v>
      </c>
      <c r="E204" s="33" t="s">
        <v>440</v>
      </c>
      <c r="F204" s="33" t="s">
        <v>11</v>
      </c>
      <c r="G204" s="33">
        <v>125000000</v>
      </c>
      <c r="H204" s="33">
        <v>7.5</v>
      </c>
    </row>
    <row r="205" spans="1:8" x14ac:dyDescent="0.25">
      <c r="A205" s="17" t="s">
        <v>442</v>
      </c>
      <c r="B205" s="17" t="s">
        <v>378</v>
      </c>
      <c r="C205" s="33">
        <v>106</v>
      </c>
      <c r="D205" s="33">
        <v>163192114</v>
      </c>
      <c r="E205" s="33" t="s">
        <v>13</v>
      </c>
      <c r="F205" s="33" t="s">
        <v>11</v>
      </c>
      <c r="G205" s="33">
        <v>125000000</v>
      </c>
      <c r="H205" s="33">
        <v>5.8</v>
      </c>
    </row>
    <row r="206" spans="1:8" x14ac:dyDescent="0.25">
      <c r="A206" s="17" t="s">
        <v>444</v>
      </c>
      <c r="B206" s="17" t="s">
        <v>443</v>
      </c>
      <c r="C206" s="33">
        <v>113</v>
      </c>
      <c r="D206" s="33">
        <v>119412921</v>
      </c>
      <c r="E206" s="33" t="s">
        <v>217</v>
      </c>
      <c r="F206" s="33" t="s">
        <v>11</v>
      </c>
      <c r="G206" s="33">
        <v>65000000</v>
      </c>
      <c r="H206" s="33">
        <v>7.5</v>
      </c>
    </row>
    <row r="207" spans="1:8" x14ac:dyDescent="0.25">
      <c r="A207" s="17" t="s">
        <v>447</v>
      </c>
      <c r="B207" s="17" t="s">
        <v>445</v>
      </c>
      <c r="C207" s="33">
        <v>102</v>
      </c>
      <c r="D207" s="33">
        <v>32694788</v>
      </c>
      <c r="E207" s="33" t="s">
        <v>446</v>
      </c>
      <c r="F207" s="33" t="s">
        <v>11</v>
      </c>
      <c r="G207" s="33">
        <v>85000000</v>
      </c>
      <c r="H207" s="33">
        <v>6.6</v>
      </c>
    </row>
    <row r="208" spans="1:8" x14ac:dyDescent="0.25">
      <c r="A208" s="17" t="s">
        <v>449</v>
      </c>
      <c r="B208" s="17" t="s">
        <v>448</v>
      </c>
      <c r="C208" s="33">
        <v>135</v>
      </c>
      <c r="D208" s="33">
        <v>113165635</v>
      </c>
      <c r="E208" s="33" t="s">
        <v>16</v>
      </c>
      <c r="F208" s="33" t="s">
        <v>11</v>
      </c>
      <c r="G208" s="33">
        <v>125000000</v>
      </c>
      <c r="H208" s="33">
        <v>6.7</v>
      </c>
    </row>
    <row r="209" spans="1:8" x14ac:dyDescent="0.25">
      <c r="A209" s="17" t="s">
        <v>452</v>
      </c>
      <c r="B209" s="17" t="s">
        <v>450</v>
      </c>
      <c r="C209" s="33">
        <v>125</v>
      </c>
      <c r="D209" s="33">
        <v>107285004</v>
      </c>
      <c r="E209" s="33" t="s">
        <v>451</v>
      </c>
      <c r="F209" s="33" t="s">
        <v>11</v>
      </c>
      <c r="G209" s="33">
        <v>125000000</v>
      </c>
      <c r="H209" s="33">
        <v>3.7</v>
      </c>
    </row>
    <row r="210" spans="1:8" x14ac:dyDescent="0.25">
      <c r="A210" s="17" t="s">
        <v>453</v>
      </c>
      <c r="B210" s="17" t="s">
        <v>282</v>
      </c>
      <c r="C210" s="33">
        <v>110</v>
      </c>
      <c r="D210" s="33">
        <v>260031035</v>
      </c>
      <c r="E210" s="33" t="s">
        <v>172</v>
      </c>
      <c r="F210" s="33" t="s">
        <v>11</v>
      </c>
      <c r="G210" s="33">
        <v>123000000</v>
      </c>
      <c r="H210" s="33">
        <v>6</v>
      </c>
    </row>
    <row r="211" spans="1:8" x14ac:dyDescent="0.25">
      <c r="A211" s="17" t="s">
        <v>454</v>
      </c>
      <c r="B211" s="17" t="s">
        <v>140</v>
      </c>
      <c r="C211" s="33">
        <v>124</v>
      </c>
      <c r="D211" s="33">
        <v>186739919</v>
      </c>
      <c r="E211" s="33" t="s">
        <v>77</v>
      </c>
      <c r="F211" s="33" t="s">
        <v>11</v>
      </c>
      <c r="G211" s="33">
        <v>125000000</v>
      </c>
      <c r="H211" s="33">
        <v>6.4</v>
      </c>
    </row>
    <row r="212" spans="1:8" x14ac:dyDescent="0.25">
      <c r="A212" s="17" t="s">
        <v>456</v>
      </c>
      <c r="B212" s="17" t="s">
        <v>455</v>
      </c>
      <c r="C212" s="33">
        <v>123</v>
      </c>
      <c r="D212" s="33">
        <v>215397307</v>
      </c>
      <c r="E212" s="33" t="s">
        <v>16</v>
      </c>
      <c r="F212" s="33" t="s">
        <v>11</v>
      </c>
      <c r="G212" s="33">
        <v>125000000</v>
      </c>
      <c r="H212" s="33">
        <v>6.1</v>
      </c>
    </row>
    <row r="213" spans="1:8" x14ac:dyDescent="0.25">
      <c r="A213" s="17" t="s">
        <v>457</v>
      </c>
      <c r="B213" s="17" t="s">
        <v>237</v>
      </c>
      <c r="C213" s="33">
        <v>130</v>
      </c>
      <c r="D213" s="33">
        <v>182618434</v>
      </c>
      <c r="E213" s="33" t="s">
        <v>238</v>
      </c>
      <c r="F213" s="33" t="s">
        <v>11</v>
      </c>
      <c r="G213" s="33">
        <v>140000000</v>
      </c>
      <c r="H213" s="33">
        <v>6.4</v>
      </c>
    </row>
    <row r="214" spans="1:8" x14ac:dyDescent="0.25">
      <c r="A214" s="17" t="s">
        <v>459</v>
      </c>
      <c r="B214" s="17" t="s">
        <v>458</v>
      </c>
      <c r="C214" s="33">
        <v>92</v>
      </c>
      <c r="D214" s="33">
        <v>131920333</v>
      </c>
      <c r="E214" s="33" t="s">
        <v>77</v>
      </c>
      <c r="F214" s="33" t="s">
        <v>11</v>
      </c>
      <c r="G214" s="33">
        <v>130000000</v>
      </c>
      <c r="H214" s="33">
        <v>5.6</v>
      </c>
    </row>
    <row r="215" spans="1:8" x14ac:dyDescent="0.25">
      <c r="A215" s="17" t="s">
        <v>461</v>
      </c>
      <c r="B215" s="17" t="s">
        <v>358</v>
      </c>
      <c r="C215" s="33">
        <v>127</v>
      </c>
      <c r="D215" s="33">
        <v>124976634</v>
      </c>
      <c r="E215" s="33" t="s">
        <v>460</v>
      </c>
      <c r="F215" s="33" t="s">
        <v>11</v>
      </c>
      <c r="G215" s="33">
        <v>120000000</v>
      </c>
      <c r="H215" s="33">
        <v>8</v>
      </c>
    </row>
    <row r="216" spans="1:8" x14ac:dyDescent="0.25">
      <c r="A216" s="17" t="s">
        <v>464</v>
      </c>
      <c r="B216" s="17" t="s">
        <v>462</v>
      </c>
      <c r="C216" s="33">
        <v>123</v>
      </c>
      <c r="D216" s="33">
        <v>115802596</v>
      </c>
      <c r="E216" s="33" t="s">
        <v>463</v>
      </c>
      <c r="F216" s="33" t="s">
        <v>11</v>
      </c>
      <c r="G216" s="33">
        <v>110000000</v>
      </c>
      <c r="H216" s="33">
        <v>5.2</v>
      </c>
    </row>
    <row r="217" spans="1:8" x14ac:dyDescent="0.25">
      <c r="A217" s="17" t="s">
        <v>465</v>
      </c>
      <c r="B217" s="17" t="s">
        <v>390</v>
      </c>
      <c r="C217" s="33">
        <v>123</v>
      </c>
      <c r="D217" s="33">
        <v>108521835</v>
      </c>
      <c r="E217" s="33" t="s">
        <v>19</v>
      </c>
      <c r="F217" s="33" t="s">
        <v>11</v>
      </c>
      <c r="G217" s="33">
        <v>120000000</v>
      </c>
      <c r="H217" s="33">
        <v>7.1</v>
      </c>
    </row>
    <row r="218" spans="1:8" x14ac:dyDescent="0.25">
      <c r="A218" s="17" t="s">
        <v>467</v>
      </c>
      <c r="B218" s="17" t="s">
        <v>111</v>
      </c>
      <c r="C218" s="33">
        <v>107</v>
      </c>
      <c r="D218" s="33">
        <v>100685880</v>
      </c>
      <c r="E218" s="33" t="s">
        <v>466</v>
      </c>
      <c r="F218" s="33" t="s">
        <v>11</v>
      </c>
      <c r="G218" s="33">
        <v>120000000</v>
      </c>
      <c r="H218" s="33">
        <v>4.8</v>
      </c>
    </row>
    <row r="219" spans="1:8" x14ac:dyDescent="0.25">
      <c r="A219" s="17" t="s">
        <v>469</v>
      </c>
      <c r="B219" s="17" t="s">
        <v>63</v>
      </c>
      <c r="C219" s="33">
        <v>124</v>
      </c>
      <c r="D219" s="33">
        <v>126464904</v>
      </c>
      <c r="E219" s="33" t="s">
        <v>468</v>
      </c>
      <c r="F219" s="33" t="s">
        <v>11</v>
      </c>
      <c r="G219" s="33">
        <v>130000000</v>
      </c>
      <c r="H219" s="33">
        <v>7</v>
      </c>
    </row>
    <row r="220" spans="1:8" x14ac:dyDescent="0.25">
      <c r="A220" s="17" t="s">
        <v>470</v>
      </c>
      <c r="B220" s="17" t="s">
        <v>317</v>
      </c>
      <c r="C220" s="33">
        <v>77</v>
      </c>
      <c r="D220" s="33">
        <v>64736114</v>
      </c>
      <c r="E220" s="33" t="s">
        <v>93</v>
      </c>
      <c r="F220" s="33" t="s">
        <v>11</v>
      </c>
      <c r="G220" s="33">
        <v>120000000</v>
      </c>
      <c r="H220" s="33">
        <v>5.4</v>
      </c>
    </row>
    <row r="221" spans="1:8" x14ac:dyDescent="0.25">
      <c r="A221" s="17" t="s">
        <v>473</v>
      </c>
      <c r="B221" s="17" t="s">
        <v>471</v>
      </c>
      <c r="C221" s="33">
        <v>109</v>
      </c>
      <c r="D221" s="33">
        <v>93050117</v>
      </c>
      <c r="E221" s="33" t="s">
        <v>472</v>
      </c>
      <c r="F221" s="33" t="s">
        <v>11</v>
      </c>
      <c r="G221" s="33">
        <v>115000000</v>
      </c>
      <c r="H221" s="33">
        <v>6.6</v>
      </c>
    </row>
    <row r="222" spans="1:8" x14ac:dyDescent="0.25">
      <c r="A222" s="17" t="s">
        <v>475</v>
      </c>
      <c r="B222" s="17" t="s">
        <v>474</v>
      </c>
      <c r="C222" s="33">
        <v>134</v>
      </c>
      <c r="D222" s="33">
        <v>57637485</v>
      </c>
      <c r="E222" s="33" t="s">
        <v>77</v>
      </c>
      <c r="F222" s="33" t="s">
        <v>11</v>
      </c>
      <c r="G222" s="33">
        <v>105000000</v>
      </c>
      <c r="H222" s="33">
        <v>6.7</v>
      </c>
    </row>
    <row r="223" spans="1:8" x14ac:dyDescent="0.25">
      <c r="A223" s="17" t="s">
        <v>478</v>
      </c>
      <c r="B223" s="17" t="s">
        <v>476</v>
      </c>
      <c r="C223" s="33">
        <v>117</v>
      </c>
      <c r="D223" s="33">
        <v>58607007</v>
      </c>
      <c r="E223" s="33" t="s">
        <v>477</v>
      </c>
      <c r="F223" s="33" t="s">
        <v>11</v>
      </c>
      <c r="G223" s="33">
        <v>100000000</v>
      </c>
      <c r="H223" s="33">
        <v>6.2</v>
      </c>
    </row>
    <row r="224" spans="1:8" x14ac:dyDescent="0.25">
      <c r="A224" s="17" t="s">
        <v>480</v>
      </c>
      <c r="B224" s="17" t="s">
        <v>146</v>
      </c>
      <c r="C224" s="33">
        <v>135</v>
      </c>
      <c r="D224" s="33">
        <v>43929341</v>
      </c>
      <c r="E224" s="33" t="s">
        <v>479</v>
      </c>
      <c r="F224" s="33" t="s">
        <v>11</v>
      </c>
      <c r="G224" s="33">
        <v>120000000</v>
      </c>
      <c r="H224" s="33">
        <v>6.1</v>
      </c>
    </row>
    <row r="225" spans="1:8" x14ac:dyDescent="0.25">
      <c r="A225" s="17" t="s">
        <v>483</v>
      </c>
      <c r="B225" s="17" t="s">
        <v>481</v>
      </c>
      <c r="C225" s="33">
        <v>121</v>
      </c>
      <c r="D225" s="33">
        <v>30212620</v>
      </c>
      <c r="E225" s="33" t="s">
        <v>482</v>
      </c>
      <c r="F225" s="33" t="s">
        <v>11</v>
      </c>
      <c r="G225" s="33">
        <v>120000000</v>
      </c>
      <c r="H225" s="33">
        <v>5.3</v>
      </c>
    </row>
    <row r="226" spans="1:8" x14ac:dyDescent="0.25">
      <c r="A226" s="17" t="s">
        <v>486</v>
      </c>
      <c r="B226" s="17" t="s">
        <v>484</v>
      </c>
      <c r="C226" s="33">
        <v>117</v>
      </c>
      <c r="D226" s="33">
        <v>76418654</v>
      </c>
      <c r="E226" s="33" t="s">
        <v>485</v>
      </c>
      <c r="F226" s="33" t="s">
        <v>11</v>
      </c>
      <c r="G226" s="33">
        <v>117000000</v>
      </c>
      <c r="H226" s="33">
        <v>6.3</v>
      </c>
    </row>
    <row r="227" spans="1:8" x14ac:dyDescent="0.25">
      <c r="A227" s="17" t="s">
        <v>488</v>
      </c>
      <c r="B227" s="17" t="s">
        <v>101</v>
      </c>
      <c r="C227" s="33">
        <v>124</v>
      </c>
      <c r="D227" s="33">
        <v>89021735</v>
      </c>
      <c r="E227" s="33" t="s">
        <v>487</v>
      </c>
      <c r="F227" s="33" t="s">
        <v>11</v>
      </c>
      <c r="G227" s="33">
        <v>120000000</v>
      </c>
      <c r="H227" s="33">
        <v>7</v>
      </c>
    </row>
    <row r="228" spans="1:8" x14ac:dyDescent="0.25">
      <c r="A228" s="17" t="s">
        <v>490</v>
      </c>
      <c r="B228" s="17" t="s">
        <v>489</v>
      </c>
      <c r="C228" s="33">
        <v>140</v>
      </c>
      <c r="D228" s="33">
        <v>380262555</v>
      </c>
      <c r="E228" s="33" t="s">
        <v>9</v>
      </c>
      <c r="F228" s="33" t="s">
        <v>11</v>
      </c>
      <c r="G228" s="33">
        <v>113000000</v>
      </c>
      <c r="H228" s="33">
        <v>7.6</v>
      </c>
    </row>
    <row r="229" spans="1:8" x14ac:dyDescent="0.25">
      <c r="A229" s="17" t="s">
        <v>491</v>
      </c>
      <c r="B229" s="17" t="s">
        <v>489</v>
      </c>
      <c r="C229" s="33">
        <v>142</v>
      </c>
      <c r="D229" s="33">
        <v>310675583</v>
      </c>
      <c r="E229" s="33" t="s">
        <v>9</v>
      </c>
      <c r="F229" s="33" t="s">
        <v>11</v>
      </c>
      <c r="G229" s="33">
        <v>115000000</v>
      </c>
      <c r="H229" s="33">
        <v>6.7</v>
      </c>
    </row>
    <row r="230" spans="1:8" x14ac:dyDescent="0.25">
      <c r="A230" s="17" t="s">
        <v>492</v>
      </c>
      <c r="B230" s="17" t="s">
        <v>153</v>
      </c>
      <c r="C230" s="33">
        <v>92</v>
      </c>
      <c r="D230" s="33">
        <v>289907418</v>
      </c>
      <c r="E230" s="33" t="s">
        <v>93</v>
      </c>
      <c r="F230" s="33" t="s">
        <v>11</v>
      </c>
      <c r="G230" s="33">
        <v>115000000</v>
      </c>
      <c r="H230" s="33">
        <v>8.1</v>
      </c>
    </row>
    <row r="231" spans="1:8" x14ac:dyDescent="0.25">
      <c r="A231" s="17" t="s">
        <v>493</v>
      </c>
      <c r="B231" s="17" t="s">
        <v>484</v>
      </c>
      <c r="C231" s="33">
        <v>138</v>
      </c>
      <c r="D231" s="33">
        <v>132550960</v>
      </c>
      <c r="E231" s="33" t="s">
        <v>77</v>
      </c>
      <c r="F231" s="33" t="s">
        <v>11</v>
      </c>
      <c r="G231" s="33">
        <v>120000000</v>
      </c>
      <c r="H231" s="33">
        <v>6.7</v>
      </c>
    </row>
    <row r="232" spans="1:8" x14ac:dyDescent="0.25">
      <c r="A232" s="17" t="s">
        <v>494</v>
      </c>
      <c r="B232" s="17" t="s">
        <v>489</v>
      </c>
      <c r="C232" s="33">
        <v>136</v>
      </c>
      <c r="D232" s="33">
        <v>474544677</v>
      </c>
      <c r="E232" s="33" t="s">
        <v>9</v>
      </c>
      <c r="F232" s="33" t="s">
        <v>11</v>
      </c>
      <c r="G232" s="33">
        <v>115000000</v>
      </c>
      <c r="H232" s="33">
        <v>6.5</v>
      </c>
    </row>
    <row r="233" spans="1:8" x14ac:dyDescent="0.25">
      <c r="A233" s="17" t="s">
        <v>496</v>
      </c>
      <c r="B233" s="17" t="s">
        <v>495</v>
      </c>
      <c r="C233" s="33">
        <v>98</v>
      </c>
      <c r="D233" s="33">
        <v>187165546</v>
      </c>
      <c r="E233" s="33" t="s">
        <v>93</v>
      </c>
      <c r="F233" s="33" t="s">
        <v>11</v>
      </c>
      <c r="G233" s="33">
        <v>135000000</v>
      </c>
      <c r="H233" s="33">
        <v>7.3</v>
      </c>
    </row>
    <row r="234" spans="1:8" x14ac:dyDescent="0.25">
      <c r="A234" s="17" t="s">
        <v>499</v>
      </c>
      <c r="B234" s="17" t="s">
        <v>455</v>
      </c>
      <c r="C234" s="33">
        <v>153</v>
      </c>
      <c r="D234" s="33">
        <v>40911830</v>
      </c>
      <c r="E234" s="33" t="s">
        <v>498</v>
      </c>
      <c r="F234" s="33" t="s">
        <v>11</v>
      </c>
      <c r="G234" s="33">
        <v>115000000</v>
      </c>
      <c r="H234" s="33">
        <v>6</v>
      </c>
    </row>
    <row r="235" spans="1:8" x14ac:dyDescent="0.25">
      <c r="A235" s="17" t="s">
        <v>501</v>
      </c>
      <c r="B235" s="17" t="s">
        <v>500</v>
      </c>
      <c r="C235" s="33">
        <v>120</v>
      </c>
      <c r="D235" s="33">
        <v>47952020</v>
      </c>
      <c r="E235" s="33" t="s">
        <v>186</v>
      </c>
      <c r="F235" s="33" t="s">
        <v>11</v>
      </c>
      <c r="G235" s="33">
        <v>115000000</v>
      </c>
      <c r="H235" s="33">
        <v>6.1</v>
      </c>
    </row>
    <row r="236" spans="1:8" x14ac:dyDescent="0.25">
      <c r="A236" s="17" t="s">
        <v>502</v>
      </c>
      <c r="B236" s="17" t="s">
        <v>293</v>
      </c>
      <c r="C236" s="33">
        <v>101</v>
      </c>
      <c r="D236" s="33">
        <v>190871240</v>
      </c>
      <c r="E236" s="33" t="s">
        <v>169</v>
      </c>
      <c r="F236" s="33" t="s">
        <v>11</v>
      </c>
      <c r="G236" s="33">
        <v>125000000</v>
      </c>
      <c r="H236" s="33">
        <v>5.9</v>
      </c>
    </row>
    <row r="237" spans="1:8" x14ac:dyDescent="0.25">
      <c r="A237" s="17" t="s">
        <v>504</v>
      </c>
      <c r="B237" s="17" t="s">
        <v>412</v>
      </c>
      <c r="C237" s="33">
        <v>91</v>
      </c>
      <c r="D237" s="33">
        <v>274084951</v>
      </c>
      <c r="E237" s="33" t="s">
        <v>503</v>
      </c>
      <c r="F237" s="33" t="s">
        <v>11</v>
      </c>
      <c r="G237" s="33">
        <v>100000000</v>
      </c>
      <c r="H237" s="33">
        <v>7.8</v>
      </c>
    </row>
    <row r="238" spans="1:8" x14ac:dyDescent="0.25">
      <c r="A238" s="17" t="s">
        <v>507</v>
      </c>
      <c r="B238" s="17" t="s">
        <v>505</v>
      </c>
      <c r="C238" s="33">
        <v>108</v>
      </c>
      <c r="D238" s="33">
        <v>67155742</v>
      </c>
      <c r="E238" s="33" t="s">
        <v>16</v>
      </c>
      <c r="F238" s="33" t="s">
        <v>11</v>
      </c>
      <c r="G238" s="33">
        <v>116000000</v>
      </c>
      <c r="H238" s="33">
        <v>5.8</v>
      </c>
    </row>
    <row r="239" spans="1:8" x14ac:dyDescent="0.25">
      <c r="A239" s="17" t="s">
        <v>509</v>
      </c>
      <c r="B239" s="17" t="s">
        <v>508</v>
      </c>
      <c r="C239" s="33">
        <v>112</v>
      </c>
      <c r="D239" s="33">
        <v>81638674</v>
      </c>
      <c r="E239" s="33" t="s">
        <v>169</v>
      </c>
      <c r="F239" s="33" t="s">
        <v>11</v>
      </c>
      <c r="G239" s="33">
        <v>135000000</v>
      </c>
      <c r="H239" s="33">
        <v>6.3</v>
      </c>
    </row>
    <row r="240" spans="1:8" x14ac:dyDescent="0.25">
      <c r="A240" s="17" t="s">
        <v>512</v>
      </c>
      <c r="B240" s="17" t="s">
        <v>510</v>
      </c>
      <c r="C240" s="33">
        <v>100</v>
      </c>
      <c r="D240" s="33">
        <v>56114221</v>
      </c>
      <c r="E240" s="33" t="s">
        <v>24</v>
      </c>
      <c r="F240" s="33" t="s">
        <v>11</v>
      </c>
      <c r="G240" s="33">
        <v>120000000</v>
      </c>
      <c r="H240" s="33">
        <v>4.3</v>
      </c>
    </row>
    <row r="241" spans="1:8" x14ac:dyDescent="0.25">
      <c r="A241" s="17" t="s">
        <v>515</v>
      </c>
      <c r="B241" s="17" t="s">
        <v>270</v>
      </c>
      <c r="C241" s="33">
        <v>108</v>
      </c>
      <c r="D241" s="33">
        <v>250863268</v>
      </c>
      <c r="E241" s="33" t="s">
        <v>514</v>
      </c>
      <c r="F241" s="33" t="s">
        <v>11</v>
      </c>
      <c r="G241" s="33">
        <v>110000000</v>
      </c>
      <c r="H241" s="33">
        <v>6.4</v>
      </c>
    </row>
    <row r="242" spans="1:8" x14ac:dyDescent="0.25">
      <c r="A242" s="17" t="s">
        <v>517</v>
      </c>
      <c r="B242" s="17" t="s">
        <v>516</v>
      </c>
      <c r="C242" s="33">
        <v>114</v>
      </c>
      <c r="D242" s="33">
        <v>155181732</v>
      </c>
      <c r="E242" s="33" t="s">
        <v>238</v>
      </c>
      <c r="F242" s="33" t="s">
        <v>11</v>
      </c>
      <c r="G242" s="33">
        <v>110000000</v>
      </c>
      <c r="H242" s="33">
        <v>6.1</v>
      </c>
    </row>
    <row r="243" spans="1:8" x14ac:dyDescent="0.25">
      <c r="A243" s="17" t="s">
        <v>519</v>
      </c>
      <c r="B243" s="17" t="s">
        <v>518</v>
      </c>
      <c r="C243" s="33">
        <v>119</v>
      </c>
      <c r="D243" s="33">
        <v>125332007</v>
      </c>
      <c r="E243" s="33" t="s">
        <v>16</v>
      </c>
      <c r="F243" s="33" t="s">
        <v>11</v>
      </c>
      <c r="G243" s="33">
        <v>110000000</v>
      </c>
      <c r="H243" s="33">
        <v>6.5</v>
      </c>
    </row>
    <row r="244" spans="1:8" x14ac:dyDescent="0.25">
      <c r="A244" s="17" t="s">
        <v>520</v>
      </c>
      <c r="B244" s="17" t="s">
        <v>140</v>
      </c>
      <c r="C244" s="33">
        <v>142</v>
      </c>
      <c r="D244" s="33">
        <v>113330342</v>
      </c>
      <c r="E244" s="33" t="s">
        <v>342</v>
      </c>
      <c r="F244" s="33" t="s">
        <v>11</v>
      </c>
      <c r="G244" s="33">
        <v>110000000</v>
      </c>
      <c r="H244" s="33">
        <v>7.1</v>
      </c>
    </row>
    <row r="245" spans="1:8" x14ac:dyDescent="0.25">
      <c r="A245" s="17" t="s">
        <v>523</v>
      </c>
      <c r="B245" s="17" t="s">
        <v>521</v>
      </c>
      <c r="C245" s="33">
        <v>125</v>
      </c>
      <c r="D245" s="33">
        <v>125531634</v>
      </c>
      <c r="E245" s="33" t="s">
        <v>522</v>
      </c>
      <c r="F245" s="33" t="s">
        <v>11</v>
      </c>
      <c r="G245" s="33">
        <v>110000000</v>
      </c>
      <c r="H245" s="33">
        <v>6.4</v>
      </c>
    </row>
    <row r="246" spans="1:8" x14ac:dyDescent="0.25">
      <c r="A246" s="17" t="s">
        <v>525</v>
      </c>
      <c r="B246" s="17" t="s">
        <v>174</v>
      </c>
      <c r="C246" s="33">
        <v>126</v>
      </c>
      <c r="D246" s="33">
        <v>186336103</v>
      </c>
      <c r="E246" s="33" t="s">
        <v>524</v>
      </c>
      <c r="F246" s="33" t="s">
        <v>11</v>
      </c>
      <c r="G246" s="33">
        <v>120000000</v>
      </c>
      <c r="H246" s="33">
        <v>6.5</v>
      </c>
    </row>
    <row r="247" spans="1:8" x14ac:dyDescent="0.25">
      <c r="A247" s="17" t="s">
        <v>526</v>
      </c>
      <c r="B247" s="17" t="s">
        <v>427</v>
      </c>
      <c r="C247" s="33">
        <v>119</v>
      </c>
      <c r="D247" s="33">
        <v>129995817</v>
      </c>
      <c r="E247" s="33" t="s">
        <v>397</v>
      </c>
      <c r="F247" s="33" t="s">
        <v>11</v>
      </c>
      <c r="G247" s="33">
        <v>110000000</v>
      </c>
      <c r="H247" s="33">
        <v>6.3</v>
      </c>
    </row>
    <row r="248" spans="1:8" x14ac:dyDescent="0.25">
      <c r="A248" s="17" t="s">
        <v>528</v>
      </c>
      <c r="B248" s="17" t="s">
        <v>160</v>
      </c>
      <c r="C248" s="33">
        <v>170</v>
      </c>
      <c r="D248" s="33">
        <v>102608827</v>
      </c>
      <c r="E248" s="33" t="s">
        <v>527</v>
      </c>
      <c r="F248" s="33" t="s">
        <v>11</v>
      </c>
      <c r="G248" s="33">
        <v>110000000</v>
      </c>
      <c r="H248" s="33">
        <v>7.5</v>
      </c>
    </row>
    <row r="249" spans="1:8" x14ac:dyDescent="0.25">
      <c r="A249" s="17" t="s">
        <v>529</v>
      </c>
      <c r="B249" s="17" t="s">
        <v>156</v>
      </c>
      <c r="C249" s="33">
        <v>85</v>
      </c>
      <c r="D249" s="33">
        <v>42776259</v>
      </c>
      <c r="E249" s="33" t="s">
        <v>262</v>
      </c>
      <c r="F249" s="33" t="s">
        <v>11</v>
      </c>
      <c r="G249" s="33">
        <v>112000000</v>
      </c>
      <c r="H249" s="33">
        <v>4.9000000000000004</v>
      </c>
    </row>
    <row r="250" spans="1:8" x14ac:dyDescent="0.25">
      <c r="A250" s="17" t="s">
        <v>532</v>
      </c>
      <c r="B250" s="17" t="s">
        <v>530</v>
      </c>
      <c r="C250" s="33">
        <v>119</v>
      </c>
      <c r="D250" s="33">
        <v>98780042</v>
      </c>
      <c r="E250" s="33" t="s">
        <v>531</v>
      </c>
      <c r="F250" s="33" t="s">
        <v>11</v>
      </c>
      <c r="G250" s="33">
        <v>120000000</v>
      </c>
      <c r="H250" s="33">
        <v>5.8</v>
      </c>
    </row>
    <row r="251" spans="1:8" x14ac:dyDescent="0.25">
      <c r="A251" s="17" t="s">
        <v>535</v>
      </c>
      <c r="B251" s="17" t="s">
        <v>533</v>
      </c>
      <c r="C251" s="33">
        <v>102</v>
      </c>
      <c r="D251" s="33">
        <v>106369117</v>
      </c>
      <c r="E251" s="33" t="s">
        <v>534</v>
      </c>
      <c r="F251" s="33" t="s">
        <v>11</v>
      </c>
      <c r="G251" s="33">
        <v>110000000</v>
      </c>
      <c r="H251" s="33">
        <v>6.2</v>
      </c>
    </row>
    <row r="252" spans="1:8" x14ac:dyDescent="0.25">
      <c r="A252" s="17" t="s">
        <v>537</v>
      </c>
      <c r="B252" s="17" t="s">
        <v>536</v>
      </c>
      <c r="C252" s="33">
        <v>103</v>
      </c>
      <c r="D252" s="33">
        <v>142614158</v>
      </c>
      <c r="E252" s="33" t="s">
        <v>93</v>
      </c>
      <c r="F252" s="33" t="s">
        <v>11</v>
      </c>
      <c r="G252" s="33">
        <v>110000000</v>
      </c>
      <c r="H252" s="33">
        <v>5.5</v>
      </c>
    </row>
    <row r="253" spans="1:8" x14ac:dyDescent="0.25">
      <c r="A253" s="17" t="s">
        <v>540</v>
      </c>
      <c r="B253" s="17" t="s">
        <v>538</v>
      </c>
      <c r="C253" s="33">
        <v>76</v>
      </c>
      <c r="D253" s="33">
        <v>50026353</v>
      </c>
      <c r="E253" s="33" t="s">
        <v>539</v>
      </c>
      <c r="F253" s="33" t="s">
        <v>11</v>
      </c>
      <c r="G253" s="33">
        <v>110000000</v>
      </c>
      <c r="H253" s="33">
        <v>5.4</v>
      </c>
    </row>
    <row r="254" spans="1:8" x14ac:dyDescent="0.25">
      <c r="A254" s="17" t="s">
        <v>542</v>
      </c>
      <c r="B254" s="17" t="s">
        <v>427</v>
      </c>
      <c r="C254" s="33">
        <v>120</v>
      </c>
      <c r="D254" s="33">
        <v>66002193</v>
      </c>
      <c r="E254" s="33" t="s">
        <v>541</v>
      </c>
      <c r="F254" s="33" t="s">
        <v>11</v>
      </c>
      <c r="G254" s="33">
        <v>110000000</v>
      </c>
      <c r="H254" s="33">
        <v>5.8</v>
      </c>
    </row>
    <row r="255" spans="1:8" x14ac:dyDescent="0.25">
      <c r="A255" s="17" t="s">
        <v>544</v>
      </c>
      <c r="B255" s="17" t="s">
        <v>270</v>
      </c>
      <c r="C255" s="33">
        <v>127</v>
      </c>
      <c r="D255" s="33">
        <v>85463309</v>
      </c>
      <c r="E255" s="33" t="s">
        <v>543</v>
      </c>
      <c r="F255" s="33" t="s">
        <v>11</v>
      </c>
      <c r="G255" s="33">
        <v>110000000</v>
      </c>
      <c r="H255" s="33">
        <v>7.1</v>
      </c>
    </row>
    <row r="256" spans="1:8" x14ac:dyDescent="0.25">
      <c r="A256" s="17" t="s">
        <v>545</v>
      </c>
      <c r="B256" s="17" t="s">
        <v>536</v>
      </c>
      <c r="C256" s="33">
        <v>105</v>
      </c>
      <c r="D256" s="33">
        <v>71017784</v>
      </c>
      <c r="E256" s="33" t="s">
        <v>93</v>
      </c>
      <c r="F256" s="33" t="s">
        <v>11</v>
      </c>
      <c r="G256" s="33">
        <v>105000000</v>
      </c>
      <c r="H256" s="33">
        <v>5.4</v>
      </c>
    </row>
    <row r="257" spans="1:8" x14ac:dyDescent="0.25">
      <c r="A257" s="17" t="s">
        <v>548</v>
      </c>
      <c r="B257" s="17" t="s">
        <v>546</v>
      </c>
      <c r="C257" s="33">
        <v>121</v>
      </c>
      <c r="D257" s="33">
        <v>48068396</v>
      </c>
      <c r="E257" s="33" t="s">
        <v>547</v>
      </c>
      <c r="F257" s="33" t="s">
        <v>11</v>
      </c>
      <c r="G257" s="33">
        <v>160000000</v>
      </c>
      <c r="H257" s="33">
        <v>3.7</v>
      </c>
    </row>
    <row r="258" spans="1:8" x14ac:dyDescent="0.25">
      <c r="A258" s="17" t="s">
        <v>549</v>
      </c>
      <c r="B258" s="17" t="s">
        <v>272</v>
      </c>
      <c r="C258" s="33">
        <v>114</v>
      </c>
      <c r="D258" s="33">
        <v>61656849</v>
      </c>
      <c r="E258" s="33" t="s">
        <v>217</v>
      </c>
      <c r="F258" s="33" t="s">
        <v>11</v>
      </c>
      <c r="G258" s="33">
        <v>110000000</v>
      </c>
      <c r="H258" s="33">
        <v>6.7</v>
      </c>
    </row>
    <row r="259" spans="1:8" x14ac:dyDescent="0.25">
      <c r="A259" s="17" t="s">
        <v>551</v>
      </c>
      <c r="B259" s="17" t="s">
        <v>550</v>
      </c>
      <c r="C259" s="33">
        <v>129</v>
      </c>
      <c r="D259" s="33">
        <v>134520804</v>
      </c>
      <c r="E259" s="33" t="s">
        <v>16</v>
      </c>
      <c r="F259" s="33" t="s">
        <v>11</v>
      </c>
      <c r="G259" s="33">
        <v>110000000</v>
      </c>
      <c r="H259" s="33">
        <v>7.2</v>
      </c>
    </row>
    <row r="260" spans="1:8" x14ac:dyDescent="0.25">
      <c r="A260" s="17" t="s">
        <v>552</v>
      </c>
      <c r="B260" s="17" t="s">
        <v>58</v>
      </c>
      <c r="C260" s="33">
        <v>171</v>
      </c>
      <c r="D260" s="33">
        <v>313837577</v>
      </c>
      <c r="E260" s="33" t="s">
        <v>186</v>
      </c>
      <c r="F260" s="33" t="s">
        <v>11</v>
      </c>
      <c r="G260" s="33">
        <v>93000000</v>
      </c>
      <c r="H260" s="33">
        <v>8.8000000000000007</v>
      </c>
    </row>
    <row r="261" spans="1:8" x14ac:dyDescent="0.25">
      <c r="A261" s="17" t="s">
        <v>555</v>
      </c>
      <c r="B261" s="17" t="s">
        <v>553</v>
      </c>
      <c r="C261" s="33">
        <v>120</v>
      </c>
      <c r="D261" s="33">
        <v>24004159</v>
      </c>
      <c r="E261" s="33" t="s">
        <v>554</v>
      </c>
      <c r="F261" s="33" t="s">
        <v>11</v>
      </c>
      <c r="G261" s="33">
        <v>110000000</v>
      </c>
      <c r="H261" s="33">
        <v>5.8</v>
      </c>
    </row>
    <row r="262" spans="1:8" x14ac:dyDescent="0.25">
      <c r="A262" s="17" t="s">
        <v>558</v>
      </c>
      <c r="B262" s="17" t="s">
        <v>556</v>
      </c>
      <c r="C262" s="33">
        <v>165</v>
      </c>
      <c r="D262" s="33">
        <v>58183966</v>
      </c>
      <c r="E262" s="33" t="s">
        <v>557</v>
      </c>
      <c r="F262" s="33" t="s">
        <v>11</v>
      </c>
      <c r="G262" s="33">
        <v>107000000</v>
      </c>
      <c r="H262" s="33">
        <v>6.8</v>
      </c>
    </row>
    <row r="263" spans="1:8" x14ac:dyDescent="0.25">
      <c r="A263" s="17" t="s">
        <v>560</v>
      </c>
      <c r="B263" s="17" t="s">
        <v>559</v>
      </c>
      <c r="C263" s="33">
        <v>82</v>
      </c>
      <c r="D263" s="33">
        <v>100446895</v>
      </c>
      <c r="E263" s="33" t="s">
        <v>262</v>
      </c>
      <c r="F263" s="33" t="s">
        <v>11</v>
      </c>
      <c r="G263" s="33">
        <v>109000000</v>
      </c>
      <c r="H263" s="33">
        <v>3.8</v>
      </c>
    </row>
    <row r="264" spans="1:8" x14ac:dyDescent="0.25">
      <c r="A264" s="17" t="s">
        <v>562</v>
      </c>
      <c r="B264" s="17" t="s">
        <v>351</v>
      </c>
      <c r="C264" s="33">
        <v>115</v>
      </c>
      <c r="D264" s="33">
        <v>144795350</v>
      </c>
      <c r="E264" s="33" t="s">
        <v>561</v>
      </c>
      <c r="F264" s="33" t="s">
        <v>11</v>
      </c>
      <c r="G264" s="33">
        <v>120000000</v>
      </c>
      <c r="H264" s="33">
        <v>7.1</v>
      </c>
    </row>
    <row r="265" spans="1:8" x14ac:dyDescent="0.25">
      <c r="A265" s="17" t="s">
        <v>563</v>
      </c>
      <c r="B265" s="17" t="s">
        <v>63</v>
      </c>
      <c r="C265" s="33">
        <v>194</v>
      </c>
      <c r="D265" s="33">
        <v>47396698</v>
      </c>
      <c r="E265" s="33" t="s">
        <v>371</v>
      </c>
      <c r="F265" s="33" t="s">
        <v>11</v>
      </c>
      <c r="G265" s="33">
        <v>130000000</v>
      </c>
      <c r="H265" s="33">
        <v>7.2</v>
      </c>
    </row>
    <row r="266" spans="1:8" x14ac:dyDescent="0.25">
      <c r="A266" s="17" t="s">
        <v>564</v>
      </c>
      <c r="B266" s="17" t="s">
        <v>317</v>
      </c>
      <c r="C266" s="33">
        <v>84</v>
      </c>
      <c r="D266" s="33">
        <v>140015224</v>
      </c>
      <c r="E266" s="33" t="s">
        <v>262</v>
      </c>
      <c r="F266" s="33" t="s">
        <v>11</v>
      </c>
      <c r="G266" s="33">
        <v>133000000</v>
      </c>
      <c r="H266" s="33">
        <v>5.9</v>
      </c>
    </row>
    <row r="267" spans="1:8" x14ac:dyDescent="0.25">
      <c r="A267" s="17" t="s">
        <v>567</v>
      </c>
      <c r="B267" s="17" t="s">
        <v>565</v>
      </c>
      <c r="C267" s="33">
        <v>97</v>
      </c>
      <c r="D267" s="33">
        <v>104374107</v>
      </c>
      <c r="E267" s="33" t="s">
        <v>566</v>
      </c>
      <c r="F267" s="33" t="s">
        <v>11</v>
      </c>
      <c r="G267" s="33">
        <v>105000000</v>
      </c>
      <c r="H267" s="33">
        <v>7.1</v>
      </c>
    </row>
    <row r="268" spans="1:8" x14ac:dyDescent="0.25">
      <c r="A268" s="17" t="s">
        <v>568</v>
      </c>
      <c r="B268" s="17" t="s">
        <v>63</v>
      </c>
      <c r="C268" s="33">
        <v>151</v>
      </c>
      <c r="D268" s="33">
        <v>228430993</v>
      </c>
      <c r="E268" s="33" t="s">
        <v>221</v>
      </c>
      <c r="F268" s="33" t="s">
        <v>11</v>
      </c>
      <c r="G268" s="33">
        <v>108000000</v>
      </c>
      <c r="H268" s="33">
        <v>8.1</v>
      </c>
    </row>
    <row r="269" spans="1:8" x14ac:dyDescent="0.25">
      <c r="A269" s="17" t="s">
        <v>571</v>
      </c>
      <c r="B269" s="17" t="s">
        <v>96</v>
      </c>
      <c r="C269" s="33">
        <v>136</v>
      </c>
      <c r="D269" s="33">
        <v>35799026</v>
      </c>
      <c r="E269" s="33" t="s">
        <v>570</v>
      </c>
      <c r="F269" s="33" t="s">
        <v>11</v>
      </c>
      <c r="G269" s="33">
        <v>126000000</v>
      </c>
      <c r="H269" s="33">
        <v>6.9</v>
      </c>
    </row>
    <row r="270" spans="1:8" x14ac:dyDescent="0.25">
      <c r="A270" s="17" t="s">
        <v>575</v>
      </c>
      <c r="B270" s="17" t="s">
        <v>572</v>
      </c>
      <c r="C270" s="33">
        <v>104</v>
      </c>
      <c r="D270" s="33">
        <v>6712451</v>
      </c>
      <c r="E270" s="33" t="s">
        <v>574</v>
      </c>
      <c r="F270" s="33" t="s">
        <v>11</v>
      </c>
      <c r="G270" s="33">
        <v>90000000</v>
      </c>
      <c r="H270" s="33">
        <v>4.4000000000000004</v>
      </c>
    </row>
    <row r="271" spans="1:8" x14ac:dyDescent="0.25">
      <c r="A271" s="17" t="s">
        <v>577</v>
      </c>
      <c r="B271" s="17" t="s">
        <v>576</v>
      </c>
      <c r="C271" s="33">
        <v>127</v>
      </c>
      <c r="D271" s="33">
        <v>101643008</v>
      </c>
      <c r="E271" s="33" t="s">
        <v>114</v>
      </c>
      <c r="F271" s="33" t="s">
        <v>11</v>
      </c>
      <c r="G271" s="33">
        <v>90000000</v>
      </c>
      <c r="H271" s="33">
        <v>6.5</v>
      </c>
    </row>
    <row r="272" spans="1:8" x14ac:dyDescent="0.25">
      <c r="A272" s="17" t="s">
        <v>580</v>
      </c>
      <c r="B272" s="17" t="s">
        <v>63</v>
      </c>
      <c r="C272" s="33">
        <v>171</v>
      </c>
      <c r="D272" s="33">
        <v>187670866</v>
      </c>
      <c r="E272" s="33" t="s">
        <v>579</v>
      </c>
      <c r="F272" s="33" t="s">
        <v>11</v>
      </c>
      <c r="G272" s="33">
        <v>103000000</v>
      </c>
      <c r="H272" s="33">
        <v>8.5</v>
      </c>
    </row>
    <row r="273" spans="1:8" x14ac:dyDescent="0.25">
      <c r="A273" s="17" t="s">
        <v>581</v>
      </c>
      <c r="B273" s="17" t="s">
        <v>129</v>
      </c>
      <c r="C273" s="33">
        <v>145</v>
      </c>
      <c r="D273" s="33">
        <v>132014112</v>
      </c>
      <c r="E273" s="33" t="s">
        <v>561</v>
      </c>
      <c r="F273" s="33" t="s">
        <v>11</v>
      </c>
      <c r="G273" s="33">
        <v>102000000</v>
      </c>
      <c r="H273" s="33">
        <v>7.7</v>
      </c>
    </row>
    <row r="274" spans="1:8" x14ac:dyDescent="0.25">
      <c r="A274" s="17" t="s">
        <v>582</v>
      </c>
      <c r="B274" s="17" t="s">
        <v>425</v>
      </c>
      <c r="C274" s="33">
        <v>174</v>
      </c>
      <c r="D274" s="33">
        <v>261970615</v>
      </c>
      <c r="E274" s="33" t="s">
        <v>35</v>
      </c>
      <c r="F274" s="33" t="s">
        <v>11</v>
      </c>
      <c r="G274" s="33">
        <v>100000000</v>
      </c>
      <c r="H274" s="33">
        <v>7.4</v>
      </c>
    </row>
    <row r="275" spans="1:8" x14ac:dyDescent="0.25">
      <c r="A275" s="17" t="s">
        <v>583</v>
      </c>
      <c r="B275" s="17" t="s">
        <v>106</v>
      </c>
      <c r="C275" s="33">
        <v>144</v>
      </c>
      <c r="D275" s="33">
        <v>167007184</v>
      </c>
      <c r="E275" s="33" t="s">
        <v>16</v>
      </c>
      <c r="F275" s="33" t="s">
        <v>11</v>
      </c>
      <c r="G275" s="33">
        <v>150000000</v>
      </c>
      <c r="H275" s="33">
        <v>8</v>
      </c>
    </row>
    <row r="276" spans="1:8" x14ac:dyDescent="0.25">
      <c r="A276" s="17" t="s">
        <v>584</v>
      </c>
      <c r="B276" s="17" t="s">
        <v>87</v>
      </c>
      <c r="C276" s="33">
        <v>119</v>
      </c>
      <c r="D276" s="33">
        <v>180011740</v>
      </c>
      <c r="E276" s="33" t="s">
        <v>77</v>
      </c>
      <c r="F276" s="33" t="s">
        <v>11</v>
      </c>
      <c r="G276" s="33">
        <v>100000000</v>
      </c>
      <c r="H276" s="33">
        <v>5.7</v>
      </c>
    </row>
    <row r="277" spans="1:8" x14ac:dyDescent="0.25">
      <c r="A277" s="17" t="s">
        <v>585</v>
      </c>
      <c r="B277" s="17" t="s">
        <v>8</v>
      </c>
      <c r="C277" s="33">
        <v>153</v>
      </c>
      <c r="D277" s="33">
        <v>204843350</v>
      </c>
      <c r="E277" s="33" t="s">
        <v>217</v>
      </c>
      <c r="F277" s="33" t="s">
        <v>11</v>
      </c>
      <c r="G277" s="33">
        <v>102000000</v>
      </c>
      <c r="H277" s="33">
        <v>8.5</v>
      </c>
    </row>
    <row r="278" spans="1:8" x14ac:dyDescent="0.25">
      <c r="A278" s="17" t="s">
        <v>587</v>
      </c>
      <c r="B278" s="17" t="s">
        <v>556</v>
      </c>
      <c r="C278" s="33">
        <v>140</v>
      </c>
      <c r="D278" s="33">
        <v>97030725</v>
      </c>
      <c r="E278" s="33" t="s">
        <v>586</v>
      </c>
      <c r="F278" s="33" t="s">
        <v>11</v>
      </c>
      <c r="G278" s="33">
        <v>100000000</v>
      </c>
      <c r="H278" s="33">
        <v>7</v>
      </c>
    </row>
    <row r="279" spans="1:8" x14ac:dyDescent="0.25">
      <c r="A279" s="17" t="s">
        <v>590</v>
      </c>
      <c r="B279" s="17" t="s">
        <v>63</v>
      </c>
      <c r="C279" s="33">
        <v>176</v>
      </c>
      <c r="D279" s="33">
        <v>130127620</v>
      </c>
      <c r="E279" s="33" t="s">
        <v>588</v>
      </c>
      <c r="F279" s="33" t="s">
        <v>11</v>
      </c>
      <c r="G279" s="33">
        <v>100000000</v>
      </c>
      <c r="H279" s="33">
        <v>7.8</v>
      </c>
    </row>
    <row r="280" spans="1:8" x14ac:dyDescent="0.25">
      <c r="A280" s="17" t="s">
        <v>593</v>
      </c>
      <c r="B280" s="17" t="s">
        <v>8</v>
      </c>
      <c r="C280" s="33">
        <v>141</v>
      </c>
      <c r="D280" s="33">
        <v>146282411</v>
      </c>
      <c r="E280" s="33" t="s">
        <v>592</v>
      </c>
      <c r="F280" s="33" t="s">
        <v>11</v>
      </c>
      <c r="G280" s="33">
        <v>115000000</v>
      </c>
      <c r="H280" s="33">
        <v>7.2</v>
      </c>
    </row>
    <row r="281" spans="1:8" x14ac:dyDescent="0.25">
      <c r="A281" s="17" t="s">
        <v>595</v>
      </c>
      <c r="B281" s="17" t="s">
        <v>594</v>
      </c>
      <c r="C281" s="33">
        <v>106</v>
      </c>
      <c r="D281" s="33">
        <v>65452312</v>
      </c>
      <c r="E281" s="33" t="s">
        <v>114</v>
      </c>
      <c r="F281" s="33" t="s">
        <v>11</v>
      </c>
      <c r="G281" s="33">
        <v>100000000</v>
      </c>
      <c r="H281" s="33">
        <v>6.4</v>
      </c>
    </row>
    <row r="282" spans="1:8" x14ac:dyDescent="0.25">
      <c r="A282" s="17" t="s">
        <v>597</v>
      </c>
      <c r="B282" s="17" t="s">
        <v>596</v>
      </c>
      <c r="C282" s="33">
        <v>98</v>
      </c>
      <c r="D282" s="33">
        <v>148383780</v>
      </c>
      <c r="E282" s="33" t="s">
        <v>574</v>
      </c>
      <c r="F282" s="33" t="s">
        <v>11</v>
      </c>
      <c r="G282" s="33">
        <v>100000000</v>
      </c>
      <c r="H282" s="33">
        <v>5.5</v>
      </c>
    </row>
    <row r="283" spans="1:8" x14ac:dyDescent="0.25">
      <c r="A283" s="17" t="s">
        <v>600</v>
      </c>
      <c r="B283" s="17" t="s">
        <v>598</v>
      </c>
      <c r="C283" s="33">
        <v>116</v>
      </c>
      <c r="D283" s="33">
        <v>119219978</v>
      </c>
      <c r="E283" s="33" t="s">
        <v>599</v>
      </c>
      <c r="F283" s="33" t="s">
        <v>11</v>
      </c>
      <c r="G283" s="33">
        <v>100000000</v>
      </c>
      <c r="H283" s="33">
        <v>6.7</v>
      </c>
    </row>
    <row r="284" spans="1:8" x14ac:dyDescent="0.25">
      <c r="A284" s="17" t="s">
        <v>603</v>
      </c>
      <c r="B284" s="17" t="s">
        <v>601</v>
      </c>
      <c r="C284" s="33">
        <v>115</v>
      </c>
      <c r="D284" s="33">
        <v>101228120</v>
      </c>
      <c r="E284" s="33" t="s">
        <v>602</v>
      </c>
      <c r="F284" s="33" t="s">
        <v>11</v>
      </c>
      <c r="G284" s="33">
        <v>100000000</v>
      </c>
      <c r="H284" s="33">
        <v>6.1</v>
      </c>
    </row>
    <row r="285" spans="1:8" x14ac:dyDescent="0.25">
      <c r="A285" s="17" t="s">
        <v>606</v>
      </c>
      <c r="B285" s="17" t="s">
        <v>604</v>
      </c>
      <c r="C285" s="33">
        <v>165</v>
      </c>
      <c r="D285" s="33">
        <v>162804648</v>
      </c>
      <c r="E285" s="33" t="s">
        <v>605</v>
      </c>
      <c r="F285" s="33" t="s">
        <v>11</v>
      </c>
      <c r="G285" s="33">
        <v>100000000</v>
      </c>
      <c r="H285" s="33">
        <v>8.5</v>
      </c>
    </row>
    <row r="286" spans="1:8" x14ac:dyDescent="0.25">
      <c r="A286" s="17" t="s">
        <v>610</v>
      </c>
      <c r="B286" s="17" t="s">
        <v>607</v>
      </c>
      <c r="C286" s="33">
        <v>91</v>
      </c>
      <c r="D286" s="33">
        <v>100117603</v>
      </c>
      <c r="E286" s="33" t="s">
        <v>609</v>
      </c>
      <c r="F286" s="33" t="s">
        <v>11</v>
      </c>
      <c r="G286" s="33">
        <v>100000000</v>
      </c>
      <c r="H286" s="33">
        <v>6.9</v>
      </c>
    </row>
    <row r="287" spans="1:8" x14ac:dyDescent="0.25">
      <c r="A287" s="17" t="s">
        <v>612</v>
      </c>
      <c r="B287" s="17" t="s">
        <v>611</v>
      </c>
      <c r="C287" s="33">
        <v>78</v>
      </c>
      <c r="D287" s="33">
        <v>89296573</v>
      </c>
      <c r="E287" s="33" t="s">
        <v>93</v>
      </c>
      <c r="F287" s="33" t="s">
        <v>11</v>
      </c>
      <c r="G287" s="33">
        <v>100000000</v>
      </c>
      <c r="H287" s="33">
        <v>7.3</v>
      </c>
    </row>
    <row r="288" spans="1:8" x14ac:dyDescent="0.25">
      <c r="A288" s="17" t="s">
        <v>615</v>
      </c>
      <c r="B288" s="17" t="s">
        <v>613</v>
      </c>
      <c r="C288" s="33">
        <v>103</v>
      </c>
      <c r="D288" s="33">
        <v>85017401</v>
      </c>
      <c r="E288" s="33" t="s">
        <v>16</v>
      </c>
      <c r="F288" s="33" t="s">
        <v>11</v>
      </c>
      <c r="G288" s="33">
        <v>92000000</v>
      </c>
      <c r="H288" s="33">
        <v>6.7</v>
      </c>
    </row>
    <row r="289" spans="1:8" x14ac:dyDescent="0.25">
      <c r="A289" s="17" t="s">
        <v>617</v>
      </c>
      <c r="B289" s="17" t="s">
        <v>235</v>
      </c>
      <c r="C289" s="33">
        <v>131</v>
      </c>
      <c r="D289" s="33">
        <v>173005002</v>
      </c>
      <c r="E289" s="33" t="s">
        <v>616</v>
      </c>
      <c r="F289" s="33" t="s">
        <v>11</v>
      </c>
      <c r="G289" s="33">
        <v>100000000</v>
      </c>
      <c r="H289" s="33">
        <v>6.9</v>
      </c>
    </row>
    <row r="290" spans="1:8" x14ac:dyDescent="0.25">
      <c r="A290" s="17" t="s">
        <v>619</v>
      </c>
      <c r="B290" s="17" t="s">
        <v>618</v>
      </c>
      <c r="C290" s="33">
        <v>104</v>
      </c>
      <c r="D290" s="33">
        <v>75030163</v>
      </c>
      <c r="E290" s="33" t="s">
        <v>50</v>
      </c>
      <c r="F290" s="33" t="s">
        <v>11</v>
      </c>
      <c r="G290" s="33">
        <v>100000000</v>
      </c>
      <c r="H290" s="33">
        <v>5.0999999999999996</v>
      </c>
    </row>
    <row r="291" spans="1:8" x14ac:dyDescent="0.25">
      <c r="A291" s="17" t="s">
        <v>621</v>
      </c>
      <c r="B291" s="17" t="s">
        <v>620</v>
      </c>
      <c r="C291" s="33">
        <v>101</v>
      </c>
      <c r="D291" s="33">
        <v>77222184</v>
      </c>
      <c r="E291" s="33" t="s">
        <v>182</v>
      </c>
      <c r="F291" s="33" t="s">
        <v>11</v>
      </c>
      <c r="G291" s="33">
        <v>100000000</v>
      </c>
      <c r="H291" s="33">
        <v>6.8</v>
      </c>
    </row>
    <row r="292" spans="1:8" x14ac:dyDescent="0.25">
      <c r="A292" s="17" t="s">
        <v>623</v>
      </c>
      <c r="B292" s="17" t="s">
        <v>622</v>
      </c>
      <c r="C292" s="33">
        <v>102</v>
      </c>
      <c r="D292" s="33">
        <v>107515297</v>
      </c>
      <c r="E292" s="33" t="s">
        <v>211</v>
      </c>
      <c r="F292" s="33" t="s">
        <v>11</v>
      </c>
      <c r="G292" s="33">
        <v>100000000</v>
      </c>
      <c r="H292" s="33">
        <v>6.7</v>
      </c>
    </row>
    <row r="293" spans="1:8" x14ac:dyDescent="0.25">
      <c r="A293" s="17" t="s">
        <v>626</v>
      </c>
      <c r="B293" s="17" t="s">
        <v>624</v>
      </c>
      <c r="C293" s="33">
        <v>103</v>
      </c>
      <c r="D293" s="33">
        <v>67631157</v>
      </c>
      <c r="E293" s="33" t="s">
        <v>625</v>
      </c>
      <c r="F293" s="33" t="s">
        <v>11</v>
      </c>
      <c r="G293" s="33">
        <v>100000000</v>
      </c>
      <c r="H293" s="33">
        <v>6</v>
      </c>
    </row>
    <row r="294" spans="1:8" x14ac:dyDescent="0.25">
      <c r="A294" s="17" t="s">
        <v>629</v>
      </c>
      <c r="B294" s="17" t="s">
        <v>627</v>
      </c>
      <c r="C294" s="33">
        <v>121</v>
      </c>
      <c r="D294" s="33">
        <v>66862068</v>
      </c>
      <c r="E294" s="33" t="s">
        <v>628</v>
      </c>
      <c r="F294" s="33" t="s">
        <v>11</v>
      </c>
      <c r="G294" s="33">
        <v>83000000</v>
      </c>
      <c r="H294" s="33">
        <v>5.7</v>
      </c>
    </row>
    <row r="295" spans="1:8" x14ac:dyDescent="0.25">
      <c r="A295" s="17" t="s">
        <v>631</v>
      </c>
      <c r="B295" s="17" t="s">
        <v>340</v>
      </c>
      <c r="C295" s="33">
        <v>143</v>
      </c>
      <c r="D295" s="33">
        <v>57366262</v>
      </c>
      <c r="E295" s="33" t="s">
        <v>630</v>
      </c>
      <c r="F295" s="33" t="s">
        <v>11</v>
      </c>
      <c r="G295" s="33">
        <v>100000000</v>
      </c>
      <c r="H295" s="33">
        <v>8</v>
      </c>
    </row>
    <row r="296" spans="1:8" x14ac:dyDescent="0.25">
      <c r="A296" s="17" t="s">
        <v>633</v>
      </c>
      <c r="B296" s="17" t="s">
        <v>160</v>
      </c>
      <c r="C296" s="33">
        <v>240</v>
      </c>
      <c r="D296" s="33">
        <v>116866727</v>
      </c>
      <c r="E296" s="33" t="s">
        <v>632</v>
      </c>
      <c r="F296" s="33" t="s">
        <v>11</v>
      </c>
      <c r="G296" s="33">
        <v>100000000</v>
      </c>
      <c r="H296" s="33">
        <v>8.1999999999999993</v>
      </c>
    </row>
    <row r="297" spans="1:8" x14ac:dyDescent="0.25">
      <c r="A297" s="17" t="s">
        <v>634</v>
      </c>
      <c r="B297" s="17" t="s">
        <v>450</v>
      </c>
      <c r="C297" s="33">
        <v>121</v>
      </c>
      <c r="D297" s="33">
        <v>184031112</v>
      </c>
      <c r="E297" s="33" t="s">
        <v>13</v>
      </c>
      <c r="F297" s="33" t="s">
        <v>11</v>
      </c>
      <c r="G297" s="33">
        <v>100000000</v>
      </c>
      <c r="H297" s="33">
        <v>5.4</v>
      </c>
    </row>
    <row r="298" spans="1:8" x14ac:dyDescent="0.25">
      <c r="A298" s="17" t="s">
        <v>636</v>
      </c>
      <c r="B298" s="17" t="s">
        <v>443</v>
      </c>
      <c r="C298" s="33">
        <v>129</v>
      </c>
      <c r="D298" s="33">
        <v>54700065</v>
      </c>
      <c r="E298" s="33" t="s">
        <v>635</v>
      </c>
      <c r="F298" s="33" t="s">
        <v>11</v>
      </c>
      <c r="G298" s="33">
        <v>105000000</v>
      </c>
      <c r="H298" s="33">
        <v>7.2</v>
      </c>
    </row>
    <row r="299" spans="1:8" x14ac:dyDescent="0.25">
      <c r="A299" s="17" t="s">
        <v>639</v>
      </c>
      <c r="B299" s="17" t="s">
        <v>637</v>
      </c>
      <c r="C299" s="33">
        <v>172</v>
      </c>
      <c r="D299" s="33">
        <v>27098580</v>
      </c>
      <c r="E299" s="33" t="s">
        <v>638</v>
      </c>
      <c r="F299" s="33" t="s">
        <v>11</v>
      </c>
      <c r="G299" s="33">
        <v>102000000</v>
      </c>
      <c r="H299" s="33">
        <v>7.5</v>
      </c>
    </row>
    <row r="300" spans="1:8" x14ac:dyDescent="0.25">
      <c r="A300" s="17" t="s">
        <v>641</v>
      </c>
      <c r="B300" s="17" t="s">
        <v>37</v>
      </c>
      <c r="C300" s="33">
        <v>101</v>
      </c>
      <c r="D300" s="33">
        <v>55673333</v>
      </c>
      <c r="E300" s="33" t="s">
        <v>640</v>
      </c>
      <c r="F300" s="33" t="s">
        <v>11</v>
      </c>
      <c r="G300" s="33">
        <v>80000000</v>
      </c>
      <c r="H300" s="33">
        <v>7</v>
      </c>
    </row>
    <row r="301" spans="1:8" x14ac:dyDescent="0.25">
      <c r="A301" s="17" t="s">
        <v>644</v>
      </c>
      <c r="B301" s="17" t="s">
        <v>642</v>
      </c>
      <c r="C301" s="33">
        <v>87</v>
      </c>
      <c r="D301" s="33">
        <v>40198710</v>
      </c>
      <c r="E301" s="33" t="s">
        <v>643</v>
      </c>
      <c r="F301" s="33" t="s">
        <v>11</v>
      </c>
      <c r="G301" s="33">
        <v>100000000</v>
      </c>
      <c r="H301" s="33">
        <v>3.3</v>
      </c>
    </row>
    <row r="302" spans="1:8" x14ac:dyDescent="0.25">
      <c r="A302" s="17" t="s">
        <v>645</v>
      </c>
      <c r="B302" s="17" t="s">
        <v>89</v>
      </c>
      <c r="C302" s="33">
        <v>101</v>
      </c>
      <c r="D302" s="33">
        <v>72660029</v>
      </c>
      <c r="E302" s="33" t="s">
        <v>43</v>
      </c>
      <c r="F302" s="33" t="s">
        <v>11</v>
      </c>
      <c r="G302" s="33">
        <v>100000000</v>
      </c>
      <c r="H302" s="33">
        <v>6</v>
      </c>
    </row>
    <row r="303" spans="1:8" x14ac:dyDescent="0.25">
      <c r="A303" s="17" t="s">
        <v>646</v>
      </c>
      <c r="B303" s="17" t="s">
        <v>565</v>
      </c>
      <c r="C303" s="33">
        <v>95</v>
      </c>
      <c r="D303" s="33">
        <v>38120554</v>
      </c>
      <c r="E303" s="33" t="s">
        <v>135</v>
      </c>
      <c r="F303" s="33" t="s">
        <v>11</v>
      </c>
      <c r="G303" s="33">
        <v>140000000</v>
      </c>
      <c r="H303" s="33">
        <v>7.1</v>
      </c>
    </row>
    <row r="304" spans="1:8" x14ac:dyDescent="0.25">
      <c r="A304" s="17" t="s">
        <v>649</v>
      </c>
      <c r="B304" s="17" t="s">
        <v>647</v>
      </c>
      <c r="C304" s="33">
        <v>102</v>
      </c>
      <c r="D304" s="33">
        <v>49392095</v>
      </c>
      <c r="E304" s="33" t="s">
        <v>648</v>
      </c>
      <c r="F304" s="33" t="s">
        <v>11</v>
      </c>
      <c r="G304" s="33">
        <v>100000000</v>
      </c>
      <c r="H304" s="33">
        <v>5.4</v>
      </c>
    </row>
    <row r="305" spans="1:8" x14ac:dyDescent="0.25">
      <c r="A305" s="17" t="s">
        <v>651</v>
      </c>
      <c r="B305" s="17" t="s">
        <v>650</v>
      </c>
      <c r="C305" s="33">
        <v>131</v>
      </c>
      <c r="D305" s="33">
        <v>39292022</v>
      </c>
      <c r="E305" s="33" t="s">
        <v>16</v>
      </c>
      <c r="F305" s="33" t="s">
        <v>11</v>
      </c>
      <c r="G305" s="33">
        <v>90000000</v>
      </c>
      <c r="H305" s="33">
        <v>6.1</v>
      </c>
    </row>
    <row r="306" spans="1:8" x14ac:dyDescent="0.25">
      <c r="A306" s="17" t="s">
        <v>654</v>
      </c>
      <c r="B306" s="17" t="s">
        <v>652</v>
      </c>
      <c r="C306" s="33">
        <v>114</v>
      </c>
      <c r="D306" s="33">
        <v>28772222</v>
      </c>
      <c r="E306" s="33" t="s">
        <v>653</v>
      </c>
      <c r="F306" s="33" t="s">
        <v>11</v>
      </c>
      <c r="G306" s="33">
        <v>105000000</v>
      </c>
      <c r="H306" s="33">
        <v>5.3</v>
      </c>
    </row>
    <row r="307" spans="1:8" x14ac:dyDescent="0.25">
      <c r="A307" s="17" t="s">
        <v>656</v>
      </c>
      <c r="B307" s="17" t="s">
        <v>655</v>
      </c>
      <c r="C307" s="33">
        <v>94</v>
      </c>
      <c r="D307" s="33">
        <v>17010646</v>
      </c>
      <c r="E307" s="33" t="s">
        <v>172</v>
      </c>
      <c r="F307" s="33" t="s">
        <v>11</v>
      </c>
      <c r="G307" s="33">
        <v>84000000</v>
      </c>
      <c r="H307" s="33">
        <v>2.2000000000000002</v>
      </c>
    </row>
    <row r="308" spans="1:8" x14ac:dyDescent="0.25">
      <c r="A308" s="17" t="s">
        <v>658</v>
      </c>
      <c r="B308" s="17" t="s">
        <v>282</v>
      </c>
      <c r="C308" s="33">
        <v>122</v>
      </c>
      <c r="D308" s="33">
        <v>24985612</v>
      </c>
      <c r="E308" s="33" t="s">
        <v>657</v>
      </c>
      <c r="F308" s="33" t="s">
        <v>11</v>
      </c>
      <c r="G308" s="33">
        <v>100000000</v>
      </c>
      <c r="H308" s="33">
        <v>7</v>
      </c>
    </row>
    <row r="309" spans="1:8" x14ac:dyDescent="0.25">
      <c r="A309" s="17" t="s">
        <v>661</v>
      </c>
      <c r="B309" s="17" t="s">
        <v>659</v>
      </c>
      <c r="C309" s="33">
        <v>95</v>
      </c>
      <c r="D309" s="33">
        <v>4411102</v>
      </c>
      <c r="E309" s="33" t="s">
        <v>660</v>
      </c>
      <c r="F309" s="33" t="s">
        <v>11</v>
      </c>
      <c r="G309" s="33">
        <v>100000000</v>
      </c>
      <c r="H309" s="33">
        <v>3.8</v>
      </c>
    </row>
    <row r="310" spans="1:8" x14ac:dyDescent="0.25">
      <c r="A310" s="17" t="s">
        <v>663</v>
      </c>
      <c r="B310" s="17" t="s">
        <v>390</v>
      </c>
      <c r="C310" s="33">
        <v>115</v>
      </c>
      <c r="D310" s="33">
        <v>35024475</v>
      </c>
      <c r="E310" s="33" t="s">
        <v>662</v>
      </c>
      <c r="F310" s="33" t="s">
        <v>11</v>
      </c>
      <c r="G310" s="33">
        <v>100000000</v>
      </c>
      <c r="H310" s="33">
        <v>6.9</v>
      </c>
    </row>
    <row r="311" spans="1:8" x14ac:dyDescent="0.25">
      <c r="A311" s="17" t="s">
        <v>665</v>
      </c>
      <c r="B311" s="17" t="s">
        <v>664</v>
      </c>
      <c r="C311" s="33">
        <v>88</v>
      </c>
      <c r="D311" s="33">
        <v>130174897</v>
      </c>
      <c r="E311" s="33" t="s">
        <v>154</v>
      </c>
      <c r="F311" s="33" t="s">
        <v>11</v>
      </c>
      <c r="G311" s="33">
        <v>99000000</v>
      </c>
      <c r="H311" s="33">
        <v>7.2</v>
      </c>
    </row>
    <row r="312" spans="1:8" x14ac:dyDescent="0.25">
      <c r="A312" s="17" t="s">
        <v>668</v>
      </c>
      <c r="B312" s="17" t="s">
        <v>666</v>
      </c>
      <c r="C312" s="33">
        <v>110</v>
      </c>
      <c r="D312" s="33">
        <v>10200000</v>
      </c>
      <c r="E312" s="33" t="s">
        <v>667</v>
      </c>
      <c r="F312" s="33" t="s">
        <v>11</v>
      </c>
      <c r="G312" s="33">
        <v>10000000</v>
      </c>
      <c r="H312" s="33">
        <v>7.3</v>
      </c>
    </row>
    <row r="313" spans="1:8" x14ac:dyDescent="0.25">
      <c r="A313" s="17" t="s">
        <v>670</v>
      </c>
      <c r="B313" s="17" t="s">
        <v>178</v>
      </c>
      <c r="C313" s="33">
        <v>130</v>
      </c>
      <c r="D313" s="33">
        <v>202007640</v>
      </c>
      <c r="E313" s="33" t="s">
        <v>669</v>
      </c>
      <c r="F313" s="33" t="s">
        <v>11</v>
      </c>
      <c r="G313" s="33">
        <v>98000000</v>
      </c>
      <c r="H313" s="33">
        <v>6.3</v>
      </c>
    </row>
    <row r="314" spans="1:8" x14ac:dyDescent="0.25">
      <c r="A314" s="17" t="s">
        <v>672</v>
      </c>
      <c r="B314" s="17" t="s">
        <v>160</v>
      </c>
      <c r="C314" s="33">
        <v>216</v>
      </c>
      <c r="D314" s="33">
        <v>77679638</v>
      </c>
      <c r="E314" s="33" t="s">
        <v>671</v>
      </c>
      <c r="F314" s="33" t="s">
        <v>11</v>
      </c>
      <c r="G314" s="33">
        <v>100000000</v>
      </c>
      <c r="H314" s="33">
        <v>7.5</v>
      </c>
    </row>
    <row r="315" spans="1:8" x14ac:dyDescent="0.25">
      <c r="A315" s="17" t="s">
        <v>675</v>
      </c>
      <c r="B315" s="17" t="s">
        <v>673</v>
      </c>
      <c r="C315" s="33">
        <v>146</v>
      </c>
      <c r="D315" s="33">
        <v>9213</v>
      </c>
      <c r="E315" s="33" t="s">
        <v>674</v>
      </c>
      <c r="F315" s="33" t="s">
        <v>676</v>
      </c>
      <c r="G315" s="33">
        <v>94000000</v>
      </c>
      <c r="H315" s="33">
        <v>7.6</v>
      </c>
    </row>
    <row r="316" spans="1:8" x14ac:dyDescent="0.25">
      <c r="A316" s="17" t="s">
        <v>679</v>
      </c>
      <c r="B316" s="17" t="s">
        <v>677</v>
      </c>
      <c r="C316" s="33">
        <v>85</v>
      </c>
      <c r="D316" s="33">
        <v>58867694</v>
      </c>
      <c r="E316" s="33" t="s">
        <v>678</v>
      </c>
      <c r="F316" s="33" t="s">
        <v>11</v>
      </c>
      <c r="G316" s="33">
        <v>100000000</v>
      </c>
      <c r="H316" s="33">
        <v>6.8</v>
      </c>
    </row>
    <row r="317" spans="1:8" x14ac:dyDescent="0.25">
      <c r="A317" s="17" t="s">
        <v>682</v>
      </c>
      <c r="B317" s="17" t="s">
        <v>680</v>
      </c>
      <c r="C317" s="33">
        <v>93</v>
      </c>
      <c r="D317" s="33">
        <v>59475623</v>
      </c>
      <c r="E317" s="33" t="s">
        <v>681</v>
      </c>
      <c r="F317" s="33" t="s">
        <v>11</v>
      </c>
      <c r="G317" s="33">
        <v>90000000</v>
      </c>
      <c r="H317" s="33">
        <v>5.2</v>
      </c>
    </row>
    <row r="318" spans="1:8" x14ac:dyDescent="0.25">
      <c r="A318" s="17" t="s">
        <v>684</v>
      </c>
      <c r="B318" s="17" t="s">
        <v>63</v>
      </c>
      <c r="C318" s="33">
        <v>152</v>
      </c>
      <c r="D318" s="33">
        <v>108638745</v>
      </c>
      <c r="E318" s="33" t="s">
        <v>683</v>
      </c>
      <c r="F318" s="33" t="s">
        <v>11</v>
      </c>
      <c r="G318" s="33">
        <v>92000000</v>
      </c>
      <c r="H318" s="33">
        <v>7.7</v>
      </c>
    </row>
    <row r="319" spans="1:8" x14ac:dyDescent="0.25">
      <c r="A319" s="17" t="s">
        <v>686</v>
      </c>
      <c r="B319" s="17" t="s">
        <v>685</v>
      </c>
      <c r="C319" s="33">
        <v>85</v>
      </c>
      <c r="D319" s="33">
        <v>86897182</v>
      </c>
      <c r="E319" s="33" t="s">
        <v>569</v>
      </c>
      <c r="F319" s="33" t="s">
        <v>11</v>
      </c>
      <c r="G319" s="33">
        <v>95000000</v>
      </c>
      <c r="H319" s="33">
        <v>6.2</v>
      </c>
    </row>
    <row r="320" spans="1:8" x14ac:dyDescent="0.25">
      <c r="A320" s="17" t="s">
        <v>688</v>
      </c>
      <c r="B320" s="17" t="s">
        <v>687</v>
      </c>
      <c r="C320" s="33">
        <v>126</v>
      </c>
      <c r="D320" s="33">
        <v>63540020</v>
      </c>
      <c r="E320" s="33" t="s">
        <v>24</v>
      </c>
      <c r="F320" s="33" t="s">
        <v>11</v>
      </c>
      <c r="G320" s="33">
        <v>93000000</v>
      </c>
      <c r="H320" s="33">
        <v>7.7</v>
      </c>
    </row>
    <row r="321" spans="1:8" x14ac:dyDescent="0.25">
      <c r="A321" s="17" t="s">
        <v>690</v>
      </c>
      <c r="B321" s="17" t="s">
        <v>689</v>
      </c>
      <c r="C321" s="33">
        <v>146</v>
      </c>
      <c r="D321" s="33">
        <v>95328937</v>
      </c>
      <c r="E321" s="33" t="s">
        <v>482</v>
      </c>
      <c r="F321" s="33" t="s">
        <v>11</v>
      </c>
      <c r="G321" s="33">
        <v>100000000</v>
      </c>
      <c r="H321" s="33">
        <v>4.3</v>
      </c>
    </row>
    <row r="322" spans="1:8" x14ac:dyDescent="0.25">
      <c r="A322" s="17" t="s">
        <v>693</v>
      </c>
      <c r="B322" s="17" t="s">
        <v>691</v>
      </c>
      <c r="C322" s="33">
        <v>89</v>
      </c>
      <c r="D322" s="33">
        <v>50802661</v>
      </c>
      <c r="E322" s="33" t="s">
        <v>692</v>
      </c>
      <c r="F322" s="33" t="s">
        <v>11</v>
      </c>
      <c r="G322" s="33">
        <v>95000000</v>
      </c>
      <c r="H322" s="33">
        <v>6.9</v>
      </c>
    </row>
    <row r="323" spans="1:8" x14ac:dyDescent="0.25">
      <c r="A323" s="17" t="s">
        <v>694</v>
      </c>
      <c r="B323" s="17" t="s">
        <v>664</v>
      </c>
      <c r="C323" s="33">
        <v>88</v>
      </c>
      <c r="D323" s="33">
        <v>161317423</v>
      </c>
      <c r="E323" s="33" t="s">
        <v>154</v>
      </c>
      <c r="F323" s="33" t="s">
        <v>11</v>
      </c>
      <c r="G323" s="33">
        <v>95000000</v>
      </c>
      <c r="H323" s="33">
        <v>6.6</v>
      </c>
    </row>
    <row r="324" spans="1:8" x14ac:dyDescent="0.25">
      <c r="A324" s="17" t="s">
        <v>696</v>
      </c>
      <c r="B324" s="17" t="s">
        <v>285</v>
      </c>
      <c r="C324" s="33">
        <v>105</v>
      </c>
      <c r="D324" s="33">
        <v>201148159</v>
      </c>
      <c r="E324" s="33" t="s">
        <v>695</v>
      </c>
      <c r="F324" s="33" t="s">
        <v>11</v>
      </c>
      <c r="G324" s="33">
        <v>95000000</v>
      </c>
      <c r="H324" s="33">
        <v>7</v>
      </c>
    </row>
    <row r="325" spans="1:8" x14ac:dyDescent="0.25">
      <c r="A325" s="17" t="s">
        <v>698</v>
      </c>
      <c r="B325" s="17" t="s">
        <v>58</v>
      </c>
      <c r="C325" s="33">
        <v>135</v>
      </c>
      <c r="D325" s="33">
        <v>43982842</v>
      </c>
      <c r="E325" s="33" t="s">
        <v>697</v>
      </c>
      <c r="F325" s="33" t="s">
        <v>11</v>
      </c>
      <c r="G325" s="33">
        <v>65000000</v>
      </c>
      <c r="H325" s="33">
        <v>6.7</v>
      </c>
    </row>
    <row r="326" spans="1:8" x14ac:dyDescent="0.25">
      <c r="A326" s="17" t="s">
        <v>699</v>
      </c>
      <c r="B326" s="17" t="s">
        <v>23</v>
      </c>
      <c r="C326" s="33">
        <v>100</v>
      </c>
      <c r="D326" s="33">
        <v>380838870</v>
      </c>
      <c r="E326" s="33" t="s">
        <v>154</v>
      </c>
      <c r="F326" s="33" t="s">
        <v>11</v>
      </c>
      <c r="G326" s="33">
        <v>94000000</v>
      </c>
      <c r="H326" s="33">
        <v>8.1999999999999993</v>
      </c>
    </row>
    <row r="327" spans="1:8" x14ac:dyDescent="0.25">
      <c r="A327" s="17" t="s">
        <v>700</v>
      </c>
      <c r="B327" s="17" t="s">
        <v>58</v>
      </c>
      <c r="C327" s="33">
        <v>192</v>
      </c>
      <c r="D327" s="33">
        <v>377019252</v>
      </c>
      <c r="E327" s="33" t="s">
        <v>186</v>
      </c>
      <c r="F327" s="33" t="s">
        <v>11</v>
      </c>
      <c r="G327" s="33">
        <v>94000000</v>
      </c>
      <c r="H327" s="33">
        <v>8.9</v>
      </c>
    </row>
    <row r="328" spans="1:8" x14ac:dyDescent="0.25">
      <c r="A328" s="17" t="s">
        <v>701</v>
      </c>
      <c r="B328" s="17" t="s">
        <v>58</v>
      </c>
      <c r="C328" s="33">
        <v>172</v>
      </c>
      <c r="D328" s="33">
        <v>340478898</v>
      </c>
      <c r="E328" s="33" t="s">
        <v>186</v>
      </c>
      <c r="F328" s="33" t="s">
        <v>11</v>
      </c>
      <c r="G328" s="33">
        <v>94000000</v>
      </c>
      <c r="H328" s="33">
        <v>8.6999999999999993</v>
      </c>
    </row>
    <row r="329" spans="1:8" x14ac:dyDescent="0.25">
      <c r="A329" s="17" t="s">
        <v>703</v>
      </c>
      <c r="B329" s="17" t="s">
        <v>702</v>
      </c>
      <c r="C329" s="33">
        <v>102</v>
      </c>
      <c r="D329" s="33">
        <v>17176900</v>
      </c>
      <c r="E329" s="33" t="s">
        <v>13</v>
      </c>
      <c r="F329" s="33" t="s">
        <v>11</v>
      </c>
      <c r="G329" s="33">
        <v>95000000</v>
      </c>
      <c r="H329" s="33">
        <v>5.5</v>
      </c>
    </row>
    <row r="330" spans="1:8" x14ac:dyDescent="0.25">
      <c r="A330" s="17" t="s">
        <v>704</v>
      </c>
      <c r="B330" s="17" t="s">
        <v>613</v>
      </c>
      <c r="C330" s="33">
        <v>100</v>
      </c>
      <c r="D330" s="33">
        <v>131144183</v>
      </c>
      <c r="E330" s="33" t="s">
        <v>669</v>
      </c>
      <c r="F330" s="33" t="s">
        <v>11</v>
      </c>
      <c r="G330" s="33">
        <v>115000000</v>
      </c>
      <c r="H330" s="33">
        <v>5.7</v>
      </c>
    </row>
    <row r="331" spans="1:8" x14ac:dyDescent="0.25">
      <c r="A331" s="17" t="s">
        <v>707</v>
      </c>
      <c r="B331" s="17" t="s">
        <v>705</v>
      </c>
      <c r="C331" s="33">
        <v>119</v>
      </c>
      <c r="D331" s="33">
        <v>23014504</v>
      </c>
      <c r="E331" s="33" t="s">
        <v>706</v>
      </c>
      <c r="F331" s="33" t="s">
        <v>11</v>
      </c>
      <c r="G331" s="33">
        <v>100000000</v>
      </c>
      <c r="H331" s="33">
        <v>6.3</v>
      </c>
    </row>
    <row r="332" spans="1:8" x14ac:dyDescent="0.25">
      <c r="A332" s="17" t="s">
        <v>708</v>
      </c>
      <c r="B332" s="17" t="s">
        <v>299</v>
      </c>
      <c r="C332" s="33">
        <v>92</v>
      </c>
      <c r="D332" s="33">
        <v>181166115</v>
      </c>
      <c r="E332" s="33" t="s">
        <v>77</v>
      </c>
      <c r="F332" s="33" t="s">
        <v>11</v>
      </c>
      <c r="G332" s="33">
        <v>93000000</v>
      </c>
      <c r="H332" s="33">
        <v>5.9</v>
      </c>
    </row>
    <row r="333" spans="1:8" x14ac:dyDescent="0.25">
      <c r="A333" s="17" t="s">
        <v>710</v>
      </c>
      <c r="B333" s="17" t="s">
        <v>709</v>
      </c>
      <c r="C333" s="33">
        <v>105</v>
      </c>
      <c r="D333" s="33">
        <v>176740650</v>
      </c>
      <c r="E333" s="33" t="s">
        <v>472</v>
      </c>
      <c r="F333" s="33" t="s">
        <v>11</v>
      </c>
      <c r="G333" s="33">
        <v>93000000</v>
      </c>
      <c r="H333" s="33">
        <v>7.6</v>
      </c>
    </row>
    <row r="334" spans="1:8" x14ac:dyDescent="0.25">
      <c r="A334" s="17" t="s">
        <v>712</v>
      </c>
      <c r="B334" s="17" t="s">
        <v>711</v>
      </c>
      <c r="C334" s="33">
        <v>107</v>
      </c>
      <c r="D334" s="33">
        <v>71148699</v>
      </c>
      <c r="E334" s="33" t="s">
        <v>68</v>
      </c>
      <c r="F334" s="33" t="s">
        <v>11</v>
      </c>
      <c r="G334" s="33">
        <v>90000000</v>
      </c>
      <c r="H334" s="33">
        <v>6.6</v>
      </c>
    </row>
    <row r="335" spans="1:8" x14ac:dyDescent="0.25">
      <c r="A335" s="17" t="s">
        <v>714</v>
      </c>
      <c r="B335" s="17" t="s">
        <v>713</v>
      </c>
      <c r="C335" s="33">
        <v>101</v>
      </c>
      <c r="D335" s="33">
        <v>67344392</v>
      </c>
      <c r="E335" s="33" t="s">
        <v>19</v>
      </c>
      <c r="F335" s="33" t="s">
        <v>11</v>
      </c>
      <c r="G335" s="33">
        <v>92000000</v>
      </c>
      <c r="H335" s="33">
        <v>5.3</v>
      </c>
    </row>
    <row r="336" spans="1:8" x14ac:dyDescent="0.25">
      <c r="A336" s="17" t="s">
        <v>717</v>
      </c>
      <c r="B336" s="17" t="s">
        <v>715</v>
      </c>
      <c r="C336" s="33">
        <v>137</v>
      </c>
      <c r="D336" s="33">
        <v>22406362</v>
      </c>
      <c r="E336" s="33" t="s">
        <v>716</v>
      </c>
      <c r="F336" s="33" t="s">
        <v>11</v>
      </c>
      <c r="G336" s="33">
        <v>107000000</v>
      </c>
      <c r="H336" s="33">
        <v>6</v>
      </c>
    </row>
    <row r="337" spans="1:8" x14ac:dyDescent="0.25">
      <c r="A337" s="17" t="s">
        <v>719</v>
      </c>
      <c r="B337" s="17" t="s">
        <v>202</v>
      </c>
      <c r="C337" s="33">
        <v>115</v>
      </c>
      <c r="D337" s="33">
        <v>261437578</v>
      </c>
      <c r="E337" s="33" t="s">
        <v>718</v>
      </c>
      <c r="F337" s="33" t="s">
        <v>11</v>
      </c>
      <c r="G337" s="33">
        <v>92000000</v>
      </c>
      <c r="H337" s="33">
        <v>8</v>
      </c>
    </row>
    <row r="338" spans="1:8" x14ac:dyDescent="0.25">
      <c r="A338" s="17" t="s">
        <v>721</v>
      </c>
      <c r="B338" s="17" t="s">
        <v>720</v>
      </c>
      <c r="C338" s="33">
        <v>124</v>
      </c>
      <c r="D338" s="33">
        <v>11000000</v>
      </c>
      <c r="E338" s="33" t="s">
        <v>554</v>
      </c>
      <c r="F338" s="33" t="s">
        <v>11</v>
      </c>
      <c r="G338" s="33">
        <v>98000000</v>
      </c>
      <c r="H338" s="33">
        <v>5.6</v>
      </c>
    </row>
    <row r="339" spans="1:8" x14ac:dyDescent="0.25">
      <c r="A339" s="17" t="s">
        <v>722</v>
      </c>
      <c r="B339" s="17" t="s">
        <v>425</v>
      </c>
      <c r="C339" s="33">
        <v>118</v>
      </c>
      <c r="D339" s="33">
        <v>88761720</v>
      </c>
      <c r="E339" s="33" t="s">
        <v>68</v>
      </c>
      <c r="F339" s="33" t="s">
        <v>11</v>
      </c>
      <c r="G339" s="33">
        <v>95000000</v>
      </c>
      <c r="H339" s="33">
        <v>5.9</v>
      </c>
    </row>
    <row r="340" spans="1:8" x14ac:dyDescent="0.25">
      <c r="A340" s="17" t="s">
        <v>724</v>
      </c>
      <c r="B340" s="17" t="s">
        <v>55</v>
      </c>
      <c r="C340" s="33">
        <v>98</v>
      </c>
      <c r="D340" s="33">
        <v>250147615</v>
      </c>
      <c r="E340" s="33" t="s">
        <v>723</v>
      </c>
      <c r="F340" s="33" t="s">
        <v>11</v>
      </c>
      <c r="G340" s="33">
        <v>90000000</v>
      </c>
      <c r="H340" s="33">
        <v>7.3</v>
      </c>
    </row>
    <row r="341" spans="1:8" x14ac:dyDescent="0.25">
      <c r="A341" s="17" t="s">
        <v>725</v>
      </c>
      <c r="B341" s="17" t="s">
        <v>103</v>
      </c>
      <c r="C341" s="33">
        <v>82</v>
      </c>
      <c r="D341" s="33">
        <v>245823397</v>
      </c>
      <c r="E341" s="33" t="s">
        <v>93</v>
      </c>
      <c r="F341" s="33" t="s">
        <v>11</v>
      </c>
      <c r="G341" s="33">
        <v>90000000</v>
      </c>
      <c r="H341" s="33">
        <v>7.9</v>
      </c>
    </row>
    <row r="342" spans="1:8" x14ac:dyDescent="0.25">
      <c r="A342" s="17" t="s">
        <v>726</v>
      </c>
      <c r="B342" s="17" t="s">
        <v>594</v>
      </c>
      <c r="C342" s="33">
        <v>98</v>
      </c>
      <c r="D342" s="33">
        <v>81557479</v>
      </c>
      <c r="E342" s="33" t="s">
        <v>19</v>
      </c>
      <c r="F342" s="33" t="s">
        <v>11</v>
      </c>
      <c r="G342" s="33">
        <v>100000000</v>
      </c>
      <c r="H342" s="33">
        <v>6.8</v>
      </c>
    </row>
    <row r="343" spans="1:8" x14ac:dyDescent="0.25">
      <c r="A343" s="17" t="s">
        <v>727</v>
      </c>
      <c r="B343" s="17" t="s">
        <v>89</v>
      </c>
      <c r="C343" s="33">
        <v>90</v>
      </c>
      <c r="D343" s="33">
        <v>226138454</v>
      </c>
      <c r="E343" s="33" t="s">
        <v>138</v>
      </c>
      <c r="F343" s="33" t="s">
        <v>11</v>
      </c>
      <c r="G343" s="33">
        <v>90000000</v>
      </c>
      <c r="H343" s="33">
        <v>6.6</v>
      </c>
    </row>
    <row r="344" spans="1:8" x14ac:dyDescent="0.25">
      <c r="A344" s="17" t="s">
        <v>729</v>
      </c>
      <c r="B344" s="17" t="s">
        <v>143</v>
      </c>
      <c r="C344" s="33">
        <v>130</v>
      </c>
      <c r="D344" s="33">
        <v>155370362</v>
      </c>
      <c r="E344" s="33" t="s">
        <v>728</v>
      </c>
      <c r="F344" s="33" t="s">
        <v>11</v>
      </c>
      <c r="G344" s="33">
        <v>100000000</v>
      </c>
      <c r="H344" s="33">
        <v>6.6</v>
      </c>
    </row>
    <row r="345" spans="1:8" x14ac:dyDescent="0.25">
      <c r="A345" s="17" t="s">
        <v>732</v>
      </c>
      <c r="B345" s="17" t="s">
        <v>730</v>
      </c>
      <c r="C345" s="33">
        <v>90</v>
      </c>
      <c r="D345" s="33">
        <v>124870275</v>
      </c>
      <c r="E345" s="33" t="s">
        <v>731</v>
      </c>
      <c r="F345" s="33" t="s">
        <v>11</v>
      </c>
      <c r="G345" s="33">
        <v>100000000</v>
      </c>
      <c r="H345" s="33">
        <v>7</v>
      </c>
    </row>
    <row r="346" spans="1:8" x14ac:dyDescent="0.25">
      <c r="A346" s="17" t="s">
        <v>733</v>
      </c>
      <c r="B346" s="17" t="s">
        <v>434</v>
      </c>
      <c r="C346" s="33">
        <v>94</v>
      </c>
      <c r="D346" s="33">
        <v>196573705</v>
      </c>
      <c r="E346" s="33" t="s">
        <v>268</v>
      </c>
      <c r="F346" s="33" t="s">
        <v>11</v>
      </c>
      <c r="G346" s="33">
        <v>90000000</v>
      </c>
      <c r="H346" s="33">
        <v>7</v>
      </c>
    </row>
    <row r="347" spans="1:8" x14ac:dyDescent="0.25">
      <c r="A347" s="17" t="s">
        <v>736</v>
      </c>
      <c r="B347" s="17" t="s">
        <v>734</v>
      </c>
      <c r="C347" s="33">
        <v>114</v>
      </c>
      <c r="D347" s="33">
        <v>58229120</v>
      </c>
      <c r="E347" s="33" t="s">
        <v>735</v>
      </c>
      <c r="F347" s="33" t="s">
        <v>11</v>
      </c>
      <c r="G347" s="33">
        <v>90000000</v>
      </c>
      <c r="H347" s="33">
        <v>7.3</v>
      </c>
    </row>
    <row r="348" spans="1:8" x14ac:dyDescent="0.25">
      <c r="A348" s="17" t="s">
        <v>738</v>
      </c>
      <c r="B348" s="17" t="s">
        <v>111</v>
      </c>
      <c r="C348" s="33">
        <v>94</v>
      </c>
      <c r="D348" s="33">
        <v>125305545</v>
      </c>
      <c r="E348" s="33" t="s">
        <v>737</v>
      </c>
      <c r="F348" s="33" t="s">
        <v>11</v>
      </c>
      <c r="G348" s="33">
        <v>92000000</v>
      </c>
      <c r="H348" s="33">
        <v>5.5</v>
      </c>
    </row>
    <row r="349" spans="1:8" x14ac:dyDescent="0.25">
      <c r="A349" s="17" t="s">
        <v>740</v>
      </c>
      <c r="B349" s="17" t="s">
        <v>160</v>
      </c>
      <c r="C349" s="33">
        <v>151</v>
      </c>
      <c r="D349" s="33">
        <v>132373442</v>
      </c>
      <c r="E349" s="33" t="s">
        <v>739</v>
      </c>
      <c r="F349" s="33" t="s">
        <v>11</v>
      </c>
      <c r="G349" s="33">
        <v>90000000</v>
      </c>
      <c r="H349" s="33">
        <v>8.5</v>
      </c>
    </row>
    <row r="350" spans="1:8" x14ac:dyDescent="0.25">
      <c r="A350" s="17" t="s">
        <v>743</v>
      </c>
      <c r="B350" s="17" t="s">
        <v>741</v>
      </c>
      <c r="C350" s="33">
        <v>88</v>
      </c>
      <c r="D350" s="33">
        <v>120618403</v>
      </c>
      <c r="E350" s="33" t="s">
        <v>742</v>
      </c>
      <c r="F350" s="33" t="s">
        <v>11</v>
      </c>
      <c r="G350" s="33">
        <v>90000000</v>
      </c>
      <c r="H350" s="33">
        <v>7.5</v>
      </c>
    </row>
    <row r="351" spans="1:8" x14ac:dyDescent="0.25">
      <c r="A351" s="17" t="s">
        <v>745</v>
      </c>
      <c r="B351" s="17" t="s">
        <v>734</v>
      </c>
      <c r="C351" s="33">
        <v>121</v>
      </c>
      <c r="D351" s="33">
        <v>110416702</v>
      </c>
      <c r="E351" s="33" t="s">
        <v>744</v>
      </c>
      <c r="F351" s="33" t="s">
        <v>11</v>
      </c>
      <c r="G351" s="33">
        <v>92000000</v>
      </c>
      <c r="H351" s="33">
        <v>7</v>
      </c>
    </row>
    <row r="352" spans="1:8" x14ac:dyDescent="0.25">
      <c r="A352" s="17" t="s">
        <v>747</v>
      </c>
      <c r="B352" s="17" t="s">
        <v>227</v>
      </c>
      <c r="C352" s="33">
        <v>158</v>
      </c>
      <c r="D352" s="33">
        <v>102515793</v>
      </c>
      <c r="E352" s="33" t="s">
        <v>746</v>
      </c>
      <c r="F352" s="33" t="s">
        <v>11</v>
      </c>
      <c r="G352" s="33">
        <v>90000000</v>
      </c>
      <c r="H352" s="33">
        <v>7.8</v>
      </c>
    </row>
    <row r="353" spans="1:8" x14ac:dyDescent="0.25">
      <c r="A353" s="17" t="s">
        <v>748</v>
      </c>
      <c r="B353" s="17" t="s">
        <v>445</v>
      </c>
      <c r="C353" s="33">
        <v>128</v>
      </c>
      <c r="D353" s="33">
        <v>100012500</v>
      </c>
      <c r="E353" s="33" t="s">
        <v>16</v>
      </c>
      <c r="F353" s="33" t="s">
        <v>11</v>
      </c>
      <c r="G353" s="33">
        <v>90000000</v>
      </c>
      <c r="H353" s="33">
        <v>7.6</v>
      </c>
    </row>
    <row r="354" spans="1:8" x14ac:dyDescent="0.25">
      <c r="A354" s="17" t="s">
        <v>749</v>
      </c>
      <c r="B354" s="17" t="s">
        <v>439</v>
      </c>
      <c r="C354" s="33">
        <v>128</v>
      </c>
      <c r="D354" s="33">
        <v>209019489</v>
      </c>
      <c r="E354" s="33" t="s">
        <v>440</v>
      </c>
      <c r="F354" s="33" t="s">
        <v>11</v>
      </c>
      <c r="G354" s="33">
        <v>90000000</v>
      </c>
      <c r="H354" s="33">
        <v>7.6</v>
      </c>
    </row>
    <row r="355" spans="1:8" x14ac:dyDescent="0.25">
      <c r="A355" s="17" t="s">
        <v>753</v>
      </c>
      <c r="B355" s="17" t="s">
        <v>607</v>
      </c>
      <c r="C355" s="33">
        <v>95</v>
      </c>
      <c r="D355" s="33">
        <v>84037039</v>
      </c>
      <c r="E355" s="33" t="s">
        <v>752</v>
      </c>
      <c r="F355" s="33" t="s">
        <v>11</v>
      </c>
      <c r="G355" s="33">
        <v>120000000</v>
      </c>
      <c r="H355" s="33">
        <v>6.8</v>
      </c>
    </row>
    <row r="356" spans="1:8" x14ac:dyDescent="0.25">
      <c r="A356" s="17" t="s">
        <v>756</v>
      </c>
      <c r="B356" s="17" t="s">
        <v>754</v>
      </c>
      <c r="C356" s="33">
        <v>92</v>
      </c>
      <c r="D356" s="33">
        <v>85884815</v>
      </c>
      <c r="E356" s="33" t="s">
        <v>755</v>
      </c>
      <c r="F356" s="33" t="s">
        <v>11</v>
      </c>
      <c r="G356" s="33">
        <v>90000000</v>
      </c>
      <c r="H356" s="33">
        <v>5</v>
      </c>
    </row>
    <row r="357" spans="1:8" x14ac:dyDescent="0.25">
      <c r="A357" s="17" t="s">
        <v>758</v>
      </c>
      <c r="B357" s="17" t="s">
        <v>39</v>
      </c>
      <c r="C357" s="33">
        <v>121</v>
      </c>
      <c r="D357" s="33">
        <v>83077470</v>
      </c>
      <c r="E357" s="33" t="s">
        <v>757</v>
      </c>
      <c r="F357" s="33" t="s">
        <v>11</v>
      </c>
      <c r="G357" s="33">
        <v>75000000</v>
      </c>
      <c r="H357" s="33">
        <v>7.1</v>
      </c>
    </row>
    <row r="358" spans="1:8" x14ac:dyDescent="0.25">
      <c r="A358" s="17" t="s">
        <v>760</v>
      </c>
      <c r="B358" s="17" t="s">
        <v>759</v>
      </c>
      <c r="C358" s="33">
        <v>113</v>
      </c>
      <c r="D358" s="33">
        <v>100018837</v>
      </c>
      <c r="E358" s="33" t="s">
        <v>744</v>
      </c>
      <c r="F358" s="33" t="s">
        <v>11</v>
      </c>
      <c r="G358" s="33">
        <v>90000000</v>
      </c>
      <c r="H358" s="33">
        <v>5.5</v>
      </c>
    </row>
    <row r="359" spans="1:8" x14ac:dyDescent="0.25">
      <c r="A359" s="17" t="s">
        <v>762</v>
      </c>
      <c r="B359" s="17" t="s">
        <v>425</v>
      </c>
      <c r="C359" s="33">
        <v>106</v>
      </c>
      <c r="D359" s="33">
        <v>78747585</v>
      </c>
      <c r="E359" s="33" t="s">
        <v>761</v>
      </c>
      <c r="F359" s="33" t="s">
        <v>11</v>
      </c>
      <c r="G359" s="33">
        <v>88000000</v>
      </c>
      <c r="H359" s="33">
        <v>5.6</v>
      </c>
    </row>
    <row r="360" spans="1:8" x14ac:dyDescent="0.25">
      <c r="A360" s="17" t="s">
        <v>763</v>
      </c>
      <c r="B360" s="17" t="s">
        <v>129</v>
      </c>
      <c r="C360" s="33">
        <v>146</v>
      </c>
      <c r="D360" s="33">
        <v>78616689</v>
      </c>
      <c r="E360" s="33" t="s">
        <v>221</v>
      </c>
      <c r="F360" s="33" t="s">
        <v>11</v>
      </c>
      <c r="G360" s="33">
        <v>100000000</v>
      </c>
      <c r="H360" s="33">
        <v>7.1</v>
      </c>
    </row>
    <row r="361" spans="1:8" x14ac:dyDescent="0.25">
      <c r="A361" s="17" t="s">
        <v>765</v>
      </c>
      <c r="B361" s="17" t="s">
        <v>317</v>
      </c>
      <c r="C361" s="33">
        <v>88</v>
      </c>
      <c r="D361" s="33">
        <v>75817994</v>
      </c>
      <c r="E361" s="33" t="s">
        <v>764</v>
      </c>
      <c r="F361" s="33" t="s">
        <v>11</v>
      </c>
      <c r="G361" s="33">
        <v>90000000</v>
      </c>
      <c r="H361" s="33">
        <v>4.9000000000000004</v>
      </c>
    </row>
    <row r="362" spans="1:8" x14ac:dyDescent="0.25">
      <c r="A362" s="17" t="s">
        <v>767</v>
      </c>
      <c r="B362" s="17" t="s">
        <v>143</v>
      </c>
      <c r="C362" s="33">
        <v>150</v>
      </c>
      <c r="D362" s="33">
        <v>100853835</v>
      </c>
      <c r="E362" s="33" t="s">
        <v>766</v>
      </c>
      <c r="F362" s="33" t="s">
        <v>11</v>
      </c>
      <c r="G362" s="33">
        <v>90000000</v>
      </c>
      <c r="H362" s="33">
        <v>7.4</v>
      </c>
    </row>
    <row r="363" spans="1:8" x14ac:dyDescent="0.25">
      <c r="A363" s="17" t="s">
        <v>769</v>
      </c>
      <c r="B363" s="17" t="s">
        <v>443</v>
      </c>
      <c r="C363" s="33">
        <v>119</v>
      </c>
      <c r="D363" s="33">
        <v>73209340</v>
      </c>
      <c r="E363" s="33" t="s">
        <v>768</v>
      </c>
      <c r="F363" s="33" t="s">
        <v>11</v>
      </c>
      <c r="G363" s="33">
        <v>95000000</v>
      </c>
      <c r="H363" s="33">
        <v>5.7</v>
      </c>
    </row>
    <row r="364" spans="1:8" x14ac:dyDescent="0.25">
      <c r="A364" s="17" t="s">
        <v>772</v>
      </c>
      <c r="B364" s="17" t="s">
        <v>770</v>
      </c>
      <c r="C364" s="33">
        <v>128</v>
      </c>
      <c r="D364" s="33">
        <v>72515360</v>
      </c>
      <c r="E364" s="33" t="s">
        <v>771</v>
      </c>
      <c r="F364" s="33" t="s">
        <v>773</v>
      </c>
      <c r="G364" s="33">
        <v>80000000</v>
      </c>
      <c r="H364" s="33">
        <v>6.4</v>
      </c>
    </row>
    <row r="365" spans="1:8" x14ac:dyDescent="0.25">
      <c r="A365" s="17" t="s">
        <v>775</v>
      </c>
      <c r="B365" s="17" t="s">
        <v>774</v>
      </c>
      <c r="C365" s="33">
        <v>106</v>
      </c>
      <c r="D365" s="33">
        <v>68558662</v>
      </c>
      <c r="E365" s="33" t="s">
        <v>68</v>
      </c>
      <c r="F365" s="33" t="s">
        <v>11</v>
      </c>
      <c r="G365" s="33">
        <v>90000000</v>
      </c>
      <c r="H365" s="33">
        <v>5.9</v>
      </c>
    </row>
    <row r="366" spans="1:8" x14ac:dyDescent="0.25">
      <c r="A366" s="17" t="s">
        <v>776</v>
      </c>
      <c r="B366" s="17" t="s">
        <v>546</v>
      </c>
      <c r="C366" s="33">
        <v>117</v>
      </c>
      <c r="D366" s="33">
        <v>65653758</v>
      </c>
      <c r="E366" s="33" t="s">
        <v>13</v>
      </c>
      <c r="F366" s="33" t="s">
        <v>11</v>
      </c>
      <c r="G366" s="33">
        <v>95000000</v>
      </c>
      <c r="H366" s="33">
        <v>5.5</v>
      </c>
    </row>
    <row r="367" spans="1:8" x14ac:dyDescent="0.25">
      <c r="A367" s="17" t="s">
        <v>778</v>
      </c>
      <c r="B367" s="17" t="s">
        <v>360</v>
      </c>
      <c r="C367" s="33">
        <v>129</v>
      </c>
      <c r="D367" s="33">
        <v>64685359</v>
      </c>
      <c r="E367" s="33" t="s">
        <v>777</v>
      </c>
      <c r="F367" s="33" t="s">
        <v>11</v>
      </c>
      <c r="G367" s="33">
        <v>90000000</v>
      </c>
      <c r="H367" s="33">
        <v>6.9</v>
      </c>
    </row>
    <row r="368" spans="1:8" x14ac:dyDescent="0.25">
      <c r="A368" s="17" t="s">
        <v>779</v>
      </c>
      <c r="B368" s="17" t="s">
        <v>405</v>
      </c>
      <c r="C368" s="33">
        <v>116</v>
      </c>
      <c r="D368" s="33">
        <v>61355436</v>
      </c>
      <c r="E368" s="33" t="s">
        <v>570</v>
      </c>
      <c r="F368" s="33" t="s">
        <v>11</v>
      </c>
      <c r="G368" s="33">
        <v>68000000</v>
      </c>
      <c r="H368" s="33">
        <v>6.2</v>
      </c>
    </row>
    <row r="369" spans="1:8" x14ac:dyDescent="0.25">
      <c r="A369" s="17" t="s">
        <v>780</v>
      </c>
      <c r="B369" s="17" t="s">
        <v>594</v>
      </c>
      <c r="C369" s="33">
        <v>114</v>
      </c>
      <c r="D369" s="33">
        <v>26871</v>
      </c>
      <c r="E369" s="33" t="s">
        <v>114</v>
      </c>
      <c r="F369" s="33" t="s">
        <v>11</v>
      </c>
      <c r="G369" s="33">
        <v>92000000</v>
      </c>
      <c r="H369" s="33">
        <v>7</v>
      </c>
    </row>
    <row r="370" spans="1:8" x14ac:dyDescent="0.25">
      <c r="A370" s="17" t="s">
        <v>782</v>
      </c>
      <c r="B370" s="17" t="s">
        <v>781</v>
      </c>
      <c r="C370" s="33">
        <v>114</v>
      </c>
      <c r="D370" s="33">
        <v>60874615</v>
      </c>
      <c r="E370" s="33" t="s">
        <v>397</v>
      </c>
      <c r="F370" s="33" t="s">
        <v>11</v>
      </c>
      <c r="G370" s="33">
        <v>90000000</v>
      </c>
      <c r="H370" s="33">
        <v>5.6</v>
      </c>
    </row>
    <row r="371" spans="1:8" x14ac:dyDescent="0.25">
      <c r="A371" s="17" t="s">
        <v>783</v>
      </c>
      <c r="B371" s="17" t="s">
        <v>434</v>
      </c>
      <c r="C371" s="33">
        <v>96</v>
      </c>
      <c r="D371" s="33">
        <v>143618384</v>
      </c>
      <c r="E371" s="33" t="s">
        <v>435</v>
      </c>
      <c r="F371" s="33" t="s">
        <v>11</v>
      </c>
      <c r="G371" s="33">
        <v>90000000</v>
      </c>
      <c r="H371" s="33">
        <v>7</v>
      </c>
    </row>
    <row r="372" spans="1:8" x14ac:dyDescent="0.25">
      <c r="A372" s="17" t="s">
        <v>785</v>
      </c>
      <c r="B372" s="17" t="s">
        <v>425</v>
      </c>
      <c r="C372" s="33">
        <v>132</v>
      </c>
      <c r="D372" s="33">
        <v>58220776</v>
      </c>
      <c r="E372" s="33" t="s">
        <v>784</v>
      </c>
      <c r="F372" s="33" t="s">
        <v>11</v>
      </c>
      <c r="G372" s="33">
        <v>100000000</v>
      </c>
      <c r="H372" s="33">
        <v>6.8</v>
      </c>
    </row>
    <row r="373" spans="1:8" x14ac:dyDescent="0.25">
      <c r="A373" s="17" t="s">
        <v>787</v>
      </c>
      <c r="B373" s="17" t="s">
        <v>786</v>
      </c>
      <c r="C373" s="33">
        <v>104</v>
      </c>
      <c r="D373" s="33">
        <v>47474112</v>
      </c>
      <c r="E373" s="33" t="s">
        <v>472</v>
      </c>
      <c r="F373" s="33" t="s">
        <v>11</v>
      </c>
      <c r="G373" s="33">
        <v>90000000</v>
      </c>
      <c r="H373" s="33">
        <v>5.4</v>
      </c>
    </row>
    <row r="374" spans="1:8" x14ac:dyDescent="0.25">
      <c r="A374" s="17" t="s">
        <v>789</v>
      </c>
      <c r="B374" s="17" t="s">
        <v>788</v>
      </c>
      <c r="C374" s="33">
        <v>111</v>
      </c>
      <c r="D374" s="33">
        <v>42877165</v>
      </c>
      <c r="E374" s="33" t="s">
        <v>151</v>
      </c>
      <c r="F374" s="33" t="s">
        <v>11</v>
      </c>
      <c r="G374" s="33">
        <v>86000000</v>
      </c>
      <c r="H374" s="33">
        <v>6.1</v>
      </c>
    </row>
    <row r="375" spans="1:8" x14ac:dyDescent="0.25">
      <c r="A375" s="17" t="s">
        <v>791</v>
      </c>
      <c r="B375" s="17" t="s">
        <v>790</v>
      </c>
      <c r="C375" s="33">
        <v>138</v>
      </c>
      <c r="D375" s="33">
        <v>35168677</v>
      </c>
      <c r="E375" s="33" t="s">
        <v>757</v>
      </c>
      <c r="F375" s="33" t="s">
        <v>11</v>
      </c>
      <c r="G375" s="33">
        <v>100000000</v>
      </c>
      <c r="H375" s="33">
        <v>6.7</v>
      </c>
    </row>
    <row r="376" spans="1:8" x14ac:dyDescent="0.25">
      <c r="A376" s="17" t="s">
        <v>793</v>
      </c>
      <c r="B376" s="17" t="s">
        <v>792</v>
      </c>
      <c r="C376" s="33">
        <v>129</v>
      </c>
      <c r="D376" s="33">
        <v>37567440</v>
      </c>
      <c r="E376" s="33" t="s">
        <v>59</v>
      </c>
      <c r="F376" s="33" t="s">
        <v>11</v>
      </c>
      <c r="G376" s="33">
        <v>20000000</v>
      </c>
      <c r="H376" s="33">
        <v>6.9</v>
      </c>
    </row>
    <row r="377" spans="1:8" x14ac:dyDescent="0.25">
      <c r="A377" s="17" t="s">
        <v>794</v>
      </c>
      <c r="B377" s="17" t="s">
        <v>282</v>
      </c>
      <c r="C377" s="33">
        <v>144</v>
      </c>
      <c r="D377" s="33">
        <v>61644321</v>
      </c>
      <c r="E377" s="33" t="s">
        <v>557</v>
      </c>
      <c r="F377" s="33" t="s">
        <v>11</v>
      </c>
      <c r="G377" s="33">
        <v>88000000</v>
      </c>
      <c r="H377" s="33">
        <v>8</v>
      </c>
    </row>
    <row r="378" spans="1:8" x14ac:dyDescent="0.25">
      <c r="A378" s="17" t="s">
        <v>797</v>
      </c>
      <c r="B378" s="17" t="s">
        <v>795</v>
      </c>
      <c r="C378" s="33">
        <v>110</v>
      </c>
      <c r="D378" s="33">
        <v>190562</v>
      </c>
      <c r="E378" s="33" t="s">
        <v>796</v>
      </c>
      <c r="F378" s="33" t="s">
        <v>11</v>
      </c>
      <c r="G378" s="33">
        <v>90000000</v>
      </c>
      <c r="H378" s="33">
        <v>4.4000000000000004</v>
      </c>
    </row>
    <row r="379" spans="1:8" x14ac:dyDescent="0.25">
      <c r="A379" s="17" t="s">
        <v>801</v>
      </c>
      <c r="B379" s="17" t="s">
        <v>799</v>
      </c>
      <c r="C379" s="33">
        <v>140</v>
      </c>
      <c r="D379" s="33">
        <v>120147445</v>
      </c>
      <c r="E379" s="33" t="s">
        <v>800</v>
      </c>
      <c r="F379" s="33" t="s">
        <v>11</v>
      </c>
      <c r="G379" s="33">
        <v>87000000</v>
      </c>
      <c r="H379" s="33">
        <v>7.3</v>
      </c>
    </row>
    <row r="380" spans="1:8" x14ac:dyDescent="0.25">
      <c r="A380" s="17" t="s">
        <v>802</v>
      </c>
      <c r="B380" s="17" t="s">
        <v>546</v>
      </c>
      <c r="C380" s="33">
        <v>113</v>
      </c>
      <c r="D380" s="33">
        <v>241688385</v>
      </c>
      <c r="E380" s="33" t="s">
        <v>238</v>
      </c>
      <c r="F380" s="33" t="s">
        <v>11</v>
      </c>
      <c r="G380" s="33">
        <v>92000000</v>
      </c>
      <c r="H380" s="33">
        <v>6.3</v>
      </c>
    </row>
    <row r="381" spans="1:8" x14ac:dyDescent="0.25">
      <c r="A381" s="17" t="s">
        <v>804</v>
      </c>
      <c r="B381" s="17" t="s">
        <v>143</v>
      </c>
      <c r="C381" s="33">
        <v>143</v>
      </c>
      <c r="D381" s="33">
        <v>233630478</v>
      </c>
      <c r="E381" s="33" t="s">
        <v>803</v>
      </c>
      <c r="F381" s="33" t="s">
        <v>11</v>
      </c>
      <c r="G381" s="33">
        <v>90000000</v>
      </c>
      <c r="H381" s="33">
        <v>7.7</v>
      </c>
    </row>
    <row r="382" spans="1:8" x14ac:dyDescent="0.25">
      <c r="A382" s="17" t="s">
        <v>806</v>
      </c>
      <c r="B382" s="17" t="s">
        <v>280</v>
      </c>
      <c r="C382" s="33">
        <v>108</v>
      </c>
      <c r="D382" s="33">
        <v>197992827</v>
      </c>
      <c r="E382" s="33" t="s">
        <v>805</v>
      </c>
      <c r="F382" s="33" t="s">
        <v>11</v>
      </c>
      <c r="G382" s="33">
        <v>100000000</v>
      </c>
      <c r="H382" s="33">
        <v>6.5</v>
      </c>
    </row>
    <row r="383" spans="1:8" x14ac:dyDescent="0.25">
      <c r="A383" s="17" t="s">
        <v>807</v>
      </c>
      <c r="B383" s="17" t="s">
        <v>390</v>
      </c>
      <c r="C383" s="33">
        <v>108</v>
      </c>
      <c r="D383" s="33">
        <v>176049130</v>
      </c>
      <c r="E383" s="33" t="s">
        <v>391</v>
      </c>
      <c r="F383" s="33" t="s">
        <v>11</v>
      </c>
      <c r="G383" s="33">
        <v>75000000</v>
      </c>
      <c r="H383" s="33">
        <v>7.8</v>
      </c>
    </row>
    <row r="384" spans="1:8" x14ac:dyDescent="0.25">
      <c r="A384" s="17" t="s">
        <v>808</v>
      </c>
      <c r="B384" s="17" t="s">
        <v>237</v>
      </c>
      <c r="C384" s="33">
        <v>124</v>
      </c>
      <c r="D384" s="33">
        <v>172620724</v>
      </c>
      <c r="E384" s="33" t="s">
        <v>238</v>
      </c>
      <c r="F384" s="33" t="s">
        <v>11</v>
      </c>
      <c r="G384" s="33">
        <v>85000000</v>
      </c>
      <c r="H384" s="33">
        <v>6.4</v>
      </c>
    </row>
    <row r="385" spans="1:8" x14ac:dyDescent="0.25">
      <c r="A385" s="17" t="s">
        <v>809</v>
      </c>
      <c r="B385" s="17" t="s">
        <v>521</v>
      </c>
      <c r="C385" s="33">
        <v>116</v>
      </c>
      <c r="D385" s="33">
        <v>183405771</v>
      </c>
      <c r="E385" s="33" t="s">
        <v>522</v>
      </c>
      <c r="F385" s="33" t="s">
        <v>11</v>
      </c>
      <c r="G385" s="33">
        <v>85000000</v>
      </c>
      <c r="H385" s="33">
        <v>7.8</v>
      </c>
    </row>
    <row r="386" spans="1:8" x14ac:dyDescent="0.25">
      <c r="A386" s="17" t="s">
        <v>811</v>
      </c>
      <c r="B386" s="17" t="s">
        <v>810</v>
      </c>
      <c r="C386" s="33">
        <v>110</v>
      </c>
      <c r="D386" s="33">
        <v>20315324</v>
      </c>
      <c r="E386" s="33" t="s">
        <v>27</v>
      </c>
      <c r="F386" s="33" t="s">
        <v>11</v>
      </c>
      <c r="G386" s="33">
        <v>75000000</v>
      </c>
      <c r="H386" s="33">
        <v>5.8</v>
      </c>
    </row>
    <row r="387" spans="1:8" x14ac:dyDescent="0.25">
      <c r="A387" s="17" t="s">
        <v>813</v>
      </c>
      <c r="B387" s="17" t="s">
        <v>812</v>
      </c>
      <c r="C387" s="33">
        <v>91</v>
      </c>
      <c r="D387" s="33">
        <v>148313048</v>
      </c>
      <c r="E387" s="33" t="s">
        <v>264</v>
      </c>
      <c r="F387" s="33" t="s">
        <v>11</v>
      </c>
      <c r="G387" s="33">
        <v>85000000</v>
      </c>
      <c r="H387" s="33">
        <v>7.1</v>
      </c>
    </row>
    <row r="388" spans="1:8" x14ac:dyDescent="0.25">
      <c r="A388" s="17" t="s">
        <v>816</v>
      </c>
      <c r="B388" s="17" t="s">
        <v>814</v>
      </c>
      <c r="C388" s="33">
        <v>107</v>
      </c>
      <c r="D388" s="33">
        <v>127706877</v>
      </c>
      <c r="E388" s="33" t="s">
        <v>815</v>
      </c>
      <c r="F388" s="33" t="s">
        <v>11</v>
      </c>
      <c r="G388" s="33">
        <v>85000000</v>
      </c>
      <c r="H388" s="33">
        <v>7.1</v>
      </c>
    </row>
    <row r="389" spans="1:8" x14ac:dyDescent="0.25">
      <c r="A389" s="17" t="s">
        <v>818</v>
      </c>
      <c r="B389" s="17" t="s">
        <v>817</v>
      </c>
      <c r="C389" s="33">
        <v>115</v>
      </c>
      <c r="D389" s="33">
        <v>126149655</v>
      </c>
      <c r="E389" s="33" t="s">
        <v>406</v>
      </c>
      <c r="F389" s="33" t="s">
        <v>11</v>
      </c>
      <c r="G389" s="33">
        <v>85000000</v>
      </c>
      <c r="H389" s="33">
        <v>6.8</v>
      </c>
    </row>
    <row r="390" spans="1:8" x14ac:dyDescent="0.25">
      <c r="A390" s="17" t="s">
        <v>820</v>
      </c>
      <c r="B390" s="17" t="s">
        <v>814</v>
      </c>
      <c r="C390" s="33">
        <v>100</v>
      </c>
      <c r="D390" s="33">
        <v>66941559</v>
      </c>
      <c r="E390" s="33" t="s">
        <v>819</v>
      </c>
      <c r="F390" s="33" t="s">
        <v>11</v>
      </c>
      <c r="G390" s="33">
        <v>85000000</v>
      </c>
      <c r="H390" s="33">
        <v>4.8</v>
      </c>
    </row>
    <row r="391" spans="1:8" x14ac:dyDescent="0.25">
      <c r="A391" s="17" t="s">
        <v>821</v>
      </c>
      <c r="B391" s="17" t="s">
        <v>89</v>
      </c>
      <c r="C391" s="33">
        <v>104</v>
      </c>
      <c r="D391" s="33">
        <v>78009155</v>
      </c>
      <c r="E391" s="33" t="s">
        <v>599</v>
      </c>
      <c r="F391" s="33" t="s">
        <v>11</v>
      </c>
      <c r="G391" s="33">
        <v>75000000</v>
      </c>
      <c r="H391" s="33">
        <v>6.2</v>
      </c>
    </row>
    <row r="392" spans="1:8" x14ac:dyDescent="0.25">
      <c r="A392" s="17" t="s">
        <v>823</v>
      </c>
      <c r="B392" s="17" t="s">
        <v>822</v>
      </c>
      <c r="C392" s="33">
        <v>138</v>
      </c>
      <c r="D392" s="33">
        <v>63224849</v>
      </c>
      <c r="E392" s="33" t="s">
        <v>574</v>
      </c>
      <c r="F392" s="33" t="s">
        <v>11</v>
      </c>
      <c r="G392" s="33">
        <v>85000000</v>
      </c>
      <c r="H392" s="33">
        <v>6.9</v>
      </c>
    </row>
    <row r="393" spans="1:8" x14ac:dyDescent="0.25">
      <c r="A393" s="17" t="s">
        <v>824</v>
      </c>
      <c r="B393" s="17" t="s">
        <v>594</v>
      </c>
      <c r="C393" s="33">
        <v>140</v>
      </c>
      <c r="D393" s="33">
        <v>111544445</v>
      </c>
      <c r="E393" s="33" t="s">
        <v>380</v>
      </c>
      <c r="F393" s="33" t="s">
        <v>11</v>
      </c>
      <c r="G393" s="33">
        <v>90000000</v>
      </c>
      <c r="H393" s="33">
        <v>7.3</v>
      </c>
    </row>
    <row r="394" spans="1:8" x14ac:dyDescent="0.25">
      <c r="A394" s="17" t="s">
        <v>825</v>
      </c>
      <c r="B394" s="17" t="s">
        <v>822</v>
      </c>
      <c r="C394" s="33">
        <v>120</v>
      </c>
      <c r="D394" s="33">
        <v>112703470</v>
      </c>
      <c r="E394" s="33" t="s">
        <v>482</v>
      </c>
      <c r="F394" s="33" t="s">
        <v>11</v>
      </c>
      <c r="G394" s="33">
        <v>85000000</v>
      </c>
      <c r="H394" s="33">
        <v>6.6</v>
      </c>
    </row>
    <row r="395" spans="1:8" x14ac:dyDescent="0.25">
      <c r="A395" s="17" t="s">
        <v>826</v>
      </c>
      <c r="B395" s="17" t="s">
        <v>521</v>
      </c>
      <c r="C395" s="33">
        <v>122</v>
      </c>
      <c r="D395" s="33">
        <v>117144465</v>
      </c>
      <c r="E395" s="33" t="s">
        <v>522</v>
      </c>
      <c r="F395" s="33" t="s">
        <v>11</v>
      </c>
      <c r="G395" s="33">
        <v>85000000</v>
      </c>
      <c r="H395" s="33">
        <v>6.9</v>
      </c>
    </row>
    <row r="396" spans="1:8" x14ac:dyDescent="0.25">
      <c r="A396" s="17" t="s">
        <v>828</v>
      </c>
      <c r="B396" s="17" t="s">
        <v>827</v>
      </c>
      <c r="C396" s="33">
        <v>83</v>
      </c>
      <c r="D396" s="33">
        <v>84303558</v>
      </c>
      <c r="E396" s="33" t="s">
        <v>154</v>
      </c>
      <c r="F396" s="33" t="s">
        <v>11</v>
      </c>
      <c r="G396" s="33">
        <v>85000000</v>
      </c>
      <c r="H396" s="33">
        <v>6.2</v>
      </c>
    </row>
    <row r="397" spans="1:8" x14ac:dyDescent="0.25">
      <c r="A397" s="17" t="s">
        <v>830</v>
      </c>
      <c r="B397" s="17" t="s">
        <v>829</v>
      </c>
      <c r="C397" s="33">
        <v>139</v>
      </c>
      <c r="D397" s="33">
        <v>150832203</v>
      </c>
      <c r="E397" s="33" t="s">
        <v>468</v>
      </c>
      <c r="F397" s="33" t="s">
        <v>11</v>
      </c>
      <c r="G397" s="33">
        <v>85000000</v>
      </c>
      <c r="H397" s="33">
        <v>6.7</v>
      </c>
    </row>
    <row r="398" spans="1:8" x14ac:dyDescent="0.25">
      <c r="A398" s="17" t="s">
        <v>832</v>
      </c>
      <c r="B398" s="17" t="s">
        <v>831</v>
      </c>
      <c r="C398" s="33">
        <v>131</v>
      </c>
      <c r="D398" s="33">
        <v>51396781</v>
      </c>
      <c r="E398" s="33" t="s">
        <v>683</v>
      </c>
      <c r="F398" s="33" t="s">
        <v>11</v>
      </c>
      <c r="G398" s="33">
        <v>68000000</v>
      </c>
      <c r="H398" s="33">
        <v>7.6</v>
      </c>
    </row>
    <row r="399" spans="1:8" x14ac:dyDescent="0.25">
      <c r="A399" s="17" t="s">
        <v>833</v>
      </c>
      <c r="B399" s="17" t="s">
        <v>76</v>
      </c>
      <c r="C399" s="33">
        <v>104</v>
      </c>
      <c r="D399" s="33">
        <v>47592825</v>
      </c>
      <c r="E399" s="33" t="s">
        <v>363</v>
      </c>
      <c r="F399" s="33" t="s">
        <v>11</v>
      </c>
      <c r="G399" s="33">
        <v>85000000</v>
      </c>
      <c r="H399" s="33">
        <v>6.7</v>
      </c>
    </row>
    <row r="400" spans="1:8" x14ac:dyDescent="0.25">
      <c r="A400" s="17" t="s">
        <v>835</v>
      </c>
      <c r="B400" s="17" t="s">
        <v>445</v>
      </c>
      <c r="C400" s="33">
        <v>130</v>
      </c>
      <c r="D400" s="33">
        <v>50016394</v>
      </c>
      <c r="E400" s="33" t="s">
        <v>834</v>
      </c>
      <c r="F400" s="33" t="s">
        <v>11</v>
      </c>
      <c r="G400" s="33">
        <v>70000000</v>
      </c>
      <c r="H400" s="33">
        <v>6.2</v>
      </c>
    </row>
    <row r="401" spans="1:8" x14ac:dyDescent="0.25">
      <c r="A401" s="17" t="s">
        <v>836</v>
      </c>
      <c r="B401" s="17" t="s">
        <v>53</v>
      </c>
      <c r="C401" s="33">
        <v>145</v>
      </c>
      <c r="D401" s="33">
        <v>57010853</v>
      </c>
      <c r="E401" s="33" t="s">
        <v>72</v>
      </c>
      <c r="F401" s="33" t="s">
        <v>11</v>
      </c>
      <c r="G401" s="33">
        <v>85000000</v>
      </c>
      <c r="H401" s="33">
        <v>7.3</v>
      </c>
    </row>
    <row r="402" spans="1:8" x14ac:dyDescent="0.25">
      <c r="A402" s="17" t="s">
        <v>837</v>
      </c>
      <c r="B402" s="17" t="s">
        <v>133</v>
      </c>
      <c r="C402" s="33">
        <v>104</v>
      </c>
      <c r="D402" s="33">
        <v>62494975</v>
      </c>
      <c r="E402" s="33" t="s">
        <v>114</v>
      </c>
      <c r="F402" s="33" t="s">
        <v>11</v>
      </c>
      <c r="G402" s="33">
        <v>85000000</v>
      </c>
      <c r="H402" s="33">
        <v>6</v>
      </c>
    </row>
    <row r="403" spans="1:8" x14ac:dyDescent="0.25">
      <c r="A403" s="17" t="s">
        <v>839</v>
      </c>
      <c r="B403" s="17" t="s">
        <v>838</v>
      </c>
      <c r="C403" s="33">
        <v>97</v>
      </c>
      <c r="D403" s="33">
        <v>46440491</v>
      </c>
      <c r="E403" s="33" t="s">
        <v>93</v>
      </c>
      <c r="F403" s="33" t="s">
        <v>11</v>
      </c>
      <c r="G403" s="33">
        <v>100000000</v>
      </c>
      <c r="H403" s="33">
        <v>7.1</v>
      </c>
    </row>
    <row r="404" spans="1:8" x14ac:dyDescent="0.25">
      <c r="A404" s="17" t="s">
        <v>841</v>
      </c>
      <c r="B404" s="17" t="s">
        <v>840</v>
      </c>
      <c r="C404" s="33">
        <v>178</v>
      </c>
      <c r="D404" s="33">
        <v>44606335</v>
      </c>
      <c r="E404" s="33" t="s">
        <v>228</v>
      </c>
      <c r="F404" s="33" t="s">
        <v>11</v>
      </c>
      <c r="G404" s="33">
        <v>90000000</v>
      </c>
      <c r="H404" s="33">
        <v>7.1</v>
      </c>
    </row>
    <row r="405" spans="1:8" x14ac:dyDescent="0.25">
      <c r="A405" s="17" t="s">
        <v>843</v>
      </c>
      <c r="B405" s="17" t="s">
        <v>842</v>
      </c>
      <c r="C405" s="33">
        <v>108</v>
      </c>
      <c r="D405" s="33">
        <v>40048332</v>
      </c>
      <c r="E405" s="33" t="s">
        <v>309</v>
      </c>
      <c r="F405" s="33" t="s">
        <v>11</v>
      </c>
      <c r="G405" s="33">
        <v>85000000</v>
      </c>
      <c r="H405" s="33">
        <v>5.5</v>
      </c>
    </row>
    <row r="406" spans="1:8" x14ac:dyDescent="0.25">
      <c r="A406" s="17" t="s">
        <v>847</v>
      </c>
      <c r="B406" s="17" t="s">
        <v>845</v>
      </c>
      <c r="C406" s="33">
        <v>106</v>
      </c>
      <c r="D406" s="33">
        <v>64933670</v>
      </c>
      <c r="E406" s="33" t="s">
        <v>846</v>
      </c>
      <c r="F406" s="33" t="s">
        <v>11</v>
      </c>
      <c r="G406" s="33">
        <v>85000000</v>
      </c>
      <c r="H406" s="33">
        <v>5.6</v>
      </c>
    </row>
    <row r="407" spans="1:8" x14ac:dyDescent="0.25">
      <c r="A407" s="17" t="s">
        <v>850</v>
      </c>
      <c r="B407" s="17" t="s">
        <v>848</v>
      </c>
      <c r="C407" s="33">
        <v>112</v>
      </c>
      <c r="D407" s="33">
        <v>31494270</v>
      </c>
      <c r="E407" s="33" t="s">
        <v>849</v>
      </c>
      <c r="F407" s="33" t="s">
        <v>11</v>
      </c>
      <c r="G407" s="33">
        <v>60000000</v>
      </c>
      <c r="H407" s="33">
        <v>7.5</v>
      </c>
    </row>
    <row r="408" spans="1:8" x14ac:dyDescent="0.25">
      <c r="A408" s="17" t="s">
        <v>852</v>
      </c>
      <c r="B408" s="17" t="s">
        <v>851</v>
      </c>
      <c r="C408" s="33">
        <v>135</v>
      </c>
      <c r="D408" s="33">
        <v>31111260</v>
      </c>
      <c r="E408" s="33" t="s">
        <v>77</v>
      </c>
      <c r="F408" s="33" t="s">
        <v>11</v>
      </c>
      <c r="G408" s="33">
        <v>60000000</v>
      </c>
      <c r="H408" s="33">
        <v>5.4</v>
      </c>
    </row>
    <row r="409" spans="1:8" x14ac:dyDescent="0.25">
      <c r="A409" s="17" t="s">
        <v>855</v>
      </c>
      <c r="B409" s="17" t="s">
        <v>853</v>
      </c>
      <c r="C409" s="33">
        <v>109</v>
      </c>
      <c r="D409" s="33">
        <v>123307945</v>
      </c>
      <c r="E409" s="33" t="s">
        <v>854</v>
      </c>
      <c r="F409" s="33" t="s">
        <v>11</v>
      </c>
      <c r="G409" s="33">
        <v>65000000</v>
      </c>
      <c r="H409" s="33">
        <v>4.3</v>
      </c>
    </row>
    <row r="410" spans="1:8" x14ac:dyDescent="0.25">
      <c r="A410" s="17" t="s">
        <v>857</v>
      </c>
      <c r="B410" s="17" t="s">
        <v>536</v>
      </c>
      <c r="C410" s="33">
        <v>86</v>
      </c>
      <c r="D410" s="33">
        <v>153288182</v>
      </c>
      <c r="E410" s="33" t="s">
        <v>856</v>
      </c>
      <c r="F410" s="33" t="s">
        <v>11</v>
      </c>
      <c r="G410" s="33">
        <v>84000000</v>
      </c>
      <c r="H410" s="33">
        <v>4.9000000000000004</v>
      </c>
    </row>
    <row r="411" spans="1:8" x14ac:dyDescent="0.25">
      <c r="A411" s="17" t="s">
        <v>859</v>
      </c>
      <c r="B411" s="17" t="s">
        <v>858</v>
      </c>
      <c r="C411" s="33">
        <v>95</v>
      </c>
      <c r="D411" s="33">
        <v>13401683</v>
      </c>
      <c r="E411" s="33" t="s">
        <v>217</v>
      </c>
      <c r="F411" s="33" t="s">
        <v>11</v>
      </c>
      <c r="G411" s="33">
        <v>35000000</v>
      </c>
      <c r="H411" s="33">
        <v>7.1</v>
      </c>
    </row>
    <row r="412" spans="1:8" x14ac:dyDescent="0.25">
      <c r="A412" s="17" t="s">
        <v>861</v>
      </c>
      <c r="B412" s="17" t="s">
        <v>553</v>
      </c>
      <c r="C412" s="33">
        <v>107</v>
      </c>
      <c r="D412" s="33">
        <v>137340146</v>
      </c>
      <c r="E412" s="33" t="s">
        <v>860</v>
      </c>
      <c r="F412" s="33" t="s">
        <v>11</v>
      </c>
      <c r="G412" s="33">
        <v>70000000</v>
      </c>
      <c r="H412" s="33">
        <v>6.4</v>
      </c>
    </row>
    <row r="413" spans="1:8" x14ac:dyDescent="0.25">
      <c r="A413" s="17" t="s">
        <v>864</v>
      </c>
      <c r="B413" s="17" t="s">
        <v>516</v>
      </c>
      <c r="C413" s="33">
        <v>82</v>
      </c>
      <c r="D413" s="33">
        <v>43575716</v>
      </c>
      <c r="E413" s="33" t="s">
        <v>863</v>
      </c>
      <c r="F413" s="33" t="s">
        <v>11</v>
      </c>
      <c r="G413" s="33">
        <v>85000000</v>
      </c>
      <c r="H413" s="33">
        <v>4.3</v>
      </c>
    </row>
    <row r="414" spans="1:8" x14ac:dyDescent="0.25">
      <c r="A414" s="17" t="s">
        <v>865</v>
      </c>
      <c r="B414" s="17" t="s">
        <v>174</v>
      </c>
      <c r="C414" s="33">
        <v>88</v>
      </c>
      <c r="D414" s="33">
        <v>80170146</v>
      </c>
      <c r="E414" s="33" t="s">
        <v>77</v>
      </c>
      <c r="F414" s="33" t="s">
        <v>11</v>
      </c>
      <c r="G414" s="33">
        <v>85000000</v>
      </c>
      <c r="H414" s="33">
        <v>6.1</v>
      </c>
    </row>
    <row r="415" spans="1:8" x14ac:dyDescent="0.25">
      <c r="A415" s="17" t="s">
        <v>868</v>
      </c>
      <c r="B415" s="17" t="s">
        <v>126</v>
      </c>
      <c r="C415" s="33">
        <v>120</v>
      </c>
      <c r="D415" s="33">
        <v>75754670</v>
      </c>
      <c r="E415" s="33" t="s">
        <v>866</v>
      </c>
      <c r="F415" s="33" t="s">
        <v>11</v>
      </c>
      <c r="G415" s="33">
        <v>85000000</v>
      </c>
      <c r="H415" s="33">
        <v>7</v>
      </c>
    </row>
    <row r="416" spans="1:8" x14ac:dyDescent="0.25">
      <c r="A416" s="17" t="s">
        <v>870</v>
      </c>
      <c r="B416" s="17" t="s">
        <v>227</v>
      </c>
      <c r="C416" s="33">
        <v>162</v>
      </c>
      <c r="D416" s="33">
        <v>33048353</v>
      </c>
      <c r="E416" s="33" t="s">
        <v>869</v>
      </c>
      <c r="F416" s="33" t="s">
        <v>11</v>
      </c>
      <c r="G416" s="33">
        <v>65000000</v>
      </c>
      <c r="H416" s="33">
        <v>7.7</v>
      </c>
    </row>
    <row r="417" spans="1:8" x14ac:dyDescent="0.25">
      <c r="A417" s="17" t="s">
        <v>871</v>
      </c>
      <c r="B417" s="17" t="s">
        <v>518</v>
      </c>
      <c r="C417" s="33">
        <v>123</v>
      </c>
      <c r="D417" s="33">
        <v>34543701</v>
      </c>
      <c r="E417" s="33" t="s">
        <v>561</v>
      </c>
      <c r="F417" s="33" t="s">
        <v>11</v>
      </c>
      <c r="G417" s="33">
        <v>82000000</v>
      </c>
      <c r="H417" s="33">
        <v>5.9</v>
      </c>
    </row>
    <row r="418" spans="1:8" x14ac:dyDescent="0.25">
      <c r="A418" s="17" t="s">
        <v>873</v>
      </c>
      <c r="B418" s="17" t="s">
        <v>171</v>
      </c>
      <c r="C418" s="33">
        <v>101</v>
      </c>
      <c r="D418" s="33">
        <v>242589580</v>
      </c>
      <c r="E418" s="33" t="s">
        <v>872</v>
      </c>
      <c r="F418" s="33" t="s">
        <v>11</v>
      </c>
      <c r="G418" s="33">
        <v>81000000</v>
      </c>
      <c r="H418" s="33">
        <v>6.7</v>
      </c>
    </row>
    <row r="419" spans="1:8" x14ac:dyDescent="0.25">
      <c r="A419" s="17" t="s">
        <v>874</v>
      </c>
      <c r="B419" s="17" t="s">
        <v>614</v>
      </c>
      <c r="C419" s="33">
        <v>113</v>
      </c>
      <c r="D419" s="33">
        <v>102981571</v>
      </c>
      <c r="E419" s="33" t="s">
        <v>16</v>
      </c>
      <c r="F419" s="33" t="s">
        <v>11</v>
      </c>
      <c r="G419" s="33">
        <v>80000000</v>
      </c>
      <c r="H419" s="33">
        <v>6.5</v>
      </c>
    </row>
    <row r="420" spans="1:8" x14ac:dyDescent="0.25">
      <c r="A420" s="17" t="s">
        <v>875</v>
      </c>
      <c r="B420" s="17" t="s">
        <v>781</v>
      </c>
      <c r="C420" s="33">
        <v>110</v>
      </c>
      <c r="D420" s="33">
        <v>180965237</v>
      </c>
      <c r="E420" s="33" t="s">
        <v>16</v>
      </c>
      <c r="F420" s="33" t="s">
        <v>11</v>
      </c>
      <c r="G420" s="33">
        <v>80000000</v>
      </c>
      <c r="H420" s="33">
        <v>7.1</v>
      </c>
    </row>
    <row r="421" spans="1:8" x14ac:dyDescent="0.25">
      <c r="A421" s="17" t="s">
        <v>876</v>
      </c>
      <c r="B421" s="17" t="s">
        <v>799</v>
      </c>
      <c r="C421" s="33">
        <v>142</v>
      </c>
      <c r="D421" s="33">
        <v>407999255</v>
      </c>
      <c r="E421" s="33" t="s">
        <v>503</v>
      </c>
      <c r="F421" s="33" t="s">
        <v>11</v>
      </c>
      <c r="G421" s="33">
        <v>78000000</v>
      </c>
      <c r="H421" s="33">
        <v>7.3</v>
      </c>
    </row>
    <row r="422" spans="1:8" x14ac:dyDescent="0.25">
      <c r="A422" s="17" t="s">
        <v>878</v>
      </c>
      <c r="B422" s="17" t="s">
        <v>877</v>
      </c>
      <c r="C422" s="33">
        <v>102</v>
      </c>
      <c r="D422" s="33">
        <v>254455986</v>
      </c>
      <c r="E422" s="33" t="s">
        <v>569</v>
      </c>
      <c r="F422" s="33" t="s">
        <v>11</v>
      </c>
      <c r="G422" s="33">
        <v>80000000</v>
      </c>
      <c r="H422" s="33">
        <v>6.5</v>
      </c>
    </row>
    <row r="423" spans="1:8" x14ac:dyDescent="0.25">
      <c r="A423" s="17" t="s">
        <v>879</v>
      </c>
      <c r="B423" s="17" t="s">
        <v>87</v>
      </c>
      <c r="C423" s="33">
        <v>126</v>
      </c>
      <c r="D423" s="33">
        <v>162831698</v>
      </c>
      <c r="E423" s="33" t="s">
        <v>451</v>
      </c>
      <c r="F423" s="33" t="s">
        <v>11</v>
      </c>
      <c r="G423" s="33">
        <v>80000000</v>
      </c>
      <c r="H423" s="33">
        <v>7</v>
      </c>
    </row>
    <row r="424" spans="1:8" x14ac:dyDescent="0.25">
      <c r="A424" s="17" t="s">
        <v>880</v>
      </c>
      <c r="B424" s="17" t="s">
        <v>399</v>
      </c>
      <c r="C424" s="33">
        <v>83</v>
      </c>
      <c r="D424" s="33">
        <v>155019340</v>
      </c>
      <c r="E424" s="33" t="s">
        <v>154</v>
      </c>
      <c r="F424" s="33" t="s">
        <v>11</v>
      </c>
      <c r="G424" s="33">
        <v>80000000</v>
      </c>
      <c r="H424" s="33">
        <v>6.8</v>
      </c>
    </row>
    <row r="425" spans="1:8" x14ac:dyDescent="0.25">
      <c r="A425" s="17" t="s">
        <v>882</v>
      </c>
      <c r="B425" s="17" t="s">
        <v>214</v>
      </c>
      <c r="C425" s="33">
        <v>85</v>
      </c>
      <c r="D425" s="33">
        <v>145771527</v>
      </c>
      <c r="E425" s="33" t="s">
        <v>881</v>
      </c>
      <c r="F425" s="33" t="s">
        <v>11</v>
      </c>
      <c r="G425" s="33">
        <v>80000000</v>
      </c>
      <c r="H425" s="33">
        <v>7.2</v>
      </c>
    </row>
    <row r="426" spans="1:8" x14ac:dyDescent="0.25">
      <c r="A426" s="17" t="s">
        <v>886</v>
      </c>
      <c r="B426" s="17" t="s">
        <v>884</v>
      </c>
      <c r="C426" s="33">
        <v>120</v>
      </c>
      <c r="D426" s="33">
        <v>140459099</v>
      </c>
      <c r="E426" s="33" t="s">
        <v>885</v>
      </c>
      <c r="F426" s="33" t="s">
        <v>11</v>
      </c>
      <c r="G426" s="33">
        <v>75000000</v>
      </c>
      <c r="H426" s="33">
        <v>6.1</v>
      </c>
    </row>
    <row r="427" spans="1:8" x14ac:dyDescent="0.25">
      <c r="A427" s="17" t="s">
        <v>887</v>
      </c>
      <c r="B427" s="17" t="s">
        <v>337</v>
      </c>
      <c r="C427" s="33">
        <v>116</v>
      </c>
      <c r="D427" s="33">
        <v>53215979</v>
      </c>
      <c r="E427" s="33" t="s">
        <v>138</v>
      </c>
      <c r="F427" s="33" t="s">
        <v>11</v>
      </c>
      <c r="G427" s="33">
        <v>84000000</v>
      </c>
      <c r="H427" s="33">
        <v>6.7</v>
      </c>
    </row>
    <row r="428" spans="1:8" x14ac:dyDescent="0.25">
      <c r="A428" s="17" t="s">
        <v>889</v>
      </c>
      <c r="B428" s="17" t="s">
        <v>853</v>
      </c>
      <c r="C428" s="33">
        <v>113</v>
      </c>
      <c r="D428" s="33">
        <v>158115031</v>
      </c>
      <c r="E428" s="33" t="s">
        <v>888</v>
      </c>
      <c r="F428" s="33" t="s">
        <v>11</v>
      </c>
      <c r="G428" s="33">
        <v>82000000</v>
      </c>
      <c r="H428" s="33">
        <v>6.4</v>
      </c>
    </row>
    <row r="429" spans="1:8" x14ac:dyDescent="0.25">
      <c r="A429" s="17" t="s">
        <v>890</v>
      </c>
      <c r="B429" s="17" t="s">
        <v>200</v>
      </c>
      <c r="C429" s="33">
        <v>87</v>
      </c>
      <c r="D429" s="33">
        <v>133103929</v>
      </c>
      <c r="E429" s="33" t="s">
        <v>755</v>
      </c>
      <c r="F429" s="33" t="s">
        <v>11</v>
      </c>
      <c r="G429" s="33">
        <v>75000000</v>
      </c>
      <c r="H429" s="33">
        <v>4.4000000000000004</v>
      </c>
    </row>
    <row r="430" spans="1:8" x14ac:dyDescent="0.25">
      <c r="A430" s="17" t="s">
        <v>891</v>
      </c>
      <c r="B430" s="17" t="s">
        <v>759</v>
      </c>
      <c r="C430" s="33">
        <v>101</v>
      </c>
      <c r="D430" s="33">
        <v>133668525</v>
      </c>
      <c r="E430" s="33" t="s">
        <v>569</v>
      </c>
      <c r="F430" s="33" t="s">
        <v>11</v>
      </c>
      <c r="G430" s="33">
        <v>80000000</v>
      </c>
      <c r="H430" s="33">
        <v>5.4</v>
      </c>
    </row>
    <row r="431" spans="1:8" x14ac:dyDescent="0.25">
      <c r="A431" s="17" t="s">
        <v>892</v>
      </c>
      <c r="B431" s="17" t="s">
        <v>853</v>
      </c>
      <c r="C431" s="33">
        <v>110</v>
      </c>
      <c r="D431" s="33">
        <v>130313314</v>
      </c>
      <c r="E431" s="33" t="s">
        <v>554</v>
      </c>
      <c r="F431" s="33" t="s">
        <v>11</v>
      </c>
      <c r="G431" s="33">
        <v>80000000</v>
      </c>
      <c r="H431" s="33">
        <v>6.5</v>
      </c>
    </row>
    <row r="432" spans="1:8" x14ac:dyDescent="0.25">
      <c r="A432" s="17" t="s">
        <v>893</v>
      </c>
      <c r="B432" s="17" t="s">
        <v>822</v>
      </c>
      <c r="C432" s="33">
        <v>128</v>
      </c>
      <c r="D432" s="33">
        <v>124590960</v>
      </c>
      <c r="E432" s="33" t="s">
        <v>482</v>
      </c>
      <c r="F432" s="33" t="s">
        <v>11</v>
      </c>
      <c r="G432" s="33">
        <v>80000000</v>
      </c>
      <c r="H432" s="33">
        <v>6.7</v>
      </c>
    </row>
    <row r="433" spans="1:8" x14ac:dyDescent="0.25">
      <c r="A433" s="17" t="s">
        <v>895</v>
      </c>
      <c r="B433" s="17" t="s">
        <v>160</v>
      </c>
      <c r="C433" s="33">
        <v>138</v>
      </c>
      <c r="D433" s="33">
        <v>127968405</v>
      </c>
      <c r="E433" s="33" t="s">
        <v>283</v>
      </c>
      <c r="F433" s="33" t="s">
        <v>11</v>
      </c>
      <c r="G433" s="33">
        <v>80000000</v>
      </c>
      <c r="H433" s="33">
        <v>8.1</v>
      </c>
    </row>
    <row r="434" spans="1:8" x14ac:dyDescent="0.25">
      <c r="A434" s="17" t="s">
        <v>897</v>
      </c>
      <c r="B434" s="17" t="s">
        <v>896</v>
      </c>
      <c r="C434" s="33">
        <v>88</v>
      </c>
      <c r="D434" s="33">
        <v>120136047</v>
      </c>
      <c r="E434" s="33" t="s">
        <v>482</v>
      </c>
      <c r="F434" s="33" t="s">
        <v>11</v>
      </c>
      <c r="G434" s="33">
        <v>80000000</v>
      </c>
      <c r="H434" s="33">
        <v>5.6</v>
      </c>
    </row>
    <row r="435" spans="1:8" x14ac:dyDescent="0.25">
      <c r="A435" s="17" t="s">
        <v>898</v>
      </c>
      <c r="B435" s="17" t="s">
        <v>622</v>
      </c>
      <c r="C435" s="33">
        <v>91</v>
      </c>
      <c r="D435" s="33">
        <v>128200012</v>
      </c>
      <c r="E435" s="33" t="s">
        <v>209</v>
      </c>
      <c r="F435" s="33" t="s">
        <v>11</v>
      </c>
      <c r="G435" s="33">
        <v>75000000</v>
      </c>
      <c r="H435" s="33">
        <v>6.3</v>
      </c>
    </row>
    <row r="436" spans="1:8" x14ac:dyDescent="0.25">
      <c r="A436" s="17" t="s">
        <v>899</v>
      </c>
      <c r="B436" s="17" t="s">
        <v>455</v>
      </c>
      <c r="C436" s="33">
        <v>138</v>
      </c>
      <c r="D436" s="33">
        <v>112225777</v>
      </c>
      <c r="E436" s="33" t="s">
        <v>477</v>
      </c>
      <c r="F436" s="33" t="s">
        <v>11</v>
      </c>
      <c r="G436" s="33">
        <v>80000000</v>
      </c>
      <c r="H436" s="33">
        <v>7.3</v>
      </c>
    </row>
    <row r="437" spans="1:8" x14ac:dyDescent="0.25">
      <c r="A437" s="17" t="s">
        <v>902</v>
      </c>
      <c r="B437" s="17" t="s">
        <v>900</v>
      </c>
      <c r="C437" s="33">
        <v>99</v>
      </c>
      <c r="D437" s="33">
        <v>109993847</v>
      </c>
      <c r="E437" s="33" t="s">
        <v>901</v>
      </c>
      <c r="F437" s="33" t="s">
        <v>11</v>
      </c>
      <c r="G437" s="33">
        <v>80000000</v>
      </c>
      <c r="H437" s="33">
        <v>6.1</v>
      </c>
    </row>
    <row r="438" spans="1:8" x14ac:dyDescent="0.25">
      <c r="A438" s="17" t="s">
        <v>903</v>
      </c>
      <c r="B438" s="17" t="s">
        <v>15</v>
      </c>
      <c r="C438" s="33">
        <v>117</v>
      </c>
      <c r="D438" s="33">
        <v>104054514</v>
      </c>
      <c r="E438" s="33" t="s">
        <v>739</v>
      </c>
      <c r="F438" s="33" t="s">
        <v>11</v>
      </c>
      <c r="G438" s="33">
        <v>80000000</v>
      </c>
      <c r="H438" s="33">
        <v>7.7</v>
      </c>
    </row>
    <row r="439" spans="1:8" x14ac:dyDescent="0.25">
      <c r="A439" s="17" t="s">
        <v>904</v>
      </c>
      <c r="B439" s="17" t="s">
        <v>759</v>
      </c>
      <c r="C439" s="33">
        <v>117</v>
      </c>
      <c r="D439" s="33">
        <v>103028109</v>
      </c>
      <c r="E439" s="33" t="s">
        <v>574</v>
      </c>
      <c r="F439" s="33" t="s">
        <v>11</v>
      </c>
      <c r="G439" s="33">
        <v>80000000</v>
      </c>
      <c r="H439" s="33">
        <v>6.4</v>
      </c>
    </row>
    <row r="440" spans="1:8" x14ac:dyDescent="0.25">
      <c r="A440" s="17" t="s">
        <v>905</v>
      </c>
      <c r="B440" s="17" t="s">
        <v>613</v>
      </c>
      <c r="C440" s="33">
        <v>123</v>
      </c>
      <c r="D440" s="33">
        <v>101087161</v>
      </c>
      <c r="E440" s="33" t="s">
        <v>114</v>
      </c>
      <c r="F440" s="33" t="s">
        <v>11</v>
      </c>
      <c r="G440" s="33">
        <v>75000000</v>
      </c>
      <c r="H440" s="33">
        <v>6.8</v>
      </c>
    </row>
    <row r="441" spans="1:8" x14ac:dyDescent="0.25">
      <c r="A441" s="17" t="s">
        <v>907</v>
      </c>
      <c r="B441" s="17" t="s">
        <v>906</v>
      </c>
      <c r="C441" s="33">
        <v>118</v>
      </c>
      <c r="D441" s="33">
        <v>101111837</v>
      </c>
      <c r="E441" s="33" t="s">
        <v>391</v>
      </c>
      <c r="F441" s="33" t="s">
        <v>11</v>
      </c>
      <c r="G441" s="33">
        <v>80000000</v>
      </c>
      <c r="H441" s="33">
        <v>6.6</v>
      </c>
    </row>
    <row r="442" spans="1:8" x14ac:dyDescent="0.25">
      <c r="A442" s="17" t="s">
        <v>910</v>
      </c>
      <c r="B442" s="17" t="s">
        <v>908</v>
      </c>
      <c r="C442" s="33">
        <v>154</v>
      </c>
      <c r="D442" s="33">
        <v>95632614</v>
      </c>
      <c r="E442" s="33" t="s">
        <v>909</v>
      </c>
      <c r="F442" s="33" t="s">
        <v>11</v>
      </c>
      <c r="G442" s="33">
        <v>79000000</v>
      </c>
      <c r="H442" s="33">
        <v>7.2</v>
      </c>
    </row>
    <row r="443" spans="1:8" x14ac:dyDescent="0.25">
      <c r="A443" s="17" t="s">
        <v>912</v>
      </c>
      <c r="B443" s="17" t="s">
        <v>911</v>
      </c>
      <c r="C443" s="33">
        <v>118</v>
      </c>
      <c r="D443" s="33">
        <v>94822707</v>
      </c>
      <c r="E443" s="33" t="s">
        <v>238</v>
      </c>
      <c r="F443" s="33" t="s">
        <v>11</v>
      </c>
      <c r="G443" s="33">
        <v>80000000</v>
      </c>
      <c r="H443" s="33">
        <v>6.9</v>
      </c>
    </row>
    <row r="444" spans="1:8" x14ac:dyDescent="0.25">
      <c r="A444" s="17" t="s">
        <v>915</v>
      </c>
      <c r="B444" s="17" t="s">
        <v>913</v>
      </c>
      <c r="C444" s="33">
        <v>90</v>
      </c>
      <c r="D444" s="33">
        <v>92969824</v>
      </c>
      <c r="E444" s="33" t="s">
        <v>914</v>
      </c>
      <c r="F444" s="33" t="s">
        <v>11</v>
      </c>
      <c r="G444" s="33">
        <v>80000000</v>
      </c>
      <c r="H444" s="33">
        <v>5.2</v>
      </c>
    </row>
    <row r="445" spans="1:8" x14ac:dyDescent="0.25">
      <c r="A445" s="17" t="s">
        <v>917</v>
      </c>
      <c r="B445" s="17" t="s">
        <v>546</v>
      </c>
      <c r="C445" s="33">
        <v>113</v>
      </c>
      <c r="D445" s="33">
        <v>91188905</v>
      </c>
      <c r="E445" s="33" t="s">
        <v>916</v>
      </c>
      <c r="F445" s="33" t="s">
        <v>11</v>
      </c>
      <c r="G445" s="33">
        <v>80000000</v>
      </c>
      <c r="H445" s="33">
        <v>4.9000000000000004</v>
      </c>
    </row>
    <row r="446" spans="1:8" x14ac:dyDescent="0.25">
      <c r="A446" s="17" t="s">
        <v>920</v>
      </c>
      <c r="B446" s="17" t="s">
        <v>918</v>
      </c>
      <c r="C446" s="33">
        <v>88</v>
      </c>
      <c r="D446" s="33">
        <v>90443603</v>
      </c>
      <c r="E446" s="33" t="s">
        <v>919</v>
      </c>
      <c r="F446" s="33" t="s">
        <v>11</v>
      </c>
      <c r="G446" s="33">
        <v>80000000</v>
      </c>
      <c r="H446" s="33">
        <v>6.3</v>
      </c>
    </row>
    <row r="447" spans="1:8" x14ac:dyDescent="0.25">
      <c r="A447" s="17" t="s">
        <v>922</v>
      </c>
      <c r="B447" s="17" t="s">
        <v>270</v>
      </c>
      <c r="C447" s="33">
        <v>93</v>
      </c>
      <c r="D447" s="33">
        <v>82226474</v>
      </c>
      <c r="E447" s="33" t="s">
        <v>921</v>
      </c>
      <c r="F447" s="33" t="s">
        <v>11</v>
      </c>
      <c r="G447" s="33">
        <v>65000000</v>
      </c>
      <c r="H447" s="33">
        <v>5.6</v>
      </c>
    </row>
    <row r="448" spans="1:8" x14ac:dyDescent="0.25">
      <c r="A448" s="17" t="s">
        <v>925</v>
      </c>
      <c r="B448" s="17" t="s">
        <v>923</v>
      </c>
      <c r="C448" s="33">
        <v>104</v>
      </c>
      <c r="D448" s="33">
        <v>79363785</v>
      </c>
      <c r="E448" s="33" t="s">
        <v>924</v>
      </c>
      <c r="F448" s="33" t="s">
        <v>11</v>
      </c>
      <c r="G448" s="33">
        <v>80000000</v>
      </c>
      <c r="H448" s="33">
        <v>5.5</v>
      </c>
    </row>
    <row r="449" spans="1:8" x14ac:dyDescent="0.25">
      <c r="A449" s="17" t="s">
        <v>927</v>
      </c>
      <c r="B449" s="17" t="s">
        <v>356</v>
      </c>
      <c r="C449" s="33">
        <v>135</v>
      </c>
      <c r="D449" s="33">
        <v>76081498</v>
      </c>
      <c r="E449" s="33" t="s">
        <v>926</v>
      </c>
      <c r="F449" s="33" t="s">
        <v>11</v>
      </c>
      <c r="G449" s="33">
        <v>75000000</v>
      </c>
      <c r="H449" s="33">
        <v>6.7</v>
      </c>
    </row>
    <row r="450" spans="1:8" x14ac:dyDescent="0.25">
      <c r="A450" s="17" t="s">
        <v>928</v>
      </c>
      <c r="B450" s="17" t="s">
        <v>168</v>
      </c>
      <c r="C450" s="33">
        <v>134</v>
      </c>
      <c r="D450" s="33">
        <v>85707116</v>
      </c>
      <c r="E450" s="33" t="s">
        <v>498</v>
      </c>
      <c r="F450" s="33" t="s">
        <v>11</v>
      </c>
      <c r="G450" s="33">
        <v>68000000</v>
      </c>
      <c r="H450" s="33">
        <v>7.6</v>
      </c>
    </row>
    <row r="451" spans="1:8" x14ac:dyDescent="0.25">
      <c r="A451" s="17" t="s">
        <v>931</v>
      </c>
      <c r="B451" s="17" t="s">
        <v>929</v>
      </c>
      <c r="C451" s="33">
        <v>98</v>
      </c>
      <c r="D451" s="33">
        <v>74329966</v>
      </c>
      <c r="E451" s="33" t="s">
        <v>930</v>
      </c>
      <c r="F451" s="33" t="s">
        <v>11</v>
      </c>
      <c r="G451" s="33">
        <v>70000000</v>
      </c>
      <c r="H451" s="33">
        <v>5.7</v>
      </c>
    </row>
    <row r="452" spans="1:8" x14ac:dyDescent="0.25">
      <c r="A452" s="17" t="s">
        <v>933</v>
      </c>
      <c r="B452" s="17" t="s">
        <v>932</v>
      </c>
      <c r="C452" s="33">
        <v>80</v>
      </c>
      <c r="D452" s="33">
        <v>100169068</v>
      </c>
      <c r="E452" s="33" t="s">
        <v>154</v>
      </c>
      <c r="F452" s="33" t="s">
        <v>11</v>
      </c>
      <c r="G452" s="33">
        <v>80000000</v>
      </c>
      <c r="H452" s="33">
        <v>4.5999999999999996</v>
      </c>
    </row>
    <row r="453" spans="1:8" x14ac:dyDescent="0.25">
      <c r="A453" s="17" t="s">
        <v>936</v>
      </c>
      <c r="B453" s="17" t="s">
        <v>934</v>
      </c>
      <c r="C453" s="33">
        <v>83</v>
      </c>
      <c r="D453" s="33">
        <v>73215310</v>
      </c>
      <c r="E453" s="33" t="s">
        <v>935</v>
      </c>
      <c r="F453" s="33" t="s">
        <v>11</v>
      </c>
      <c r="G453" s="33">
        <v>80000000</v>
      </c>
      <c r="H453" s="33">
        <v>7</v>
      </c>
    </row>
    <row r="454" spans="1:8" x14ac:dyDescent="0.25">
      <c r="A454" s="17" t="s">
        <v>938</v>
      </c>
      <c r="B454" s="17" t="s">
        <v>553</v>
      </c>
      <c r="C454" s="33">
        <v>102</v>
      </c>
      <c r="D454" s="33">
        <v>80360866</v>
      </c>
      <c r="E454" s="33" t="s">
        <v>937</v>
      </c>
      <c r="F454" s="33" t="s">
        <v>11</v>
      </c>
      <c r="G454" s="33">
        <v>80000000</v>
      </c>
      <c r="H454" s="33">
        <v>5.2</v>
      </c>
    </row>
    <row r="455" spans="1:8" x14ac:dyDescent="0.25">
      <c r="A455" s="17" t="s">
        <v>941</v>
      </c>
      <c r="B455" s="17" t="s">
        <v>939</v>
      </c>
      <c r="C455" s="33">
        <v>130</v>
      </c>
      <c r="D455" s="33">
        <v>69102910</v>
      </c>
      <c r="E455" s="33" t="s">
        <v>940</v>
      </c>
      <c r="F455" s="33" t="s">
        <v>11</v>
      </c>
      <c r="G455" s="33">
        <v>80000000</v>
      </c>
      <c r="H455" s="33">
        <v>5.0999999999999996</v>
      </c>
    </row>
    <row r="456" spans="1:8" x14ac:dyDescent="0.25">
      <c r="A456" s="17" t="s">
        <v>943</v>
      </c>
      <c r="B456" s="17" t="s">
        <v>942</v>
      </c>
      <c r="C456" s="33">
        <v>129</v>
      </c>
      <c r="D456" s="33">
        <v>65948711</v>
      </c>
      <c r="E456" s="33" t="s">
        <v>766</v>
      </c>
      <c r="F456" s="33" t="s">
        <v>11</v>
      </c>
      <c r="G456" s="33">
        <v>80000000</v>
      </c>
      <c r="H456" s="33">
        <v>6.6</v>
      </c>
    </row>
    <row r="457" spans="1:8" x14ac:dyDescent="0.25">
      <c r="A457" s="17" t="s">
        <v>944</v>
      </c>
      <c r="B457" s="17" t="s">
        <v>812</v>
      </c>
      <c r="C457" s="33">
        <v>89</v>
      </c>
      <c r="D457" s="33">
        <v>169692572</v>
      </c>
      <c r="E457" s="33" t="s">
        <v>264</v>
      </c>
      <c r="F457" s="33" t="s">
        <v>11</v>
      </c>
      <c r="G457" s="33">
        <v>80000000</v>
      </c>
      <c r="H457" s="33">
        <v>6.7</v>
      </c>
    </row>
    <row r="458" spans="1:8" x14ac:dyDescent="0.25">
      <c r="A458" s="17" t="s">
        <v>947</v>
      </c>
      <c r="B458" s="17" t="s">
        <v>945</v>
      </c>
      <c r="C458" s="33">
        <v>74</v>
      </c>
      <c r="D458" s="33">
        <v>60507228</v>
      </c>
      <c r="E458" s="33" t="s">
        <v>946</v>
      </c>
      <c r="F458" s="33" t="s">
        <v>11</v>
      </c>
      <c r="G458" s="33">
        <v>80000000</v>
      </c>
      <c r="H458" s="33">
        <v>7.3</v>
      </c>
    </row>
    <row r="459" spans="1:8" x14ac:dyDescent="0.25">
      <c r="A459" s="17" t="s">
        <v>948</v>
      </c>
      <c r="B459" s="17" t="s">
        <v>311</v>
      </c>
      <c r="C459" s="33">
        <v>96</v>
      </c>
      <c r="D459" s="33">
        <v>56684819</v>
      </c>
      <c r="E459" s="33" t="s">
        <v>24</v>
      </c>
      <c r="F459" s="33" t="s">
        <v>11</v>
      </c>
      <c r="G459" s="33">
        <v>80000000</v>
      </c>
      <c r="H459" s="33">
        <v>5.9</v>
      </c>
    </row>
    <row r="460" spans="1:8" x14ac:dyDescent="0.25">
      <c r="A460" s="17" t="s">
        <v>950</v>
      </c>
      <c r="B460" s="17" t="s">
        <v>659</v>
      </c>
      <c r="C460" s="33">
        <v>114</v>
      </c>
      <c r="D460" s="33">
        <v>50628009</v>
      </c>
      <c r="E460" s="33" t="s">
        <v>949</v>
      </c>
      <c r="F460" s="33" t="s">
        <v>11</v>
      </c>
      <c r="G460" s="33">
        <v>90000000</v>
      </c>
      <c r="H460" s="33">
        <v>5.6</v>
      </c>
    </row>
    <row r="461" spans="1:8" x14ac:dyDescent="0.25">
      <c r="A461" s="17" t="s">
        <v>951</v>
      </c>
      <c r="B461" s="17" t="s">
        <v>576</v>
      </c>
      <c r="C461" s="33">
        <v>99</v>
      </c>
      <c r="D461" s="33">
        <v>69772969</v>
      </c>
      <c r="E461" s="33" t="s">
        <v>114</v>
      </c>
      <c r="F461" s="33" t="s">
        <v>11</v>
      </c>
      <c r="G461" s="33">
        <v>80000000</v>
      </c>
      <c r="H461" s="33">
        <v>6.5</v>
      </c>
    </row>
    <row r="462" spans="1:8" x14ac:dyDescent="0.25">
      <c r="A462" s="17" t="s">
        <v>952</v>
      </c>
      <c r="B462" s="17" t="s">
        <v>106</v>
      </c>
      <c r="C462" s="33">
        <v>129</v>
      </c>
      <c r="D462" s="33">
        <v>45356386</v>
      </c>
      <c r="E462" s="33" t="s">
        <v>46</v>
      </c>
      <c r="F462" s="33" t="s">
        <v>953</v>
      </c>
      <c r="G462" s="33">
        <v>75000000</v>
      </c>
      <c r="H462" s="33">
        <v>5.9</v>
      </c>
    </row>
    <row r="463" spans="1:8" x14ac:dyDescent="0.25">
      <c r="A463" s="17" t="s">
        <v>955</v>
      </c>
      <c r="B463" s="17" t="s">
        <v>954</v>
      </c>
      <c r="C463" s="33">
        <v>113</v>
      </c>
      <c r="D463" s="33">
        <v>55350897</v>
      </c>
      <c r="E463" s="33" t="s">
        <v>228</v>
      </c>
      <c r="F463" s="33" t="s">
        <v>11</v>
      </c>
      <c r="G463" s="33">
        <v>85000000</v>
      </c>
      <c r="H463" s="33">
        <v>7</v>
      </c>
    </row>
    <row r="464" spans="1:8" x14ac:dyDescent="0.25">
      <c r="A464" s="17" t="s">
        <v>958</v>
      </c>
      <c r="B464" s="17" t="s">
        <v>956</v>
      </c>
      <c r="C464" s="33">
        <v>90</v>
      </c>
      <c r="D464" s="33">
        <v>39442871</v>
      </c>
      <c r="E464" s="33" t="s">
        <v>957</v>
      </c>
      <c r="F464" s="33" t="s">
        <v>11</v>
      </c>
      <c r="G464" s="33">
        <v>80000000</v>
      </c>
      <c r="H464" s="33">
        <v>5.3</v>
      </c>
    </row>
    <row r="465" spans="1:8" x14ac:dyDescent="0.25">
      <c r="A465" s="17" t="s">
        <v>961</v>
      </c>
      <c r="B465" s="17" t="s">
        <v>959</v>
      </c>
      <c r="C465" s="33">
        <v>118</v>
      </c>
      <c r="D465" s="33">
        <v>37899638</v>
      </c>
      <c r="E465" s="33" t="s">
        <v>960</v>
      </c>
      <c r="F465" s="33" t="s">
        <v>11</v>
      </c>
      <c r="G465" s="33">
        <v>88000000</v>
      </c>
      <c r="H465" s="33">
        <v>5.9</v>
      </c>
    </row>
    <row r="466" spans="1:8" x14ac:dyDescent="0.25">
      <c r="A466" s="17" t="s">
        <v>962</v>
      </c>
      <c r="B466" s="17" t="s">
        <v>87</v>
      </c>
      <c r="C466" s="33">
        <v>106</v>
      </c>
      <c r="D466" s="33">
        <v>37754208</v>
      </c>
      <c r="E466" s="33" t="s">
        <v>660</v>
      </c>
      <c r="F466" s="33" t="s">
        <v>11</v>
      </c>
      <c r="G466" s="33">
        <v>70000000</v>
      </c>
      <c r="H466" s="33">
        <v>6.3</v>
      </c>
    </row>
    <row r="467" spans="1:8" x14ac:dyDescent="0.25">
      <c r="A467" s="17" t="s">
        <v>964</v>
      </c>
      <c r="B467" s="17" t="s">
        <v>216</v>
      </c>
      <c r="C467" s="33">
        <v>89</v>
      </c>
      <c r="D467" s="33">
        <v>38542418</v>
      </c>
      <c r="E467" s="33" t="s">
        <v>963</v>
      </c>
      <c r="F467" s="33" t="s">
        <v>11</v>
      </c>
      <c r="G467" s="33">
        <v>80000000</v>
      </c>
      <c r="H467" s="33">
        <v>6.3</v>
      </c>
    </row>
    <row r="468" spans="1:8" x14ac:dyDescent="0.25">
      <c r="A468" s="17" t="s">
        <v>966</v>
      </c>
      <c r="B468" s="17" t="s">
        <v>505</v>
      </c>
      <c r="C468" s="33">
        <v>145</v>
      </c>
      <c r="D468" s="33">
        <v>34566746</v>
      </c>
      <c r="E468" s="33" t="s">
        <v>965</v>
      </c>
      <c r="F468" s="33" t="s">
        <v>11</v>
      </c>
      <c r="G468" s="33">
        <v>80000000</v>
      </c>
      <c r="H468" s="33">
        <v>7.3</v>
      </c>
    </row>
    <row r="469" spans="1:8" x14ac:dyDescent="0.25">
      <c r="A469" s="17" t="s">
        <v>967</v>
      </c>
      <c r="B469" s="17" t="s">
        <v>165</v>
      </c>
      <c r="C469" s="33">
        <v>114</v>
      </c>
      <c r="D469" s="33">
        <v>32885565</v>
      </c>
      <c r="E469" s="33" t="s">
        <v>238</v>
      </c>
      <c r="F469" s="33" t="s">
        <v>11</v>
      </c>
      <c r="G469" s="33">
        <v>80000000</v>
      </c>
      <c r="H469" s="33">
        <v>5.8</v>
      </c>
    </row>
    <row r="470" spans="1:8" x14ac:dyDescent="0.25">
      <c r="A470" s="17" t="s">
        <v>970</v>
      </c>
      <c r="B470" s="17" t="s">
        <v>968</v>
      </c>
      <c r="C470" s="33">
        <v>87</v>
      </c>
      <c r="D470" s="33">
        <v>36073232</v>
      </c>
      <c r="E470" s="33" t="s">
        <v>969</v>
      </c>
      <c r="F470" s="33" t="s">
        <v>11</v>
      </c>
      <c r="G470" s="33">
        <v>80000000</v>
      </c>
      <c r="H470" s="33">
        <v>5.2</v>
      </c>
    </row>
    <row r="471" spans="1:8" x14ac:dyDescent="0.25">
      <c r="A471" s="17" t="s">
        <v>972</v>
      </c>
      <c r="B471" s="17" t="s">
        <v>971</v>
      </c>
      <c r="C471" s="33">
        <v>119</v>
      </c>
      <c r="D471" s="33">
        <v>21471685</v>
      </c>
      <c r="E471" s="33" t="s">
        <v>24</v>
      </c>
      <c r="F471" s="33" t="s">
        <v>11</v>
      </c>
      <c r="G471" s="33">
        <v>44000000</v>
      </c>
      <c r="H471" s="33">
        <v>2.4</v>
      </c>
    </row>
    <row r="472" spans="1:8" x14ac:dyDescent="0.25">
      <c r="A472" s="17" t="s">
        <v>974</v>
      </c>
      <c r="B472" s="17" t="s">
        <v>973</v>
      </c>
      <c r="C472" s="33">
        <v>91</v>
      </c>
      <c r="D472" s="33">
        <v>20950820</v>
      </c>
      <c r="E472" s="33" t="s">
        <v>400</v>
      </c>
      <c r="F472" s="33" t="s">
        <v>11</v>
      </c>
      <c r="G472" s="33">
        <v>80000000</v>
      </c>
      <c r="H472" s="33">
        <v>5.7</v>
      </c>
    </row>
    <row r="473" spans="1:8" x14ac:dyDescent="0.25">
      <c r="A473" s="17" t="s">
        <v>976</v>
      </c>
      <c r="B473" s="17" t="s">
        <v>53</v>
      </c>
      <c r="C473" s="33">
        <v>118</v>
      </c>
      <c r="D473" s="33">
        <v>19673424</v>
      </c>
      <c r="E473" s="33" t="s">
        <v>975</v>
      </c>
      <c r="F473" s="33" t="s">
        <v>11</v>
      </c>
      <c r="G473" s="33">
        <v>80000000</v>
      </c>
      <c r="H473" s="33">
        <v>5.8</v>
      </c>
    </row>
    <row r="474" spans="1:8" x14ac:dyDescent="0.25">
      <c r="A474" s="17" t="s">
        <v>978</v>
      </c>
      <c r="B474" s="17" t="s">
        <v>356</v>
      </c>
      <c r="C474" s="33">
        <v>116</v>
      </c>
      <c r="D474" s="33">
        <v>19480739</v>
      </c>
      <c r="E474" s="33" t="s">
        <v>24</v>
      </c>
      <c r="F474" s="33" t="s">
        <v>11</v>
      </c>
      <c r="G474" s="33">
        <v>80000000</v>
      </c>
      <c r="H474" s="33">
        <v>5.6</v>
      </c>
    </row>
    <row r="475" spans="1:8" x14ac:dyDescent="0.25">
      <c r="A475" s="17" t="s">
        <v>980</v>
      </c>
      <c r="B475" s="17" t="s">
        <v>979</v>
      </c>
      <c r="C475" s="33">
        <v>177</v>
      </c>
      <c r="D475" s="33">
        <v>17593391</v>
      </c>
      <c r="E475" s="33" t="s">
        <v>193</v>
      </c>
      <c r="F475" s="33" t="s">
        <v>11</v>
      </c>
      <c r="G475" s="33">
        <v>80000000</v>
      </c>
      <c r="H475" s="33">
        <v>6</v>
      </c>
    </row>
    <row r="476" spans="1:8" x14ac:dyDescent="0.25">
      <c r="A476" s="17" t="s">
        <v>982</v>
      </c>
      <c r="B476" s="17" t="s">
        <v>280</v>
      </c>
      <c r="C476" s="33">
        <v>97</v>
      </c>
      <c r="D476" s="33">
        <v>18318000</v>
      </c>
      <c r="E476" s="33" t="s">
        <v>846</v>
      </c>
      <c r="F476" s="33" t="s">
        <v>11</v>
      </c>
      <c r="G476" s="33">
        <v>80000000</v>
      </c>
      <c r="H476" s="33">
        <v>5.8</v>
      </c>
    </row>
    <row r="477" spans="1:8" x14ac:dyDescent="0.25">
      <c r="A477" s="17" t="s">
        <v>983</v>
      </c>
      <c r="B477" s="17" t="s">
        <v>362</v>
      </c>
      <c r="C477" s="33">
        <v>106</v>
      </c>
      <c r="D477" s="33">
        <v>27356090</v>
      </c>
      <c r="E477" s="33" t="s">
        <v>13</v>
      </c>
      <c r="F477" s="33" t="s">
        <v>11</v>
      </c>
      <c r="G477" s="33">
        <v>90000000</v>
      </c>
      <c r="H477" s="33">
        <v>6</v>
      </c>
    </row>
    <row r="478" spans="1:8" x14ac:dyDescent="0.25">
      <c r="A478" s="17" t="s">
        <v>985</v>
      </c>
      <c r="B478" s="17" t="s">
        <v>984</v>
      </c>
      <c r="C478" s="33">
        <v>106</v>
      </c>
      <c r="D478" s="33">
        <v>17473245</v>
      </c>
      <c r="E478" s="33" t="s">
        <v>963</v>
      </c>
      <c r="F478" s="33" t="s">
        <v>11</v>
      </c>
      <c r="G478" s="33">
        <v>70000000</v>
      </c>
      <c r="H478" s="33">
        <v>5.7</v>
      </c>
    </row>
    <row r="479" spans="1:8" x14ac:dyDescent="0.25">
      <c r="A479" s="17" t="s">
        <v>986</v>
      </c>
      <c r="B479" s="17" t="s">
        <v>687</v>
      </c>
      <c r="C479" s="33">
        <v>94</v>
      </c>
      <c r="D479" s="33">
        <v>15131330</v>
      </c>
      <c r="E479" s="33" t="s">
        <v>211</v>
      </c>
      <c r="F479" s="33" t="s">
        <v>11</v>
      </c>
      <c r="G479" s="33">
        <v>86000000</v>
      </c>
      <c r="H479" s="33">
        <v>6</v>
      </c>
    </row>
    <row r="480" spans="1:8" x14ac:dyDescent="0.25">
      <c r="A480" s="17" t="s">
        <v>989</v>
      </c>
      <c r="B480" s="17" t="s">
        <v>987</v>
      </c>
      <c r="C480" s="33">
        <v>104</v>
      </c>
      <c r="D480" s="33">
        <v>19406406</v>
      </c>
      <c r="E480" s="33" t="s">
        <v>988</v>
      </c>
      <c r="F480" s="33" t="s">
        <v>497</v>
      </c>
      <c r="G480" s="33">
        <v>40000000</v>
      </c>
      <c r="H480" s="33">
        <v>7.8</v>
      </c>
    </row>
    <row r="481" spans="1:8" x14ac:dyDescent="0.25">
      <c r="A481" s="17" t="s">
        <v>990</v>
      </c>
      <c r="B481" s="17" t="s">
        <v>627</v>
      </c>
      <c r="C481" s="33">
        <v>102</v>
      </c>
      <c r="D481" s="33">
        <v>1891821</v>
      </c>
      <c r="E481" s="33" t="s">
        <v>116</v>
      </c>
      <c r="F481" s="33" t="s">
        <v>11</v>
      </c>
      <c r="G481" s="33">
        <v>52000000</v>
      </c>
      <c r="H481" s="33">
        <v>4.2</v>
      </c>
    </row>
    <row r="482" spans="1:8" x14ac:dyDescent="0.25">
      <c r="A482" s="17" t="s">
        <v>992</v>
      </c>
      <c r="B482" s="17" t="s">
        <v>810</v>
      </c>
      <c r="C482" s="33">
        <v>105</v>
      </c>
      <c r="D482" s="33">
        <v>23219748</v>
      </c>
      <c r="E482" s="33" t="s">
        <v>991</v>
      </c>
      <c r="F482" s="33" t="s">
        <v>11</v>
      </c>
      <c r="G482" s="33">
        <v>80000000</v>
      </c>
      <c r="H482" s="33">
        <v>5.6</v>
      </c>
    </row>
    <row r="483" spans="1:8" x14ac:dyDescent="0.25">
      <c r="A483" s="17" t="s">
        <v>993</v>
      </c>
      <c r="B483" s="17" t="s">
        <v>282</v>
      </c>
      <c r="C483" s="33">
        <v>135</v>
      </c>
      <c r="D483" s="33">
        <v>170708996</v>
      </c>
      <c r="E483" s="33" t="s">
        <v>527</v>
      </c>
      <c r="F483" s="33" t="s">
        <v>11</v>
      </c>
      <c r="G483" s="33">
        <v>58000000</v>
      </c>
      <c r="H483" s="33">
        <v>8.1999999999999993</v>
      </c>
    </row>
    <row r="484" spans="1:8" x14ac:dyDescent="0.25">
      <c r="A484" s="17" t="s">
        <v>995</v>
      </c>
      <c r="B484" s="17" t="s">
        <v>827</v>
      </c>
      <c r="C484" s="33">
        <v>73</v>
      </c>
      <c r="D484" s="33">
        <v>422783777</v>
      </c>
      <c r="E484" s="33" t="s">
        <v>994</v>
      </c>
      <c r="F484" s="33" t="s">
        <v>11</v>
      </c>
      <c r="G484" s="33">
        <v>45000000</v>
      </c>
      <c r="H484" s="33">
        <v>8.5</v>
      </c>
    </row>
    <row r="485" spans="1:8" x14ac:dyDescent="0.25">
      <c r="A485" s="17" t="s">
        <v>996</v>
      </c>
      <c r="B485" s="17" t="s">
        <v>516</v>
      </c>
      <c r="C485" s="33">
        <v>94</v>
      </c>
      <c r="D485" s="33">
        <v>103812241</v>
      </c>
      <c r="E485" s="33" t="s">
        <v>56</v>
      </c>
      <c r="F485" s="33" t="s">
        <v>11</v>
      </c>
      <c r="G485" s="33">
        <v>79000000</v>
      </c>
      <c r="H485" s="33">
        <v>5.8</v>
      </c>
    </row>
    <row r="486" spans="1:8" x14ac:dyDescent="0.25">
      <c r="A486" s="17" t="s">
        <v>999</v>
      </c>
      <c r="B486" s="17" t="s">
        <v>997</v>
      </c>
      <c r="C486" s="33">
        <v>95</v>
      </c>
      <c r="D486" s="33">
        <v>119793567</v>
      </c>
      <c r="E486" s="33" t="s">
        <v>998</v>
      </c>
      <c r="F486" s="33" t="s">
        <v>11</v>
      </c>
      <c r="G486" s="33">
        <v>78000000</v>
      </c>
      <c r="H486" s="33">
        <v>6.5</v>
      </c>
    </row>
    <row r="487" spans="1:8" x14ac:dyDescent="0.25">
      <c r="A487" s="17" t="s">
        <v>1000</v>
      </c>
      <c r="B487" s="17" t="s">
        <v>89</v>
      </c>
      <c r="C487" s="33">
        <v>124</v>
      </c>
      <c r="D487" s="33">
        <v>92930005</v>
      </c>
      <c r="E487" s="33" t="s">
        <v>739</v>
      </c>
      <c r="F487" s="33" t="s">
        <v>11</v>
      </c>
      <c r="G487" s="33">
        <v>78000000</v>
      </c>
      <c r="H487" s="33">
        <v>7.2</v>
      </c>
    </row>
    <row r="488" spans="1:8" x14ac:dyDescent="0.25">
      <c r="A488" s="17" t="s">
        <v>1001</v>
      </c>
      <c r="B488" s="17" t="s">
        <v>299</v>
      </c>
      <c r="C488" s="33">
        <v>136</v>
      </c>
      <c r="D488" s="33">
        <v>67286731</v>
      </c>
      <c r="E488" s="33" t="s">
        <v>46</v>
      </c>
      <c r="F488" s="33" t="s">
        <v>11</v>
      </c>
      <c r="G488" s="33">
        <v>100000000</v>
      </c>
      <c r="H488" s="33">
        <v>6.7</v>
      </c>
    </row>
    <row r="489" spans="1:8" x14ac:dyDescent="0.25">
      <c r="A489" s="17" t="s">
        <v>1002</v>
      </c>
      <c r="B489" s="17" t="s">
        <v>759</v>
      </c>
      <c r="C489" s="33">
        <v>91</v>
      </c>
      <c r="D489" s="33">
        <v>74158157</v>
      </c>
      <c r="E489" s="33" t="s">
        <v>569</v>
      </c>
      <c r="F489" s="33" t="s">
        <v>11</v>
      </c>
      <c r="G489" s="33">
        <v>79000000</v>
      </c>
      <c r="H489" s="33">
        <v>3.4</v>
      </c>
    </row>
    <row r="490" spans="1:8" x14ac:dyDescent="0.25">
      <c r="A490" s="17" t="s">
        <v>1004</v>
      </c>
      <c r="B490" s="17" t="s">
        <v>1003</v>
      </c>
      <c r="C490" s="33">
        <v>107</v>
      </c>
      <c r="D490" s="33">
        <v>127083765</v>
      </c>
      <c r="E490" s="33" t="s">
        <v>114</v>
      </c>
      <c r="F490" s="33" t="s">
        <v>11</v>
      </c>
      <c r="G490" s="33">
        <v>76000000</v>
      </c>
      <c r="H490" s="33">
        <v>5.9</v>
      </c>
    </row>
    <row r="491" spans="1:8" x14ac:dyDescent="0.25">
      <c r="A491" s="17" t="s">
        <v>1006</v>
      </c>
      <c r="B491" s="17" t="s">
        <v>393</v>
      </c>
      <c r="C491" s="33">
        <v>108</v>
      </c>
      <c r="D491" s="33">
        <v>1339152</v>
      </c>
      <c r="E491" s="33" t="s">
        <v>1005</v>
      </c>
      <c r="F491" s="33" t="s">
        <v>11</v>
      </c>
      <c r="G491" s="33">
        <v>81200000</v>
      </c>
      <c r="H491" s="33">
        <v>7.8</v>
      </c>
    </row>
    <row r="492" spans="1:8" x14ac:dyDescent="0.25">
      <c r="A492" s="17" t="s">
        <v>1009</v>
      </c>
      <c r="B492" s="17" t="s">
        <v>1007</v>
      </c>
      <c r="C492" s="33">
        <v>99</v>
      </c>
      <c r="D492" s="33">
        <v>15071514</v>
      </c>
      <c r="E492" s="33" t="s">
        <v>1008</v>
      </c>
      <c r="F492" s="33" t="s">
        <v>11</v>
      </c>
      <c r="G492" s="33">
        <v>80000000</v>
      </c>
      <c r="H492" s="33">
        <v>5.9</v>
      </c>
    </row>
    <row r="493" spans="1:8" x14ac:dyDescent="0.25">
      <c r="A493" s="17" t="s">
        <v>1011</v>
      </c>
      <c r="B493" s="17" t="s">
        <v>1010</v>
      </c>
      <c r="C493" s="33">
        <v>92</v>
      </c>
      <c r="D493" s="33">
        <v>26000610</v>
      </c>
      <c r="E493" s="33" t="s">
        <v>93</v>
      </c>
      <c r="F493" s="33" t="s">
        <v>11</v>
      </c>
      <c r="G493" s="33">
        <v>76000000</v>
      </c>
      <c r="H493" s="33">
        <v>4.0999999999999996</v>
      </c>
    </row>
    <row r="494" spans="1:8" x14ac:dyDescent="0.25">
      <c r="A494" s="17" t="s">
        <v>1014</v>
      </c>
      <c r="B494" s="17" t="s">
        <v>1012</v>
      </c>
      <c r="C494" s="33">
        <v>87</v>
      </c>
      <c r="D494" s="33">
        <v>323505540</v>
      </c>
      <c r="E494" s="33" t="s">
        <v>1013</v>
      </c>
      <c r="F494" s="33" t="s">
        <v>11</v>
      </c>
      <c r="G494" s="33">
        <v>75000000</v>
      </c>
      <c r="H494" s="33">
        <v>6.8</v>
      </c>
    </row>
    <row r="495" spans="1:8" x14ac:dyDescent="0.25">
      <c r="A495" s="17" t="s">
        <v>1017</v>
      </c>
      <c r="B495" s="17" t="s">
        <v>1016</v>
      </c>
      <c r="C495" s="33">
        <v>110</v>
      </c>
      <c r="D495" s="33">
        <v>66462600</v>
      </c>
      <c r="E495" s="33" t="s">
        <v>9</v>
      </c>
      <c r="F495" s="33" t="s">
        <v>11</v>
      </c>
      <c r="G495" s="33">
        <v>78000000</v>
      </c>
      <c r="H495" s="33">
        <v>5.8</v>
      </c>
    </row>
    <row r="496" spans="1:8" x14ac:dyDescent="0.25">
      <c r="A496" s="17" t="s">
        <v>1019</v>
      </c>
      <c r="B496" s="17" t="s">
        <v>1018</v>
      </c>
      <c r="C496" s="33">
        <v>98</v>
      </c>
      <c r="D496" s="33">
        <v>368049635</v>
      </c>
      <c r="E496" s="33" t="s">
        <v>731</v>
      </c>
      <c r="F496" s="33" t="s">
        <v>11</v>
      </c>
      <c r="G496" s="33">
        <v>76000000</v>
      </c>
      <c r="H496" s="33">
        <v>7.5</v>
      </c>
    </row>
    <row r="497" spans="1:8" x14ac:dyDescent="0.25">
      <c r="A497" s="17" t="s">
        <v>1020</v>
      </c>
      <c r="B497" s="17" t="s">
        <v>140</v>
      </c>
      <c r="C497" s="33">
        <v>154</v>
      </c>
      <c r="D497" s="33">
        <v>306124059</v>
      </c>
      <c r="E497" s="33" t="s">
        <v>24</v>
      </c>
      <c r="F497" s="33" t="s">
        <v>11</v>
      </c>
      <c r="G497" s="33">
        <v>75000000</v>
      </c>
      <c r="H497" s="33">
        <v>6.9</v>
      </c>
    </row>
    <row r="498" spans="1:8" x14ac:dyDescent="0.25">
      <c r="A498" s="17" t="s">
        <v>1021</v>
      </c>
      <c r="B498" s="17" t="s">
        <v>129</v>
      </c>
      <c r="C498" s="33">
        <v>129</v>
      </c>
      <c r="D498" s="33">
        <v>229074524</v>
      </c>
      <c r="E498" s="33" t="s">
        <v>24</v>
      </c>
      <c r="F498" s="33" t="s">
        <v>11</v>
      </c>
      <c r="G498" s="33">
        <v>73000000</v>
      </c>
      <c r="H498" s="33">
        <v>6.5</v>
      </c>
    </row>
    <row r="499" spans="1:8" x14ac:dyDescent="0.25">
      <c r="A499" s="17" t="s">
        <v>1022</v>
      </c>
      <c r="B499" s="17" t="s">
        <v>267</v>
      </c>
      <c r="C499" s="33">
        <v>86</v>
      </c>
      <c r="D499" s="33">
        <v>193136719</v>
      </c>
      <c r="E499" s="33" t="s">
        <v>154</v>
      </c>
      <c r="F499" s="33" t="s">
        <v>11</v>
      </c>
      <c r="G499" s="33">
        <v>75000000</v>
      </c>
      <c r="H499" s="33">
        <v>6.9</v>
      </c>
    </row>
    <row r="500" spans="1:8" x14ac:dyDescent="0.25">
      <c r="A500" s="17" t="s">
        <v>1023</v>
      </c>
      <c r="B500" s="17" t="s">
        <v>412</v>
      </c>
      <c r="C500" s="33">
        <v>109</v>
      </c>
      <c r="D500" s="33">
        <v>35286428</v>
      </c>
      <c r="E500" s="33" t="s">
        <v>924</v>
      </c>
      <c r="F500" s="33" t="s">
        <v>11</v>
      </c>
      <c r="G500" s="33">
        <v>76000000</v>
      </c>
      <c r="H500" s="33">
        <v>7.9</v>
      </c>
    </row>
    <row r="501" spans="1:8" x14ac:dyDescent="0.25">
      <c r="A501" s="17" t="s">
        <v>1024</v>
      </c>
      <c r="B501" s="17" t="s">
        <v>39</v>
      </c>
      <c r="C501" s="33">
        <v>104</v>
      </c>
      <c r="D501" s="33">
        <v>157299717</v>
      </c>
      <c r="E501" s="33" t="s">
        <v>24</v>
      </c>
      <c r="F501" s="33" t="s">
        <v>11</v>
      </c>
      <c r="G501" s="33">
        <v>75000000</v>
      </c>
      <c r="H501" s="33">
        <v>7.4</v>
      </c>
    </row>
    <row r="502" spans="1:8" x14ac:dyDescent="0.25">
      <c r="A502" s="17" t="s">
        <v>1026</v>
      </c>
      <c r="B502" s="17" t="s">
        <v>750</v>
      </c>
      <c r="C502" s="33">
        <v>110</v>
      </c>
      <c r="D502" s="33">
        <v>134568845</v>
      </c>
      <c r="E502" s="33" t="s">
        <v>1025</v>
      </c>
      <c r="F502" s="33" t="s">
        <v>11</v>
      </c>
      <c r="G502" s="33">
        <v>75000000</v>
      </c>
      <c r="H502" s="33">
        <v>6.7</v>
      </c>
    </row>
    <row r="503" spans="1:8" x14ac:dyDescent="0.25">
      <c r="A503" s="17" t="s">
        <v>1027</v>
      </c>
      <c r="B503" s="17" t="s">
        <v>96</v>
      </c>
      <c r="C503" s="33">
        <v>136</v>
      </c>
      <c r="D503" s="33">
        <v>134006721</v>
      </c>
      <c r="E503" s="33" t="s">
        <v>16</v>
      </c>
      <c r="F503" s="33" t="s">
        <v>11</v>
      </c>
      <c r="G503" s="33">
        <v>75000000</v>
      </c>
      <c r="H503" s="33">
        <v>7.4</v>
      </c>
    </row>
    <row r="504" spans="1:8" x14ac:dyDescent="0.25">
      <c r="A504" s="17" t="s">
        <v>1028</v>
      </c>
      <c r="B504" s="17" t="s">
        <v>434</v>
      </c>
      <c r="C504" s="33">
        <v>115</v>
      </c>
      <c r="D504" s="33">
        <v>195329763</v>
      </c>
      <c r="E504" s="33" t="s">
        <v>349</v>
      </c>
      <c r="F504" s="33" t="s">
        <v>11</v>
      </c>
      <c r="G504" s="33">
        <v>80000000</v>
      </c>
      <c r="H504" s="33">
        <v>6.9</v>
      </c>
    </row>
    <row r="505" spans="1:8" x14ac:dyDescent="0.25">
      <c r="A505" s="17" t="s">
        <v>1029</v>
      </c>
      <c r="B505" s="17" t="s">
        <v>853</v>
      </c>
      <c r="C505" s="33">
        <v>99</v>
      </c>
      <c r="D505" s="33">
        <v>120776832</v>
      </c>
      <c r="E505" s="33" t="s">
        <v>574</v>
      </c>
      <c r="F505" s="33" t="s">
        <v>11</v>
      </c>
      <c r="G505" s="33">
        <v>75000000</v>
      </c>
      <c r="H505" s="33">
        <v>6.8</v>
      </c>
    </row>
    <row r="506" spans="1:8" x14ac:dyDescent="0.25">
      <c r="A506" s="17" t="s">
        <v>1031</v>
      </c>
      <c r="B506" s="17" t="s">
        <v>900</v>
      </c>
      <c r="C506" s="33">
        <v>117</v>
      </c>
      <c r="D506" s="33">
        <v>118823091</v>
      </c>
      <c r="E506" s="33" t="s">
        <v>1030</v>
      </c>
      <c r="F506" s="33" t="s">
        <v>11</v>
      </c>
      <c r="G506" s="33">
        <v>75000000</v>
      </c>
      <c r="H506" s="33">
        <v>6.7</v>
      </c>
    </row>
    <row r="507" spans="1:8" x14ac:dyDescent="0.25">
      <c r="A507" s="17" t="s">
        <v>1033</v>
      </c>
      <c r="B507" s="17" t="s">
        <v>720</v>
      </c>
      <c r="C507" s="33">
        <v>125</v>
      </c>
      <c r="D507" s="33">
        <v>41814863</v>
      </c>
      <c r="E507" s="33" t="s">
        <v>1032</v>
      </c>
      <c r="F507" s="33" t="s">
        <v>11</v>
      </c>
      <c r="G507" s="33">
        <v>50000000</v>
      </c>
      <c r="H507" s="33">
        <v>5.0999999999999996</v>
      </c>
    </row>
    <row r="508" spans="1:8" x14ac:dyDescent="0.25">
      <c r="A508" s="17" t="s">
        <v>1036</v>
      </c>
      <c r="B508" s="17" t="s">
        <v>1034</v>
      </c>
      <c r="C508" s="33">
        <v>110</v>
      </c>
      <c r="D508" s="33">
        <v>97360069</v>
      </c>
      <c r="E508" s="33" t="s">
        <v>1035</v>
      </c>
      <c r="F508" s="33" t="s">
        <v>11</v>
      </c>
      <c r="G508" s="33">
        <v>75000000</v>
      </c>
      <c r="H508" s="33">
        <v>4.0999999999999996</v>
      </c>
    </row>
    <row r="509" spans="1:8" x14ac:dyDescent="0.25">
      <c r="A509" s="17" t="s">
        <v>1037</v>
      </c>
      <c r="B509" s="17" t="s">
        <v>378</v>
      </c>
      <c r="C509" s="33">
        <v>125</v>
      </c>
      <c r="D509" s="33">
        <v>117698894</v>
      </c>
      <c r="E509" s="33" t="s">
        <v>771</v>
      </c>
      <c r="F509" s="33" t="s">
        <v>11</v>
      </c>
      <c r="G509" s="33">
        <v>75000000</v>
      </c>
      <c r="H509" s="33">
        <v>7.3</v>
      </c>
    </row>
    <row r="510" spans="1:8" x14ac:dyDescent="0.25">
      <c r="A510" s="17" t="s">
        <v>1038</v>
      </c>
      <c r="B510" s="17" t="s">
        <v>759</v>
      </c>
      <c r="C510" s="33">
        <v>102</v>
      </c>
      <c r="D510" s="33">
        <v>162001186</v>
      </c>
      <c r="E510" s="33" t="s">
        <v>569</v>
      </c>
      <c r="F510" s="33" t="s">
        <v>11</v>
      </c>
      <c r="G510" s="33">
        <v>80000000</v>
      </c>
      <c r="H510" s="33">
        <v>6</v>
      </c>
    </row>
    <row r="511" spans="1:8" x14ac:dyDescent="0.25">
      <c r="A511" s="17" t="s">
        <v>1039</v>
      </c>
      <c r="B511" s="17" t="s">
        <v>129</v>
      </c>
      <c r="C511" s="33">
        <v>128</v>
      </c>
      <c r="D511" s="33">
        <v>77032279</v>
      </c>
      <c r="E511" s="33" t="s">
        <v>872</v>
      </c>
      <c r="F511" s="33" t="s">
        <v>11</v>
      </c>
      <c r="G511" s="33">
        <v>60000000</v>
      </c>
      <c r="H511" s="33">
        <v>7.3</v>
      </c>
    </row>
    <row r="512" spans="1:8" x14ac:dyDescent="0.25">
      <c r="A512" s="17" t="s">
        <v>1041</v>
      </c>
      <c r="B512" s="17" t="s">
        <v>774</v>
      </c>
      <c r="C512" s="33">
        <v>100</v>
      </c>
      <c r="D512" s="33">
        <v>73023275</v>
      </c>
      <c r="E512" s="33" t="s">
        <v>1040</v>
      </c>
      <c r="F512" s="33" t="s">
        <v>11</v>
      </c>
      <c r="G512" s="33">
        <v>35000000</v>
      </c>
      <c r="H512" s="33">
        <v>5.4</v>
      </c>
    </row>
    <row r="513" spans="1:8" x14ac:dyDescent="0.25">
      <c r="A513" s="17" t="s">
        <v>1042</v>
      </c>
      <c r="B513" s="17" t="s">
        <v>106</v>
      </c>
      <c r="C513" s="33">
        <v>124</v>
      </c>
      <c r="D513" s="33">
        <v>68473360</v>
      </c>
      <c r="E513" s="33" t="s">
        <v>238</v>
      </c>
      <c r="F513" s="33" t="s">
        <v>11</v>
      </c>
      <c r="G513" s="33">
        <v>75000000</v>
      </c>
      <c r="H513" s="33">
        <v>5.9</v>
      </c>
    </row>
    <row r="514" spans="1:8" x14ac:dyDescent="0.25">
      <c r="A514" s="17" t="s">
        <v>1045</v>
      </c>
      <c r="B514" s="17" t="s">
        <v>1043</v>
      </c>
      <c r="C514" s="33">
        <v>102</v>
      </c>
      <c r="D514" s="33">
        <v>66636385</v>
      </c>
      <c r="E514" s="33" t="s">
        <v>1044</v>
      </c>
      <c r="F514" s="33" t="s">
        <v>11</v>
      </c>
      <c r="G514" s="33">
        <v>75000000</v>
      </c>
      <c r="H514" s="33">
        <v>7.1</v>
      </c>
    </row>
    <row r="515" spans="1:8" x14ac:dyDescent="0.25">
      <c r="A515" s="17" t="s">
        <v>1046</v>
      </c>
      <c r="B515" s="17" t="s">
        <v>691</v>
      </c>
      <c r="C515" s="33">
        <v>90</v>
      </c>
      <c r="D515" s="33">
        <v>160762022</v>
      </c>
      <c r="E515" s="33" t="s">
        <v>154</v>
      </c>
      <c r="F515" s="33" t="s">
        <v>11</v>
      </c>
      <c r="G515" s="33">
        <v>75000000</v>
      </c>
      <c r="H515" s="33">
        <v>6</v>
      </c>
    </row>
    <row r="516" spans="1:8" x14ac:dyDescent="0.25">
      <c r="A516" s="17" t="s">
        <v>1048</v>
      </c>
      <c r="B516" s="17" t="s">
        <v>373</v>
      </c>
      <c r="C516" s="33">
        <v>130</v>
      </c>
      <c r="D516" s="33">
        <v>103338338</v>
      </c>
      <c r="E516" s="33" t="s">
        <v>1047</v>
      </c>
      <c r="F516" s="33" t="s">
        <v>11</v>
      </c>
      <c r="G516" s="33">
        <v>70000000</v>
      </c>
      <c r="H516" s="33">
        <v>6.5</v>
      </c>
    </row>
    <row r="517" spans="1:8" x14ac:dyDescent="0.25">
      <c r="A517" s="17" t="s">
        <v>1052</v>
      </c>
      <c r="B517" s="17" t="s">
        <v>1050</v>
      </c>
      <c r="C517" s="33">
        <v>118</v>
      </c>
      <c r="D517" s="33">
        <v>55808744</v>
      </c>
      <c r="E517" s="33" t="s">
        <v>1051</v>
      </c>
      <c r="F517" s="33" t="s">
        <v>11</v>
      </c>
      <c r="G517" s="33">
        <v>53000000</v>
      </c>
      <c r="H517" s="33">
        <v>5.7</v>
      </c>
    </row>
    <row r="518" spans="1:8" x14ac:dyDescent="0.25">
      <c r="A518" s="17" t="s">
        <v>1053</v>
      </c>
      <c r="B518" s="17" t="s">
        <v>129</v>
      </c>
      <c r="C518" s="33">
        <v>163</v>
      </c>
      <c r="D518" s="33">
        <v>47379090</v>
      </c>
      <c r="E518" s="33" t="s">
        <v>965</v>
      </c>
      <c r="F518" s="33" t="s">
        <v>11</v>
      </c>
      <c r="G518" s="33">
        <v>70000000</v>
      </c>
      <c r="H518" s="33">
        <v>7.6</v>
      </c>
    </row>
    <row r="519" spans="1:8" x14ac:dyDescent="0.25">
      <c r="A519" s="17" t="s">
        <v>1055</v>
      </c>
      <c r="B519" s="17" t="s">
        <v>1054</v>
      </c>
      <c r="C519" s="33">
        <v>142</v>
      </c>
      <c r="D519" s="33">
        <v>43426961</v>
      </c>
      <c r="E519" s="33" t="s">
        <v>662</v>
      </c>
      <c r="F519" s="33" t="s">
        <v>11</v>
      </c>
      <c r="G519" s="33">
        <v>70000000</v>
      </c>
      <c r="H519" s="33">
        <v>6.6</v>
      </c>
    </row>
    <row r="520" spans="1:8" x14ac:dyDescent="0.25">
      <c r="A520" s="17" t="s">
        <v>1058</v>
      </c>
      <c r="B520" s="17" t="s">
        <v>1056</v>
      </c>
      <c r="C520" s="33">
        <v>100</v>
      </c>
      <c r="D520" s="33">
        <v>47000485</v>
      </c>
      <c r="E520" s="33" t="s">
        <v>1057</v>
      </c>
      <c r="F520" s="33" t="s">
        <v>11</v>
      </c>
      <c r="G520" s="33">
        <v>75000000</v>
      </c>
      <c r="H520" s="33">
        <v>5.4</v>
      </c>
    </row>
    <row r="521" spans="1:8" x14ac:dyDescent="0.25">
      <c r="A521" s="17" t="s">
        <v>1059</v>
      </c>
      <c r="B521" s="17" t="s">
        <v>439</v>
      </c>
      <c r="C521" s="33">
        <v>116</v>
      </c>
      <c r="D521" s="33">
        <v>45434443</v>
      </c>
      <c r="E521" s="33" t="s">
        <v>554</v>
      </c>
      <c r="F521" s="33" t="s">
        <v>11</v>
      </c>
      <c r="G521" s="33">
        <v>75000000</v>
      </c>
      <c r="H521" s="33">
        <v>7.3</v>
      </c>
    </row>
    <row r="522" spans="1:8" x14ac:dyDescent="0.25">
      <c r="A522" s="17" t="s">
        <v>1060</v>
      </c>
      <c r="B522" s="17" t="s">
        <v>481</v>
      </c>
      <c r="C522" s="33">
        <v>131</v>
      </c>
      <c r="D522" s="33">
        <v>42044321</v>
      </c>
      <c r="E522" s="33" t="s">
        <v>482</v>
      </c>
      <c r="F522" s="33" t="s">
        <v>11</v>
      </c>
      <c r="G522" s="33">
        <v>80000000</v>
      </c>
      <c r="H522" s="33">
        <v>6.5</v>
      </c>
    </row>
    <row r="523" spans="1:8" x14ac:dyDescent="0.25">
      <c r="A523" s="17" t="s">
        <v>1063</v>
      </c>
      <c r="B523" s="17" t="s">
        <v>1061</v>
      </c>
      <c r="C523" s="33">
        <v>91</v>
      </c>
      <c r="D523" s="33">
        <v>73661010</v>
      </c>
      <c r="E523" s="33" t="s">
        <v>1062</v>
      </c>
      <c r="F523" s="33" t="s">
        <v>11</v>
      </c>
      <c r="G523" s="33">
        <v>75000000</v>
      </c>
      <c r="H523" s="33">
        <v>6.6</v>
      </c>
    </row>
    <row r="524" spans="1:8" x14ac:dyDescent="0.25">
      <c r="A524" s="17" t="s">
        <v>1066</v>
      </c>
      <c r="B524" s="17" t="s">
        <v>1064</v>
      </c>
      <c r="C524" s="33">
        <v>123</v>
      </c>
      <c r="D524" s="33">
        <v>41523271</v>
      </c>
      <c r="E524" s="33" t="s">
        <v>1065</v>
      </c>
      <c r="F524" s="33" t="s">
        <v>11</v>
      </c>
      <c r="G524" s="33">
        <v>80000000</v>
      </c>
      <c r="H524" s="33">
        <v>6.6</v>
      </c>
    </row>
    <row r="525" spans="1:8" x14ac:dyDescent="0.25">
      <c r="A525" s="17" t="s">
        <v>1069</v>
      </c>
      <c r="B525" s="17" t="s">
        <v>1067</v>
      </c>
      <c r="C525" s="33">
        <v>134</v>
      </c>
      <c r="D525" s="33">
        <v>37600435</v>
      </c>
      <c r="E525" s="33" t="s">
        <v>1068</v>
      </c>
      <c r="F525" s="33" t="s">
        <v>11</v>
      </c>
      <c r="G525" s="33">
        <v>55000000</v>
      </c>
      <c r="H525" s="33">
        <v>5.9</v>
      </c>
    </row>
    <row r="526" spans="1:8" x14ac:dyDescent="0.25">
      <c r="A526" s="17" t="s">
        <v>1072</v>
      </c>
      <c r="B526" s="17" t="s">
        <v>1070</v>
      </c>
      <c r="C526" s="33">
        <v>148</v>
      </c>
      <c r="D526" s="33">
        <v>39251128</v>
      </c>
      <c r="E526" s="33" t="s">
        <v>1071</v>
      </c>
      <c r="F526" s="33" t="s">
        <v>11</v>
      </c>
      <c r="G526" s="33">
        <v>75000000</v>
      </c>
      <c r="H526" s="33">
        <v>6.7</v>
      </c>
    </row>
    <row r="527" spans="1:8" x14ac:dyDescent="0.25">
      <c r="A527" s="17" t="s">
        <v>1074</v>
      </c>
      <c r="B527" s="17" t="s">
        <v>845</v>
      </c>
      <c r="C527" s="33">
        <v>110</v>
      </c>
      <c r="D527" s="33">
        <v>83503161</v>
      </c>
      <c r="E527" s="33" t="s">
        <v>1073</v>
      </c>
      <c r="F527" s="33" t="s">
        <v>11</v>
      </c>
      <c r="G527" s="33">
        <v>75000000</v>
      </c>
      <c r="H527" s="33">
        <v>6.1</v>
      </c>
    </row>
    <row r="528" spans="1:8" x14ac:dyDescent="0.25">
      <c r="A528" s="17" t="s">
        <v>1076</v>
      </c>
      <c r="B528" s="17" t="s">
        <v>1075</v>
      </c>
      <c r="C528" s="33">
        <v>113</v>
      </c>
      <c r="D528" s="33">
        <v>34636443</v>
      </c>
      <c r="E528" s="33" t="s">
        <v>380</v>
      </c>
      <c r="F528" s="33" t="s">
        <v>11</v>
      </c>
      <c r="G528" s="33">
        <v>52000000</v>
      </c>
      <c r="H528" s="33">
        <v>6.6</v>
      </c>
    </row>
    <row r="529" spans="1:8" x14ac:dyDescent="0.25">
      <c r="A529" s="17" t="s">
        <v>1079</v>
      </c>
      <c r="B529" s="17" t="s">
        <v>1077</v>
      </c>
      <c r="C529" s="33">
        <v>94</v>
      </c>
      <c r="D529" s="33">
        <v>22751979</v>
      </c>
      <c r="E529" s="33" t="s">
        <v>1078</v>
      </c>
      <c r="F529" s="33" t="s">
        <v>11</v>
      </c>
      <c r="G529" s="33">
        <v>75000000</v>
      </c>
      <c r="H529" s="33">
        <v>6.6</v>
      </c>
    </row>
    <row r="530" spans="1:8" x14ac:dyDescent="0.25">
      <c r="A530" s="17" t="s">
        <v>1081</v>
      </c>
      <c r="B530" s="17" t="s">
        <v>1080</v>
      </c>
      <c r="C530" s="33">
        <v>116</v>
      </c>
      <c r="D530" s="33">
        <v>30013346</v>
      </c>
      <c r="E530" s="33" t="s">
        <v>138</v>
      </c>
      <c r="F530" s="33" t="s">
        <v>11</v>
      </c>
      <c r="G530" s="33">
        <v>75000000</v>
      </c>
      <c r="H530" s="33">
        <v>5.3</v>
      </c>
    </row>
    <row r="531" spans="1:8" x14ac:dyDescent="0.25">
      <c r="A531" s="17" t="s">
        <v>1083</v>
      </c>
      <c r="B531" s="17" t="s">
        <v>810</v>
      </c>
      <c r="C531" s="33">
        <v>99</v>
      </c>
      <c r="D531" s="33">
        <v>14567883</v>
      </c>
      <c r="E531" s="33" t="s">
        <v>1082</v>
      </c>
      <c r="F531" s="33" t="s">
        <v>11</v>
      </c>
      <c r="G531" s="33">
        <v>75000000</v>
      </c>
      <c r="H531" s="33">
        <v>6</v>
      </c>
    </row>
    <row r="532" spans="1:8" x14ac:dyDescent="0.25">
      <c r="A532" s="17" t="s">
        <v>1087</v>
      </c>
      <c r="B532" s="17" t="s">
        <v>1085</v>
      </c>
      <c r="C532" s="33">
        <v>93</v>
      </c>
      <c r="D532" s="33">
        <v>5409517</v>
      </c>
      <c r="E532" s="33" t="s">
        <v>1086</v>
      </c>
      <c r="F532" s="33" t="s">
        <v>11</v>
      </c>
      <c r="G532" s="33">
        <v>75000000</v>
      </c>
      <c r="H532" s="33">
        <v>4.7</v>
      </c>
    </row>
    <row r="533" spans="1:8" x14ac:dyDescent="0.25">
      <c r="A533" s="17" t="s">
        <v>1088</v>
      </c>
      <c r="B533" s="17" t="s">
        <v>713</v>
      </c>
      <c r="C533" s="33">
        <v>113</v>
      </c>
      <c r="D533" s="33">
        <v>21009180</v>
      </c>
      <c r="E533" s="33" t="s">
        <v>238</v>
      </c>
      <c r="F533" s="33" t="s">
        <v>11</v>
      </c>
      <c r="G533" s="33">
        <v>45000000</v>
      </c>
      <c r="H533" s="33">
        <v>6.1</v>
      </c>
    </row>
    <row r="534" spans="1:8" x14ac:dyDescent="0.25">
      <c r="A534" s="17" t="s">
        <v>1089</v>
      </c>
      <c r="B534" s="17" t="s">
        <v>306</v>
      </c>
      <c r="C534" s="33">
        <v>106</v>
      </c>
      <c r="D534" s="33">
        <v>94999143</v>
      </c>
      <c r="E534" s="33" t="s">
        <v>766</v>
      </c>
      <c r="F534" s="33" t="s">
        <v>11</v>
      </c>
      <c r="G534" s="33">
        <v>75000000</v>
      </c>
      <c r="H534" s="33">
        <v>7.2</v>
      </c>
    </row>
    <row r="535" spans="1:8" x14ac:dyDescent="0.25">
      <c r="A535" s="17" t="s">
        <v>1091</v>
      </c>
      <c r="B535" s="17" t="s">
        <v>1090</v>
      </c>
      <c r="C535" s="33">
        <v>91</v>
      </c>
      <c r="D535" s="33">
        <v>336029560</v>
      </c>
      <c r="E535" s="33" t="s">
        <v>423</v>
      </c>
      <c r="F535" s="33" t="s">
        <v>11</v>
      </c>
      <c r="G535" s="33">
        <v>74000000</v>
      </c>
      <c r="H535" s="33">
        <v>6.4</v>
      </c>
    </row>
    <row r="536" spans="1:8" x14ac:dyDescent="0.25">
      <c r="A536" s="17" t="s">
        <v>1092</v>
      </c>
      <c r="B536" s="17" t="s">
        <v>37</v>
      </c>
      <c r="C536" s="33">
        <v>128</v>
      </c>
      <c r="D536" s="33">
        <v>36381716</v>
      </c>
      <c r="E536" s="33" t="s">
        <v>420</v>
      </c>
      <c r="F536" s="33" t="s">
        <v>11</v>
      </c>
      <c r="G536" s="33">
        <v>82000000</v>
      </c>
      <c r="H536" s="33">
        <v>6.1</v>
      </c>
    </row>
    <row r="537" spans="1:8" x14ac:dyDescent="0.25">
      <c r="A537" s="17" t="s">
        <v>1093</v>
      </c>
      <c r="B537" s="17" t="s">
        <v>781</v>
      </c>
      <c r="C537" s="33">
        <v>98</v>
      </c>
      <c r="D537" s="33">
        <v>55585389</v>
      </c>
      <c r="E537" s="33" t="s">
        <v>771</v>
      </c>
      <c r="F537" s="33" t="s">
        <v>11</v>
      </c>
      <c r="G537" s="33">
        <v>69000000</v>
      </c>
      <c r="H537" s="33">
        <v>5.9</v>
      </c>
    </row>
    <row r="538" spans="1:8" x14ac:dyDescent="0.25">
      <c r="A538" s="17" t="s">
        <v>1094</v>
      </c>
      <c r="B538" s="17" t="s">
        <v>1064</v>
      </c>
      <c r="C538" s="33">
        <v>134</v>
      </c>
      <c r="D538" s="33">
        <v>36976367</v>
      </c>
      <c r="E538" s="33" t="s">
        <v>766</v>
      </c>
      <c r="F538" s="33" t="s">
        <v>11</v>
      </c>
      <c r="G538" s="33">
        <v>75000000</v>
      </c>
      <c r="H538" s="33">
        <v>6</v>
      </c>
    </row>
    <row r="539" spans="1:8" x14ac:dyDescent="0.25">
      <c r="A539" s="17" t="s">
        <v>1097</v>
      </c>
      <c r="B539" s="17" t="s">
        <v>1095</v>
      </c>
      <c r="C539" s="33">
        <v>97</v>
      </c>
      <c r="D539" s="33">
        <v>107225164</v>
      </c>
      <c r="E539" s="33" t="s">
        <v>1096</v>
      </c>
      <c r="F539" s="33" t="s">
        <v>11</v>
      </c>
      <c r="G539" s="33">
        <v>73000000</v>
      </c>
      <c r="H539" s="33">
        <v>6.3</v>
      </c>
    </row>
    <row r="540" spans="1:8" x14ac:dyDescent="0.25">
      <c r="A540" s="17" t="s">
        <v>1099</v>
      </c>
      <c r="B540" s="17" t="s">
        <v>1070</v>
      </c>
      <c r="C540" s="33">
        <v>112</v>
      </c>
      <c r="D540" s="33">
        <v>70224196</v>
      </c>
      <c r="E540" s="33" t="s">
        <v>1098</v>
      </c>
      <c r="F540" s="33" t="s">
        <v>11</v>
      </c>
      <c r="G540" s="33">
        <v>70000000</v>
      </c>
      <c r="H540" s="33">
        <v>5.6</v>
      </c>
    </row>
    <row r="541" spans="1:8" x14ac:dyDescent="0.25">
      <c r="A541" s="17" t="s">
        <v>1101</v>
      </c>
      <c r="B541" s="17" t="s">
        <v>1100</v>
      </c>
      <c r="C541" s="33">
        <v>153</v>
      </c>
      <c r="D541" s="33">
        <v>51814190</v>
      </c>
      <c r="E541" s="33" t="s">
        <v>872</v>
      </c>
      <c r="F541" s="33" t="s">
        <v>11</v>
      </c>
      <c r="G541" s="33">
        <v>75000000</v>
      </c>
      <c r="H541" s="33">
        <v>6.4</v>
      </c>
    </row>
    <row r="542" spans="1:8" x14ac:dyDescent="0.25">
      <c r="A542" s="17" t="s">
        <v>1102</v>
      </c>
      <c r="B542" s="17" t="s">
        <v>76</v>
      </c>
      <c r="C542" s="33">
        <v>110</v>
      </c>
      <c r="D542" s="33">
        <v>47456450</v>
      </c>
      <c r="E542" s="33" t="s">
        <v>309</v>
      </c>
      <c r="F542" s="33" t="s">
        <v>11</v>
      </c>
      <c r="G542" s="33">
        <v>70000000</v>
      </c>
      <c r="H542" s="33">
        <v>7.1</v>
      </c>
    </row>
    <row r="543" spans="1:8" x14ac:dyDescent="0.25">
      <c r="A543" s="17" t="s">
        <v>1104</v>
      </c>
      <c r="B543" s="17" t="s">
        <v>598</v>
      </c>
      <c r="C543" s="33">
        <v>122</v>
      </c>
      <c r="D543" s="33">
        <v>148213377</v>
      </c>
      <c r="E543" s="33" t="s">
        <v>1103</v>
      </c>
      <c r="F543" s="33" t="s">
        <v>11</v>
      </c>
      <c r="G543" s="33">
        <v>73000000</v>
      </c>
      <c r="H543" s="33">
        <v>6.6</v>
      </c>
    </row>
    <row r="544" spans="1:8" x14ac:dyDescent="0.25">
      <c r="A544" s="17" t="s">
        <v>1106</v>
      </c>
      <c r="B544" s="17" t="s">
        <v>1105</v>
      </c>
      <c r="C544" s="33">
        <v>87</v>
      </c>
      <c r="D544" s="33">
        <v>112950721</v>
      </c>
      <c r="E544" s="33" t="s">
        <v>172</v>
      </c>
      <c r="F544" s="33" t="s">
        <v>11</v>
      </c>
      <c r="G544" s="33">
        <v>72000000</v>
      </c>
      <c r="H544" s="33">
        <v>4.5999999999999996</v>
      </c>
    </row>
    <row r="545" spans="1:8" x14ac:dyDescent="0.25">
      <c r="A545" s="17" t="s">
        <v>1109</v>
      </c>
      <c r="B545" s="17" t="s">
        <v>1107</v>
      </c>
      <c r="C545" s="33">
        <v>178</v>
      </c>
      <c r="D545" s="33">
        <v>75600000</v>
      </c>
      <c r="E545" s="33" t="s">
        <v>1108</v>
      </c>
      <c r="F545" s="33" t="s">
        <v>11</v>
      </c>
      <c r="G545" s="33">
        <v>72000000</v>
      </c>
      <c r="H545" s="33">
        <v>8.4</v>
      </c>
    </row>
    <row r="546" spans="1:8" x14ac:dyDescent="0.25">
      <c r="A546" s="17" t="s">
        <v>1110</v>
      </c>
      <c r="B546" s="17" t="s">
        <v>15</v>
      </c>
      <c r="C546" s="33">
        <v>125</v>
      </c>
      <c r="D546" s="33">
        <v>62647540</v>
      </c>
      <c r="E546" s="33" t="s">
        <v>498</v>
      </c>
      <c r="F546" s="33" t="s">
        <v>11</v>
      </c>
      <c r="G546" s="33">
        <v>70000000</v>
      </c>
      <c r="H546" s="33">
        <v>7.1</v>
      </c>
    </row>
    <row r="547" spans="1:8" x14ac:dyDescent="0.25">
      <c r="A547" s="17" t="s">
        <v>1113</v>
      </c>
      <c r="B547" s="17" t="s">
        <v>1111</v>
      </c>
      <c r="C547" s="33">
        <v>87</v>
      </c>
      <c r="D547" s="33">
        <v>183132370</v>
      </c>
      <c r="E547" s="33" t="s">
        <v>1112</v>
      </c>
      <c r="F547" s="33" t="s">
        <v>11</v>
      </c>
      <c r="G547" s="33">
        <v>75000000</v>
      </c>
      <c r="H547" s="33">
        <v>7.4</v>
      </c>
    </row>
    <row r="548" spans="1:8" x14ac:dyDescent="0.25">
      <c r="A548" s="17" t="s">
        <v>1115</v>
      </c>
      <c r="B548" s="17" t="s">
        <v>1114</v>
      </c>
      <c r="C548" s="33">
        <v>152</v>
      </c>
      <c r="D548" s="33">
        <v>27796042</v>
      </c>
      <c r="E548" s="33" t="s">
        <v>72</v>
      </c>
      <c r="F548" s="33" t="s">
        <v>11</v>
      </c>
      <c r="G548" s="33">
        <v>72000000</v>
      </c>
      <c r="H548" s="33">
        <v>6.9</v>
      </c>
    </row>
    <row r="549" spans="1:8" x14ac:dyDescent="0.25">
      <c r="A549" s="17" t="s">
        <v>1117</v>
      </c>
      <c r="B549" s="17" t="s">
        <v>720</v>
      </c>
      <c r="C549" s="33">
        <v>116</v>
      </c>
      <c r="D549" s="33">
        <v>32616869</v>
      </c>
      <c r="E549" s="33" t="s">
        <v>1116</v>
      </c>
      <c r="F549" s="33" t="s">
        <v>11</v>
      </c>
      <c r="G549" s="33">
        <v>72000000</v>
      </c>
      <c r="H549" s="33">
        <v>4.5</v>
      </c>
    </row>
    <row r="550" spans="1:8" x14ac:dyDescent="0.25">
      <c r="A550" s="17" t="s">
        <v>1119</v>
      </c>
      <c r="B550" s="17" t="s">
        <v>831</v>
      </c>
      <c r="C550" s="33">
        <v>109</v>
      </c>
      <c r="D550" s="33">
        <v>18947630</v>
      </c>
      <c r="E550" s="33" t="s">
        <v>1118</v>
      </c>
      <c r="F550" s="33" t="s">
        <v>11</v>
      </c>
      <c r="G550" s="33">
        <v>59660000</v>
      </c>
      <c r="H550" s="33">
        <v>7.1</v>
      </c>
    </row>
    <row r="551" spans="1:8" x14ac:dyDescent="0.25">
      <c r="A551" s="17" t="s">
        <v>1121</v>
      </c>
      <c r="B551" s="17" t="s">
        <v>306</v>
      </c>
      <c r="C551" s="33">
        <v>108</v>
      </c>
      <c r="D551" s="33">
        <v>114195633</v>
      </c>
      <c r="E551" s="33" t="s">
        <v>1120</v>
      </c>
      <c r="F551" s="33" t="s">
        <v>11</v>
      </c>
      <c r="G551" s="33">
        <v>60000000</v>
      </c>
      <c r="H551" s="33">
        <v>6.5</v>
      </c>
    </row>
    <row r="552" spans="1:8" x14ac:dyDescent="0.25">
      <c r="A552" s="17" t="s">
        <v>1123</v>
      </c>
      <c r="B552" s="17" t="s">
        <v>1122</v>
      </c>
      <c r="C552" s="33">
        <v>85</v>
      </c>
      <c r="D552" s="33">
        <v>144156464</v>
      </c>
      <c r="E552" s="33" t="s">
        <v>172</v>
      </c>
      <c r="F552" s="33" t="s">
        <v>11</v>
      </c>
      <c r="G552" s="33">
        <v>71500000</v>
      </c>
      <c r="H552" s="33">
        <v>5.3</v>
      </c>
    </row>
    <row r="553" spans="1:8" x14ac:dyDescent="0.25">
      <c r="A553" s="17" t="s">
        <v>1124</v>
      </c>
      <c r="B553" s="17" t="s">
        <v>306</v>
      </c>
      <c r="C553" s="33">
        <v>106</v>
      </c>
      <c r="D553" s="33">
        <v>227965690</v>
      </c>
      <c r="E553" s="33" t="s">
        <v>924</v>
      </c>
      <c r="F553" s="33" t="s">
        <v>11</v>
      </c>
      <c r="G553" s="33">
        <v>72000000</v>
      </c>
      <c r="H553" s="33">
        <v>6.7</v>
      </c>
    </row>
    <row r="554" spans="1:8" x14ac:dyDescent="0.25">
      <c r="A554" s="17" t="s">
        <v>1126</v>
      </c>
      <c r="B554" s="17" t="s">
        <v>49</v>
      </c>
      <c r="C554" s="33">
        <v>93</v>
      </c>
      <c r="D554" s="33">
        <v>436471036</v>
      </c>
      <c r="E554" s="33" t="s">
        <v>1125</v>
      </c>
      <c r="F554" s="33" t="s">
        <v>11</v>
      </c>
      <c r="G554" s="33">
        <v>150000000</v>
      </c>
      <c r="H554" s="33">
        <v>7.2</v>
      </c>
    </row>
    <row r="555" spans="1:8" x14ac:dyDescent="0.25">
      <c r="A555" s="17" t="s">
        <v>1127</v>
      </c>
      <c r="B555" s="17" t="s">
        <v>103</v>
      </c>
      <c r="C555" s="33">
        <v>117</v>
      </c>
      <c r="D555" s="33">
        <v>244052771</v>
      </c>
      <c r="E555" s="33" t="s">
        <v>104</v>
      </c>
      <c r="F555" s="33" t="s">
        <v>11</v>
      </c>
      <c r="G555" s="33">
        <v>120000000</v>
      </c>
      <c r="H555" s="33">
        <v>7.2</v>
      </c>
    </row>
    <row r="556" spans="1:8" x14ac:dyDescent="0.25">
      <c r="A556" s="17" t="s">
        <v>1129</v>
      </c>
      <c r="B556" s="17" t="s">
        <v>1128</v>
      </c>
      <c r="C556" s="33">
        <v>116</v>
      </c>
      <c r="D556" s="33">
        <v>152149590</v>
      </c>
      <c r="E556" s="33" t="s">
        <v>574</v>
      </c>
      <c r="F556" s="33" t="s">
        <v>11</v>
      </c>
      <c r="G556" s="33">
        <v>70000000</v>
      </c>
      <c r="H556" s="33">
        <v>5.5</v>
      </c>
    </row>
    <row r="557" spans="1:8" x14ac:dyDescent="0.25">
      <c r="A557" s="17" t="s">
        <v>1130</v>
      </c>
      <c r="B557" s="17" t="s">
        <v>165</v>
      </c>
      <c r="C557" s="33">
        <v>132</v>
      </c>
      <c r="D557" s="33">
        <v>141204016</v>
      </c>
      <c r="E557" s="33" t="s">
        <v>16</v>
      </c>
      <c r="F557" s="33" t="s">
        <v>11</v>
      </c>
      <c r="G557" s="33">
        <v>70000000</v>
      </c>
      <c r="H557" s="33">
        <v>5.8</v>
      </c>
    </row>
    <row r="558" spans="1:8" x14ac:dyDescent="0.25">
      <c r="A558" s="17" t="s">
        <v>1132</v>
      </c>
      <c r="B558" s="17" t="s">
        <v>1131</v>
      </c>
      <c r="C558" s="33">
        <v>92</v>
      </c>
      <c r="D558" s="33">
        <v>162495848</v>
      </c>
      <c r="E558" s="33" t="s">
        <v>93</v>
      </c>
      <c r="F558" s="33" t="s">
        <v>11</v>
      </c>
      <c r="G558" s="33">
        <v>74000000</v>
      </c>
      <c r="H558" s="33">
        <v>6</v>
      </c>
    </row>
    <row r="559" spans="1:8" x14ac:dyDescent="0.25">
      <c r="A559" s="17" t="s">
        <v>1133</v>
      </c>
      <c r="B559" s="17" t="s">
        <v>282</v>
      </c>
      <c r="C559" s="33">
        <v>139</v>
      </c>
      <c r="D559" s="33">
        <v>136448821</v>
      </c>
      <c r="E559" s="33" t="s">
        <v>522</v>
      </c>
      <c r="F559" s="33" t="s">
        <v>11</v>
      </c>
      <c r="G559" s="33">
        <v>80000000</v>
      </c>
      <c r="H559" s="33">
        <v>6.6</v>
      </c>
    </row>
    <row r="560" spans="1:8" x14ac:dyDescent="0.25">
      <c r="A560" s="17" t="s">
        <v>1135</v>
      </c>
      <c r="B560" s="17" t="s">
        <v>604</v>
      </c>
      <c r="C560" s="33">
        <v>153</v>
      </c>
      <c r="D560" s="33">
        <v>120523073</v>
      </c>
      <c r="E560" s="33" t="s">
        <v>1134</v>
      </c>
      <c r="F560" s="33" t="s">
        <v>11</v>
      </c>
      <c r="G560" s="33">
        <v>75000000</v>
      </c>
      <c r="H560" s="33">
        <v>8.3000000000000007</v>
      </c>
    </row>
    <row r="561" spans="1:8" x14ac:dyDescent="0.25">
      <c r="A561" s="17" t="s">
        <v>1136</v>
      </c>
      <c r="B561" s="17" t="s">
        <v>129</v>
      </c>
      <c r="C561" s="33">
        <v>142</v>
      </c>
      <c r="D561" s="33">
        <v>119654900</v>
      </c>
      <c r="E561" s="33" t="s">
        <v>262</v>
      </c>
      <c r="F561" s="33" t="s">
        <v>11</v>
      </c>
      <c r="G561" s="33">
        <v>70000000</v>
      </c>
      <c r="H561" s="33">
        <v>6.7</v>
      </c>
    </row>
    <row r="562" spans="1:8" x14ac:dyDescent="0.25">
      <c r="A562" s="17" t="s">
        <v>1137</v>
      </c>
      <c r="B562" s="17" t="s">
        <v>720</v>
      </c>
      <c r="C562" s="33">
        <v>124</v>
      </c>
      <c r="D562" s="33">
        <v>117541000</v>
      </c>
      <c r="E562" s="33" t="s">
        <v>19</v>
      </c>
      <c r="F562" s="33" t="s">
        <v>11</v>
      </c>
      <c r="G562" s="33">
        <v>70000000</v>
      </c>
      <c r="H562" s="33">
        <v>7.1</v>
      </c>
    </row>
    <row r="563" spans="1:8" x14ac:dyDescent="0.25">
      <c r="A563" s="17" t="s">
        <v>1140</v>
      </c>
      <c r="B563" s="17" t="s">
        <v>1138</v>
      </c>
      <c r="C563" s="33">
        <v>117</v>
      </c>
      <c r="D563" s="33">
        <v>116643346</v>
      </c>
      <c r="E563" s="33" t="s">
        <v>1139</v>
      </c>
      <c r="F563" s="33" t="s">
        <v>11</v>
      </c>
      <c r="G563" s="33">
        <v>80000000</v>
      </c>
      <c r="H563" s="33">
        <v>6</v>
      </c>
    </row>
    <row r="564" spans="1:8" x14ac:dyDescent="0.25">
      <c r="A564" s="17" t="s">
        <v>1143</v>
      </c>
      <c r="B564" s="17" t="s">
        <v>1141</v>
      </c>
      <c r="C564" s="33">
        <v>141</v>
      </c>
      <c r="D564" s="33">
        <v>100614858</v>
      </c>
      <c r="E564" s="33" t="s">
        <v>1142</v>
      </c>
      <c r="F564" s="33" t="s">
        <v>11</v>
      </c>
      <c r="G564" s="33">
        <v>68000000</v>
      </c>
      <c r="H564" s="33">
        <v>6.9</v>
      </c>
    </row>
    <row r="565" spans="1:8" x14ac:dyDescent="0.25">
      <c r="A565" s="17" t="s">
        <v>1145</v>
      </c>
      <c r="B565" s="17" t="s">
        <v>306</v>
      </c>
      <c r="C565" s="33">
        <v>110</v>
      </c>
      <c r="D565" s="33">
        <v>42272747</v>
      </c>
      <c r="E565" s="33" t="s">
        <v>1144</v>
      </c>
      <c r="F565" s="33" t="s">
        <v>11</v>
      </c>
      <c r="G565" s="33">
        <v>70000000</v>
      </c>
      <c r="H565" s="33">
        <v>5.6</v>
      </c>
    </row>
    <row r="566" spans="1:8" x14ac:dyDescent="0.25">
      <c r="A566" s="17" t="s">
        <v>1146</v>
      </c>
      <c r="B566" s="17" t="s">
        <v>810</v>
      </c>
      <c r="C566" s="33">
        <v>109</v>
      </c>
      <c r="D566" s="33">
        <v>80281096</v>
      </c>
      <c r="E566" s="33" t="s">
        <v>768</v>
      </c>
      <c r="F566" s="33" t="s">
        <v>11</v>
      </c>
      <c r="G566" s="33">
        <v>60000000</v>
      </c>
      <c r="H566" s="33">
        <v>5.6</v>
      </c>
    </row>
    <row r="567" spans="1:8" x14ac:dyDescent="0.25">
      <c r="A567" s="17" t="s">
        <v>1148</v>
      </c>
      <c r="B567" s="17" t="s">
        <v>1122</v>
      </c>
      <c r="C567" s="33">
        <v>88</v>
      </c>
      <c r="D567" s="33">
        <v>219613391</v>
      </c>
      <c r="E567" s="33" t="s">
        <v>1147</v>
      </c>
      <c r="F567" s="33" t="s">
        <v>11</v>
      </c>
      <c r="G567" s="33">
        <v>75000000</v>
      </c>
      <c r="H567" s="33">
        <v>4.5</v>
      </c>
    </row>
    <row r="568" spans="1:8" x14ac:dyDescent="0.25">
      <c r="A568" s="17" t="s">
        <v>1150</v>
      </c>
      <c r="B568" s="17" t="s">
        <v>1149</v>
      </c>
      <c r="C568" s="33">
        <v>124</v>
      </c>
      <c r="D568" s="33">
        <v>78120196</v>
      </c>
      <c r="E568" s="33" t="s">
        <v>342</v>
      </c>
      <c r="F568" s="33" t="s">
        <v>11</v>
      </c>
      <c r="G568" s="33">
        <v>75000000</v>
      </c>
      <c r="H568" s="33">
        <v>7.1</v>
      </c>
    </row>
    <row r="569" spans="1:8" x14ac:dyDescent="0.25">
      <c r="A569" s="17" t="s">
        <v>1151</v>
      </c>
      <c r="B569" s="17" t="s">
        <v>1054</v>
      </c>
      <c r="C569" s="33">
        <v>119</v>
      </c>
      <c r="D569" s="33">
        <v>98895417</v>
      </c>
      <c r="E569" s="33" t="s">
        <v>19</v>
      </c>
      <c r="F569" s="33" t="s">
        <v>11</v>
      </c>
      <c r="G569" s="33">
        <v>70000000</v>
      </c>
      <c r="H569" s="33">
        <v>6.5</v>
      </c>
    </row>
    <row r="570" spans="1:8" x14ac:dyDescent="0.25">
      <c r="A570" s="17" t="s">
        <v>1153</v>
      </c>
      <c r="B570" s="17" t="s">
        <v>1152</v>
      </c>
      <c r="C570" s="33">
        <v>103</v>
      </c>
      <c r="D570" s="33">
        <v>70117571</v>
      </c>
      <c r="E570" s="33" t="s">
        <v>77</v>
      </c>
      <c r="F570" s="33" t="s">
        <v>11</v>
      </c>
      <c r="G570" s="33">
        <v>58000000</v>
      </c>
      <c r="H570" s="33">
        <v>6.4</v>
      </c>
    </row>
    <row r="571" spans="1:8" x14ac:dyDescent="0.25">
      <c r="A571" s="17" t="s">
        <v>1154</v>
      </c>
      <c r="B571" s="17" t="s">
        <v>293</v>
      </c>
      <c r="C571" s="33">
        <v>116</v>
      </c>
      <c r="D571" s="33">
        <v>83552429</v>
      </c>
      <c r="E571" s="33" t="s">
        <v>217</v>
      </c>
      <c r="F571" s="33" t="s">
        <v>11</v>
      </c>
      <c r="G571" s="33">
        <v>70000000</v>
      </c>
      <c r="H571" s="33">
        <v>5.8</v>
      </c>
    </row>
    <row r="572" spans="1:8" x14ac:dyDescent="0.25">
      <c r="A572" s="17" t="s">
        <v>1155</v>
      </c>
      <c r="B572" s="17" t="s">
        <v>87</v>
      </c>
      <c r="C572" s="33">
        <v>125</v>
      </c>
      <c r="D572" s="33">
        <v>66257002</v>
      </c>
      <c r="E572" s="33" t="s">
        <v>460</v>
      </c>
      <c r="F572" s="33" t="s">
        <v>11</v>
      </c>
      <c r="G572" s="33">
        <v>70000000</v>
      </c>
      <c r="H572" s="33">
        <v>8</v>
      </c>
    </row>
    <row r="573" spans="1:8" x14ac:dyDescent="0.25">
      <c r="A573" s="17" t="s">
        <v>1157</v>
      </c>
      <c r="B573" s="17" t="s">
        <v>1043</v>
      </c>
      <c r="C573" s="33">
        <v>125</v>
      </c>
      <c r="D573" s="33">
        <v>65012000</v>
      </c>
      <c r="E573" s="33" t="s">
        <v>1156</v>
      </c>
      <c r="F573" s="33" t="s">
        <v>11</v>
      </c>
      <c r="G573" s="33">
        <v>70000000</v>
      </c>
      <c r="H573" s="33">
        <v>6.2</v>
      </c>
    </row>
    <row r="574" spans="1:8" x14ac:dyDescent="0.25">
      <c r="A574" s="17" t="s">
        <v>1159</v>
      </c>
      <c r="B574" s="17" t="s">
        <v>129</v>
      </c>
      <c r="C574" s="33">
        <v>146</v>
      </c>
      <c r="D574" s="33">
        <v>79883359</v>
      </c>
      <c r="E574" s="33" t="s">
        <v>1158</v>
      </c>
      <c r="F574" s="33" t="s">
        <v>11</v>
      </c>
      <c r="G574" s="33">
        <v>66000000</v>
      </c>
      <c r="H574" s="33">
        <v>7.2</v>
      </c>
    </row>
    <row r="575" spans="1:8" x14ac:dyDescent="0.25">
      <c r="A575" s="17" t="s">
        <v>1161</v>
      </c>
      <c r="B575" s="17" t="s">
        <v>1160</v>
      </c>
      <c r="C575" s="33">
        <v>118</v>
      </c>
      <c r="D575" s="33">
        <v>78031620</v>
      </c>
      <c r="E575" s="33" t="s">
        <v>1158</v>
      </c>
      <c r="F575" s="33" t="s">
        <v>11</v>
      </c>
      <c r="G575" s="33">
        <v>70000000</v>
      </c>
      <c r="H575" s="33">
        <v>6.1</v>
      </c>
    </row>
    <row r="576" spans="1:8" x14ac:dyDescent="0.25">
      <c r="A576" s="17" t="s">
        <v>1163</v>
      </c>
      <c r="B576" s="17" t="s">
        <v>8</v>
      </c>
      <c r="C576" s="33">
        <v>171</v>
      </c>
      <c r="D576" s="33">
        <v>54222000</v>
      </c>
      <c r="E576" s="33" t="s">
        <v>503</v>
      </c>
      <c r="F576" s="33" t="s">
        <v>11</v>
      </c>
      <c r="G576" s="33">
        <v>69500000</v>
      </c>
      <c r="H576" s="33">
        <v>7.6</v>
      </c>
    </row>
    <row r="577" spans="1:8" x14ac:dyDescent="0.25">
      <c r="A577" s="17" t="s">
        <v>1165</v>
      </c>
      <c r="B577" s="17" t="s">
        <v>253</v>
      </c>
      <c r="C577" s="33">
        <v>136</v>
      </c>
      <c r="D577" s="33">
        <v>52474616</v>
      </c>
      <c r="E577" s="33" t="s">
        <v>1164</v>
      </c>
      <c r="F577" s="33" t="s">
        <v>11</v>
      </c>
      <c r="G577" s="33">
        <v>70000000</v>
      </c>
      <c r="H577" s="33">
        <v>6.3</v>
      </c>
    </row>
    <row r="578" spans="1:8" x14ac:dyDescent="0.25">
      <c r="A578" s="17" t="s">
        <v>1168</v>
      </c>
      <c r="B578" s="17" t="s">
        <v>1166</v>
      </c>
      <c r="C578" s="33">
        <v>92</v>
      </c>
      <c r="D578" s="33">
        <v>55942830</v>
      </c>
      <c r="E578" s="33" t="s">
        <v>1167</v>
      </c>
      <c r="F578" s="33" t="s">
        <v>11</v>
      </c>
      <c r="G578" s="33">
        <v>70000000</v>
      </c>
      <c r="H578" s="33">
        <v>6.3</v>
      </c>
    </row>
    <row r="579" spans="1:8" x14ac:dyDescent="0.25">
      <c r="A579" s="17" t="s">
        <v>1169</v>
      </c>
      <c r="B579" s="17" t="s">
        <v>340</v>
      </c>
      <c r="C579" s="33">
        <v>116</v>
      </c>
      <c r="D579" s="33">
        <v>40932372</v>
      </c>
      <c r="E579" s="33" t="s">
        <v>19</v>
      </c>
      <c r="F579" s="33" t="s">
        <v>11</v>
      </c>
      <c r="G579" s="33">
        <v>70000000</v>
      </c>
      <c r="H579" s="33">
        <v>6.3</v>
      </c>
    </row>
    <row r="580" spans="1:8" x14ac:dyDescent="0.25">
      <c r="A580" s="17" t="s">
        <v>1171</v>
      </c>
      <c r="B580" s="17" t="s">
        <v>230</v>
      </c>
      <c r="C580" s="33">
        <v>127</v>
      </c>
      <c r="D580" s="33">
        <v>38345403</v>
      </c>
      <c r="E580" s="33" t="s">
        <v>1170</v>
      </c>
      <c r="F580" s="33" t="s">
        <v>11</v>
      </c>
      <c r="G580" s="33">
        <v>70000000</v>
      </c>
      <c r="H580" s="33">
        <v>7.7</v>
      </c>
    </row>
    <row r="581" spans="1:8" x14ac:dyDescent="0.25">
      <c r="A581" s="17" t="s">
        <v>1173</v>
      </c>
      <c r="B581" s="17" t="s">
        <v>831</v>
      </c>
      <c r="C581" s="33">
        <v>136</v>
      </c>
      <c r="D581" s="33">
        <v>37901509</v>
      </c>
      <c r="E581" s="33" t="s">
        <v>1172</v>
      </c>
      <c r="F581" s="33" t="s">
        <v>11</v>
      </c>
      <c r="G581" s="33">
        <v>70000000</v>
      </c>
      <c r="H581" s="33">
        <v>7</v>
      </c>
    </row>
    <row r="582" spans="1:8" x14ac:dyDescent="0.25">
      <c r="A582" s="17" t="s">
        <v>1174</v>
      </c>
      <c r="B582" s="17" t="s">
        <v>282</v>
      </c>
      <c r="C582" s="33">
        <v>111</v>
      </c>
      <c r="D582" s="33">
        <v>48430355</v>
      </c>
      <c r="E582" s="33" t="s">
        <v>872</v>
      </c>
      <c r="F582" s="33" t="s">
        <v>11</v>
      </c>
      <c r="G582" s="33">
        <v>70000000</v>
      </c>
      <c r="H582" s="33">
        <v>5.3</v>
      </c>
    </row>
    <row r="583" spans="1:8" x14ac:dyDescent="0.25">
      <c r="A583" s="17" t="s">
        <v>1175</v>
      </c>
      <c r="B583" s="17" t="s">
        <v>450</v>
      </c>
      <c r="C583" s="33">
        <v>116</v>
      </c>
      <c r="D583" s="33">
        <v>30157016</v>
      </c>
      <c r="E583" s="33" t="s">
        <v>363</v>
      </c>
      <c r="F583" s="33" t="s">
        <v>11</v>
      </c>
      <c r="G583" s="33">
        <v>70000000</v>
      </c>
      <c r="H583" s="33">
        <v>5.6</v>
      </c>
    </row>
    <row r="584" spans="1:8" x14ac:dyDescent="0.25">
      <c r="A584" s="17" t="s">
        <v>1178</v>
      </c>
      <c r="B584" s="17" t="s">
        <v>1176</v>
      </c>
      <c r="C584" s="33">
        <v>113</v>
      </c>
      <c r="D584" s="33">
        <v>28031250</v>
      </c>
      <c r="E584" s="33" t="s">
        <v>1177</v>
      </c>
      <c r="F584" s="33" t="s">
        <v>11</v>
      </c>
      <c r="G584" s="33">
        <v>60000000</v>
      </c>
      <c r="H584" s="33">
        <v>5.2</v>
      </c>
    </row>
    <row r="585" spans="1:8" x14ac:dyDescent="0.25">
      <c r="A585" s="17" t="s">
        <v>1180</v>
      </c>
      <c r="B585" s="17" t="s">
        <v>1122</v>
      </c>
      <c r="C585" s="33">
        <v>97</v>
      </c>
      <c r="D585" s="33">
        <v>33105600</v>
      </c>
      <c r="E585" s="33" t="s">
        <v>363</v>
      </c>
      <c r="F585" s="33" t="s">
        <v>11</v>
      </c>
      <c r="G585" s="33">
        <v>70000000</v>
      </c>
      <c r="H585" s="33">
        <v>5.4</v>
      </c>
    </row>
    <row r="586" spans="1:8" x14ac:dyDescent="0.25">
      <c r="A586" s="17" t="s">
        <v>1184</v>
      </c>
      <c r="B586" s="17" t="s">
        <v>1182</v>
      </c>
      <c r="C586" s="33">
        <v>88</v>
      </c>
      <c r="D586" s="33">
        <v>62321039</v>
      </c>
      <c r="E586" s="33" t="s">
        <v>1183</v>
      </c>
      <c r="F586" s="33" t="s">
        <v>11</v>
      </c>
      <c r="G586" s="33">
        <v>70000000</v>
      </c>
      <c r="H586" s="33">
        <v>6.4</v>
      </c>
    </row>
    <row r="587" spans="1:8" x14ac:dyDescent="0.25">
      <c r="A587" s="17" t="s">
        <v>1186</v>
      </c>
      <c r="B587" s="17" t="s">
        <v>900</v>
      </c>
      <c r="C587" s="33">
        <v>136</v>
      </c>
      <c r="D587" s="33">
        <v>38509342</v>
      </c>
      <c r="E587" s="33" t="s">
        <v>1185</v>
      </c>
      <c r="F587" s="33" t="s">
        <v>11</v>
      </c>
      <c r="G587" s="33">
        <v>75000000</v>
      </c>
      <c r="H587" s="33">
        <v>5.9</v>
      </c>
    </row>
    <row r="588" spans="1:8" x14ac:dyDescent="0.25">
      <c r="A588" s="17" t="s">
        <v>1188</v>
      </c>
      <c r="B588" s="17" t="s">
        <v>1187</v>
      </c>
      <c r="C588" s="33">
        <v>125</v>
      </c>
      <c r="D588" s="33">
        <v>19076815</v>
      </c>
      <c r="E588" s="33" t="s">
        <v>1158</v>
      </c>
      <c r="F588" s="33" t="s">
        <v>11</v>
      </c>
      <c r="G588" s="33">
        <v>60000000</v>
      </c>
      <c r="H588" s="33">
        <v>6.3</v>
      </c>
    </row>
    <row r="589" spans="1:8" x14ac:dyDescent="0.25">
      <c r="A589" s="17" t="s">
        <v>1190</v>
      </c>
      <c r="B589" s="17" t="s">
        <v>1189</v>
      </c>
      <c r="C589" s="33">
        <v>116</v>
      </c>
      <c r="D589" s="33">
        <v>25093607</v>
      </c>
      <c r="E589" s="33" t="s">
        <v>114</v>
      </c>
      <c r="F589" s="33" t="s">
        <v>11</v>
      </c>
      <c r="G589" s="33">
        <v>35000000</v>
      </c>
      <c r="H589" s="33">
        <v>6.5</v>
      </c>
    </row>
    <row r="590" spans="1:8" x14ac:dyDescent="0.25">
      <c r="A590" s="17" t="s">
        <v>1192</v>
      </c>
      <c r="B590" s="17" t="s">
        <v>445</v>
      </c>
      <c r="C590" s="33">
        <v>98</v>
      </c>
      <c r="D590" s="33">
        <v>18990542</v>
      </c>
      <c r="E590" s="33" t="s">
        <v>1191</v>
      </c>
      <c r="F590" s="33" t="s">
        <v>11</v>
      </c>
      <c r="G590" s="33">
        <v>70000000</v>
      </c>
      <c r="H590" s="33">
        <v>3</v>
      </c>
    </row>
    <row r="591" spans="1:8" x14ac:dyDescent="0.25">
      <c r="A591" s="17" t="s">
        <v>1194</v>
      </c>
      <c r="B591" s="17" t="s">
        <v>1193</v>
      </c>
      <c r="C591" s="33">
        <v>91</v>
      </c>
      <c r="D591" s="33">
        <v>14294842</v>
      </c>
      <c r="E591" s="33" t="s">
        <v>477</v>
      </c>
      <c r="F591" s="33" t="s">
        <v>11</v>
      </c>
      <c r="G591" s="33">
        <v>70000000</v>
      </c>
      <c r="H591" s="33">
        <v>3.6</v>
      </c>
    </row>
    <row r="592" spans="1:8" x14ac:dyDescent="0.25">
      <c r="A592" s="17" t="s">
        <v>1196</v>
      </c>
      <c r="B592" s="17" t="s">
        <v>1195</v>
      </c>
      <c r="C592" s="33">
        <v>97</v>
      </c>
      <c r="D592" s="33">
        <v>19819494</v>
      </c>
      <c r="E592" s="33" t="s">
        <v>151</v>
      </c>
      <c r="F592" s="33" t="s">
        <v>11</v>
      </c>
      <c r="G592" s="33">
        <v>70000000</v>
      </c>
      <c r="H592" s="33">
        <v>5.8</v>
      </c>
    </row>
    <row r="593" spans="1:8" x14ac:dyDescent="0.25">
      <c r="A593" s="17" t="s">
        <v>1199</v>
      </c>
      <c r="B593" s="17" t="s">
        <v>1197</v>
      </c>
      <c r="C593" s="33">
        <v>95</v>
      </c>
      <c r="D593" s="33">
        <v>13596911</v>
      </c>
      <c r="E593" s="33" t="s">
        <v>1198</v>
      </c>
      <c r="F593" s="33" t="s">
        <v>11</v>
      </c>
      <c r="G593" s="33">
        <v>70000000</v>
      </c>
      <c r="H593" s="33">
        <v>6.2</v>
      </c>
    </row>
    <row r="594" spans="1:8" x14ac:dyDescent="0.25">
      <c r="A594" s="17" t="s">
        <v>1201</v>
      </c>
      <c r="B594" s="17" t="s">
        <v>538</v>
      </c>
      <c r="C594" s="33">
        <v>88</v>
      </c>
      <c r="D594" s="33">
        <v>8460990</v>
      </c>
      <c r="E594" s="33" t="s">
        <v>1200</v>
      </c>
      <c r="F594" s="33" t="s">
        <v>11</v>
      </c>
      <c r="G594" s="33">
        <v>70000000</v>
      </c>
      <c r="H594" s="33">
        <v>5.6</v>
      </c>
    </row>
    <row r="595" spans="1:8" x14ac:dyDescent="0.25">
      <c r="A595" s="17" t="s">
        <v>1202</v>
      </c>
      <c r="B595" s="17" t="s">
        <v>556</v>
      </c>
      <c r="C595" s="33">
        <v>133</v>
      </c>
      <c r="D595" s="33">
        <v>7097125</v>
      </c>
      <c r="E595" s="33" t="s">
        <v>380</v>
      </c>
      <c r="F595" s="33" t="s">
        <v>11</v>
      </c>
      <c r="G595" s="33">
        <v>70000000</v>
      </c>
      <c r="H595" s="33">
        <v>5.4</v>
      </c>
    </row>
    <row r="596" spans="1:8" x14ac:dyDescent="0.25">
      <c r="A596" s="17" t="s">
        <v>1204</v>
      </c>
      <c r="B596" s="17" t="s">
        <v>1203</v>
      </c>
      <c r="C596" s="33">
        <v>106</v>
      </c>
      <c r="D596" s="33">
        <v>37760080</v>
      </c>
      <c r="E596" s="33" t="s">
        <v>541</v>
      </c>
      <c r="F596" s="33" t="s">
        <v>11</v>
      </c>
      <c r="G596" s="33">
        <v>70000000</v>
      </c>
      <c r="H596" s="33">
        <v>6.1</v>
      </c>
    </row>
    <row r="597" spans="1:8" x14ac:dyDescent="0.25">
      <c r="A597" s="17" t="s">
        <v>1206</v>
      </c>
      <c r="B597" s="17" t="s">
        <v>1205</v>
      </c>
      <c r="C597" s="33">
        <v>116</v>
      </c>
      <c r="D597" s="33">
        <v>5851188</v>
      </c>
      <c r="E597" s="33" t="s">
        <v>771</v>
      </c>
      <c r="F597" s="33" t="s">
        <v>11</v>
      </c>
      <c r="G597" s="33">
        <v>70000000</v>
      </c>
      <c r="H597" s="33">
        <v>4.2</v>
      </c>
    </row>
    <row r="598" spans="1:8" x14ac:dyDescent="0.25">
      <c r="A598" s="17" t="s">
        <v>1209</v>
      </c>
      <c r="B598" s="17" t="s">
        <v>1207</v>
      </c>
      <c r="C598" s="33">
        <v>115</v>
      </c>
      <c r="D598" s="33">
        <v>25121291</v>
      </c>
      <c r="E598" s="33" t="s">
        <v>1208</v>
      </c>
      <c r="F598" s="33" t="s">
        <v>11</v>
      </c>
      <c r="G598" s="33">
        <v>50000000</v>
      </c>
      <c r="H598" s="33">
        <v>6.7</v>
      </c>
    </row>
    <row r="599" spans="1:8" x14ac:dyDescent="0.25">
      <c r="A599" s="17" t="s">
        <v>1210</v>
      </c>
      <c r="B599" s="17" t="s">
        <v>720</v>
      </c>
      <c r="C599" s="33">
        <v>99</v>
      </c>
      <c r="D599" s="33">
        <v>18821279</v>
      </c>
      <c r="E599" s="33" t="s">
        <v>13</v>
      </c>
      <c r="F599" s="33" t="s">
        <v>11</v>
      </c>
      <c r="G599" s="33">
        <v>70000000</v>
      </c>
      <c r="H599" s="33">
        <v>4.2</v>
      </c>
    </row>
    <row r="600" spans="1:8" x14ac:dyDescent="0.25">
      <c r="A600" s="17" t="s">
        <v>1212</v>
      </c>
      <c r="B600" s="17" t="s">
        <v>1211</v>
      </c>
      <c r="C600" s="33">
        <v>124</v>
      </c>
      <c r="D600" s="33">
        <v>118471320</v>
      </c>
      <c r="E600" s="33" t="s">
        <v>309</v>
      </c>
      <c r="F600" s="33" t="s">
        <v>11</v>
      </c>
      <c r="G600" s="33">
        <v>68000000</v>
      </c>
      <c r="H600" s="33">
        <v>6.4</v>
      </c>
    </row>
    <row r="601" spans="1:8" x14ac:dyDescent="0.25">
      <c r="A601" s="17" t="s">
        <v>1214</v>
      </c>
      <c r="B601" s="17" t="s">
        <v>1213</v>
      </c>
      <c r="C601" s="33">
        <v>124</v>
      </c>
      <c r="D601" s="33">
        <v>300523113</v>
      </c>
      <c r="E601" s="33" t="s">
        <v>374</v>
      </c>
      <c r="F601" s="33" t="s">
        <v>11</v>
      </c>
      <c r="G601" s="33">
        <v>68000000</v>
      </c>
      <c r="H601" s="33">
        <v>4.9000000000000004</v>
      </c>
    </row>
    <row r="602" spans="1:8" x14ac:dyDescent="0.25">
      <c r="A602" s="17" t="s">
        <v>1215</v>
      </c>
      <c r="B602" s="17" t="s">
        <v>680</v>
      </c>
      <c r="C602" s="33">
        <v>124</v>
      </c>
      <c r="D602" s="33">
        <v>71069884</v>
      </c>
      <c r="E602" s="33" t="s">
        <v>739</v>
      </c>
      <c r="F602" s="33" t="s">
        <v>11</v>
      </c>
      <c r="G602" s="33">
        <v>68000000</v>
      </c>
      <c r="H602" s="33">
        <v>6.8</v>
      </c>
    </row>
    <row r="603" spans="1:8" x14ac:dyDescent="0.25">
      <c r="A603" s="17" t="s">
        <v>1216</v>
      </c>
      <c r="B603" s="17" t="s">
        <v>1018</v>
      </c>
      <c r="C603" s="33">
        <v>87</v>
      </c>
      <c r="D603" s="33">
        <v>251501645</v>
      </c>
      <c r="E603" s="33" t="s">
        <v>1013</v>
      </c>
      <c r="F603" s="33" t="s">
        <v>11</v>
      </c>
      <c r="G603" s="33">
        <v>69000000</v>
      </c>
      <c r="H603" s="33">
        <v>7.7</v>
      </c>
    </row>
    <row r="604" spans="1:8" x14ac:dyDescent="0.25">
      <c r="A604" s="17" t="s">
        <v>1219</v>
      </c>
      <c r="B604" s="17" t="s">
        <v>1217</v>
      </c>
      <c r="C604" s="33">
        <v>105</v>
      </c>
      <c r="D604" s="33">
        <v>35324232</v>
      </c>
      <c r="E604" s="33" t="s">
        <v>1218</v>
      </c>
      <c r="F604" s="33" t="s">
        <v>11</v>
      </c>
      <c r="G604" s="33">
        <v>68000000</v>
      </c>
      <c r="H604" s="33">
        <v>5.6</v>
      </c>
    </row>
    <row r="605" spans="1:8" x14ac:dyDescent="0.25">
      <c r="A605" s="17" t="s">
        <v>1220</v>
      </c>
      <c r="B605" s="17" t="s">
        <v>867</v>
      </c>
      <c r="C605" s="33">
        <v>125</v>
      </c>
      <c r="D605" s="33">
        <v>81257500</v>
      </c>
      <c r="E605" s="33" t="s">
        <v>569</v>
      </c>
      <c r="F605" s="33" t="s">
        <v>11</v>
      </c>
      <c r="G605" s="33">
        <v>68000000</v>
      </c>
      <c r="H605" s="33">
        <v>6.4</v>
      </c>
    </row>
    <row r="606" spans="1:8" x14ac:dyDescent="0.25">
      <c r="A606" s="17" t="s">
        <v>1223</v>
      </c>
      <c r="B606" s="17" t="s">
        <v>1221</v>
      </c>
      <c r="C606" s="33">
        <v>141</v>
      </c>
      <c r="D606" s="33">
        <v>617840</v>
      </c>
      <c r="E606" s="33" t="s">
        <v>1222</v>
      </c>
      <c r="F606" s="33" t="s">
        <v>11</v>
      </c>
      <c r="G606" s="33">
        <v>70000000</v>
      </c>
      <c r="H606" s="33">
        <v>7.2</v>
      </c>
    </row>
    <row r="607" spans="1:8" x14ac:dyDescent="0.25">
      <c r="A607" s="17" t="s">
        <v>1225</v>
      </c>
      <c r="B607" s="17" t="s">
        <v>1224</v>
      </c>
      <c r="C607" s="33">
        <v>121</v>
      </c>
      <c r="D607" s="33">
        <v>29655590</v>
      </c>
      <c r="E607" s="33" t="s">
        <v>325</v>
      </c>
      <c r="F607" s="33" t="s">
        <v>11</v>
      </c>
      <c r="G607" s="33">
        <v>65000000</v>
      </c>
      <c r="H607" s="33">
        <v>6</v>
      </c>
    </row>
    <row r="608" spans="1:8" x14ac:dyDescent="0.25">
      <c r="A608" s="17" t="s">
        <v>1226</v>
      </c>
      <c r="B608" s="17" t="s">
        <v>1197</v>
      </c>
      <c r="C608" s="33">
        <v>111</v>
      </c>
      <c r="D608" s="33">
        <v>45045037</v>
      </c>
      <c r="E608" s="33" t="s">
        <v>574</v>
      </c>
      <c r="F608" s="33" t="s">
        <v>11</v>
      </c>
      <c r="G608" s="33">
        <v>36000000</v>
      </c>
      <c r="H608" s="33">
        <v>5.9</v>
      </c>
    </row>
    <row r="609" spans="1:8" x14ac:dyDescent="0.25">
      <c r="A609" s="17" t="s">
        <v>1228</v>
      </c>
      <c r="B609" s="17" t="s">
        <v>556</v>
      </c>
      <c r="C609" s="33">
        <v>157</v>
      </c>
      <c r="D609" s="33">
        <v>28965197</v>
      </c>
      <c r="E609" s="33" t="s">
        <v>1227</v>
      </c>
      <c r="F609" s="33" t="s">
        <v>11</v>
      </c>
      <c r="G609" s="33">
        <v>68000000</v>
      </c>
      <c r="H609" s="33">
        <v>7.9</v>
      </c>
    </row>
    <row r="610" spans="1:8" x14ac:dyDescent="0.25">
      <c r="A610" s="17" t="s">
        <v>1230</v>
      </c>
      <c r="B610" s="17" t="s">
        <v>63</v>
      </c>
      <c r="C610" s="33">
        <v>128</v>
      </c>
      <c r="D610" s="33">
        <v>39380442</v>
      </c>
      <c r="E610" s="33" t="s">
        <v>309</v>
      </c>
      <c r="F610" s="33" t="s">
        <v>11</v>
      </c>
      <c r="G610" s="33">
        <v>70000000</v>
      </c>
      <c r="H610" s="33">
        <v>7.1</v>
      </c>
    </row>
    <row r="611" spans="1:8" x14ac:dyDescent="0.25">
      <c r="A611" s="17" t="s">
        <v>1231</v>
      </c>
      <c r="B611" s="17" t="s">
        <v>750</v>
      </c>
      <c r="C611" s="33">
        <v>105</v>
      </c>
      <c r="D611" s="33">
        <v>37516013</v>
      </c>
      <c r="E611" s="33" t="s">
        <v>1183</v>
      </c>
      <c r="F611" s="33" t="s">
        <v>11</v>
      </c>
      <c r="G611" s="33">
        <v>69000000</v>
      </c>
      <c r="H611" s="33">
        <v>5.9</v>
      </c>
    </row>
    <row r="612" spans="1:8" x14ac:dyDescent="0.25">
      <c r="A612" s="17" t="s">
        <v>1232</v>
      </c>
      <c r="B612" s="17" t="s">
        <v>851</v>
      </c>
      <c r="C612" s="33">
        <v>113</v>
      </c>
      <c r="D612" s="33">
        <v>87704396</v>
      </c>
      <c r="E612" s="33" t="s">
        <v>547</v>
      </c>
      <c r="F612" s="33" t="s">
        <v>11</v>
      </c>
      <c r="G612" s="33">
        <v>66000000</v>
      </c>
      <c r="H612" s="33">
        <v>6.2</v>
      </c>
    </row>
    <row r="613" spans="1:8" x14ac:dyDescent="0.25">
      <c r="A613" s="17" t="s">
        <v>1234</v>
      </c>
      <c r="B613" s="17" t="s">
        <v>1233</v>
      </c>
      <c r="C613" s="33">
        <v>121</v>
      </c>
      <c r="D613" s="33">
        <v>83892374</v>
      </c>
      <c r="E613" s="33" t="s">
        <v>766</v>
      </c>
      <c r="F613" s="33" t="s">
        <v>11</v>
      </c>
      <c r="G613" s="33">
        <v>66000000</v>
      </c>
      <c r="H613" s="33">
        <v>7</v>
      </c>
    </row>
    <row r="614" spans="1:8" x14ac:dyDescent="0.25">
      <c r="A614" s="17" t="s">
        <v>1237</v>
      </c>
      <c r="B614" s="17" t="s">
        <v>1235</v>
      </c>
      <c r="C614" s="33">
        <v>102</v>
      </c>
      <c r="D614" s="33">
        <v>5932060</v>
      </c>
      <c r="E614" s="33" t="s">
        <v>1236</v>
      </c>
      <c r="F614" s="33" t="s">
        <v>11</v>
      </c>
      <c r="G614" s="33">
        <v>35000000</v>
      </c>
      <c r="H614" s="33">
        <v>5.4</v>
      </c>
    </row>
    <row r="615" spans="1:8" x14ac:dyDescent="0.25">
      <c r="A615" s="17" t="s">
        <v>1238</v>
      </c>
      <c r="B615" s="17" t="s">
        <v>129</v>
      </c>
      <c r="C615" s="33">
        <v>169</v>
      </c>
      <c r="D615" s="33">
        <v>216119491</v>
      </c>
      <c r="E615" s="33" t="s">
        <v>498</v>
      </c>
      <c r="F615" s="33" t="s">
        <v>11</v>
      </c>
      <c r="G615" s="33">
        <v>70000000</v>
      </c>
      <c r="H615" s="33">
        <v>8.6</v>
      </c>
    </row>
    <row r="616" spans="1:8" x14ac:dyDescent="0.25">
      <c r="A616" s="17" t="s">
        <v>1240</v>
      </c>
      <c r="B616" s="17" t="s">
        <v>1239</v>
      </c>
      <c r="C616" s="33">
        <v>132</v>
      </c>
      <c r="D616" s="33">
        <v>43568507</v>
      </c>
      <c r="E616" s="33" t="s">
        <v>151</v>
      </c>
      <c r="F616" s="33" t="s">
        <v>11</v>
      </c>
      <c r="G616" s="33">
        <v>66000000</v>
      </c>
      <c r="H616" s="33">
        <v>6.5</v>
      </c>
    </row>
    <row r="617" spans="1:8" x14ac:dyDescent="0.25">
      <c r="A617" s="17" t="s">
        <v>1242</v>
      </c>
      <c r="B617" s="17" t="s">
        <v>822</v>
      </c>
      <c r="C617" s="33">
        <v>127</v>
      </c>
      <c r="D617" s="33">
        <v>182805123</v>
      </c>
      <c r="E617" s="33" t="s">
        <v>1241</v>
      </c>
      <c r="F617" s="33" t="s">
        <v>11</v>
      </c>
      <c r="G617" s="33">
        <v>70000000</v>
      </c>
      <c r="H617" s="33">
        <v>6.4</v>
      </c>
    </row>
    <row r="618" spans="1:8" x14ac:dyDescent="0.25">
      <c r="A618" s="17" t="s">
        <v>1243</v>
      </c>
      <c r="B618" s="17" t="s">
        <v>622</v>
      </c>
      <c r="C618" s="33">
        <v>103</v>
      </c>
      <c r="D618" s="33">
        <v>176387405</v>
      </c>
      <c r="E618" s="33" t="s">
        <v>154</v>
      </c>
      <c r="F618" s="33" t="s">
        <v>11</v>
      </c>
      <c r="G618" s="33">
        <v>59000000</v>
      </c>
      <c r="H618" s="33">
        <v>7.6</v>
      </c>
    </row>
    <row r="619" spans="1:8" x14ac:dyDescent="0.25">
      <c r="A619" s="17" t="s">
        <v>1245</v>
      </c>
      <c r="B619" s="17" t="s">
        <v>1244</v>
      </c>
      <c r="C619" s="33">
        <v>136</v>
      </c>
      <c r="D619" s="33">
        <v>33685268</v>
      </c>
      <c r="E619" s="33" t="s">
        <v>1084</v>
      </c>
      <c r="F619" s="33" t="s">
        <v>11</v>
      </c>
      <c r="G619" s="33">
        <v>68000000</v>
      </c>
      <c r="H619" s="33">
        <v>5.5</v>
      </c>
    </row>
    <row r="620" spans="1:8" x14ac:dyDescent="0.25">
      <c r="A620" s="17" t="s">
        <v>1246</v>
      </c>
      <c r="B620" s="17" t="s">
        <v>129</v>
      </c>
      <c r="C620" s="33">
        <v>150</v>
      </c>
      <c r="D620" s="33">
        <v>182204440</v>
      </c>
      <c r="E620" s="33" t="s">
        <v>1108</v>
      </c>
      <c r="F620" s="33" t="s">
        <v>11</v>
      </c>
      <c r="G620" s="33">
        <v>65000000</v>
      </c>
      <c r="H620" s="33">
        <v>7.4</v>
      </c>
    </row>
    <row r="621" spans="1:8" x14ac:dyDescent="0.25">
      <c r="A621" s="17" t="s">
        <v>1247</v>
      </c>
      <c r="B621" s="17" t="s">
        <v>146</v>
      </c>
      <c r="C621" s="33">
        <v>136</v>
      </c>
      <c r="D621" s="33">
        <v>171383253</v>
      </c>
      <c r="E621" s="33" t="s">
        <v>217</v>
      </c>
      <c r="F621" s="33" t="s">
        <v>11</v>
      </c>
      <c r="G621" s="33">
        <v>63000000</v>
      </c>
      <c r="H621" s="33">
        <v>8.6999999999999993</v>
      </c>
    </row>
    <row r="622" spans="1:8" x14ac:dyDescent="0.25">
      <c r="A622" s="17" t="s">
        <v>1248</v>
      </c>
      <c r="B622" s="17" t="s">
        <v>282</v>
      </c>
      <c r="C622" s="33">
        <v>140</v>
      </c>
      <c r="D622" s="33">
        <v>172071312</v>
      </c>
      <c r="E622" s="33" t="s">
        <v>751</v>
      </c>
      <c r="F622" s="33" t="s">
        <v>11</v>
      </c>
      <c r="G622" s="33">
        <v>62000000</v>
      </c>
      <c r="H622" s="33">
        <v>7.6</v>
      </c>
    </row>
    <row r="623" spans="1:8" x14ac:dyDescent="0.25">
      <c r="A623" s="17" t="s">
        <v>1250</v>
      </c>
      <c r="B623" s="17" t="s">
        <v>1249</v>
      </c>
      <c r="C623" s="33">
        <v>104</v>
      </c>
      <c r="D623" s="33">
        <v>139225854</v>
      </c>
      <c r="E623" s="33" t="s">
        <v>172</v>
      </c>
      <c r="F623" s="33" t="s">
        <v>11</v>
      </c>
      <c r="G623" s="33">
        <v>60000000</v>
      </c>
      <c r="H623" s="33">
        <v>5.5</v>
      </c>
    </row>
    <row r="624" spans="1:8" x14ac:dyDescent="0.25">
      <c r="A624" s="17" t="s">
        <v>1252</v>
      </c>
      <c r="B624" s="17" t="s">
        <v>1251</v>
      </c>
      <c r="C624" s="33">
        <v>158</v>
      </c>
      <c r="D624" s="33">
        <v>148775460</v>
      </c>
      <c r="E624" s="33" t="s">
        <v>975</v>
      </c>
      <c r="F624" s="33" t="s">
        <v>11</v>
      </c>
      <c r="G624" s="33">
        <v>61000000</v>
      </c>
      <c r="H624" s="33">
        <v>7.6</v>
      </c>
    </row>
    <row r="625" spans="1:8" x14ac:dyDescent="0.25">
      <c r="A625" s="17" t="s">
        <v>1254</v>
      </c>
      <c r="B625" s="17" t="s">
        <v>1253</v>
      </c>
      <c r="C625" s="33">
        <v>119</v>
      </c>
      <c r="D625" s="33">
        <v>115731542</v>
      </c>
      <c r="E625" s="33" t="s">
        <v>482</v>
      </c>
      <c r="F625" s="33" t="s">
        <v>11</v>
      </c>
      <c r="G625" s="33">
        <v>65000000</v>
      </c>
      <c r="H625" s="33">
        <v>6.5</v>
      </c>
    </row>
    <row r="626" spans="1:8" x14ac:dyDescent="0.25">
      <c r="A626" s="17" t="s">
        <v>1255</v>
      </c>
      <c r="B626" s="17" t="s">
        <v>598</v>
      </c>
      <c r="C626" s="33">
        <v>106</v>
      </c>
      <c r="D626" s="33">
        <v>100468793</v>
      </c>
      <c r="E626" s="33" t="s">
        <v>569</v>
      </c>
      <c r="F626" s="33" t="s">
        <v>11</v>
      </c>
      <c r="G626" s="33">
        <v>65000000</v>
      </c>
      <c r="H626" s="33">
        <v>6.9</v>
      </c>
    </row>
    <row r="627" spans="1:8" x14ac:dyDescent="0.25">
      <c r="A627" s="17" t="s">
        <v>1257</v>
      </c>
      <c r="B627" s="17" t="s">
        <v>106</v>
      </c>
      <c r="C627" s="33">
        <v>136</v>
      </c>
      <c r="D627" s="33">
        <v>93771072</v>
      </c>
      <c r="E627" s="33" t="s">
        <v>1256</v>
      </c>
      <c r="F627" s="33" t="s">
        <v>11</v>
      </c>
      <c r="G627" s="33">
        <v>65000000</v>
      </c>
      <c r="H627" s="33">
        <v>6.7</v>
      </c>
    </row>
    <row r="628" spans="1:8" x14ac:dyDescent="0.25">
      <c r="A628" s="17" t="s">
        <v>1258</v>
      </c>
      <c r="B628" s="17" t="s">
        <v>877</v>
      </c>
      <c r="C628" s="33">
        <v>95</v>
      </c>
      <c r="D628" s="33">
        <v>100448498</v>
      </c>
      <c r="E628" s="33" t="s">
        <v>872</v>
      </c>
      <c r="F628" s="33" t="s">
        <v>11</v>
      </c>
      <c r="G628" s="33">
        <v>65000000</v>
      </c>
      <c r="H628" s="33">
        <v>6.6</v>
      </c>
    </row>
    <row r="629" spans="1:8" x14ac:dyDescent="0.25">
      <c r="A629" s="17" t="s">
        <v>1260</v>
      </c>
      <c r="B629" s="17" t="s">
        <v>190</v>
      </c>
      <c r="C629" s="33">
        <v>137</v>
      </c>
      <c r="D629" s="33">
        <v>115603980</v>
      </c>
      <c r="E629" s="33" t="s">
        <v>1259</v>
      </c>
      <c r="F629" s="33" t="s">
        <v>11</v>
      </c>
      <c r="G629" s="33">
        <v>65000000</v>
      </c>
      <c r="H629" s="33">
        <v>7.2</v>
      </c>
    </row>
    <row r="630" spans="1:8" x14ac:dyDescent="0.25">
      <c r="A630" s="17" t="s">
        <v>1262</v>
      </c>
      <c r="B630" s="17" t="s">
        <v>1261</v>
      </c>
      <c r="C630" s="33">
        <v>130</v>
      </c>
      <c r="D630" s="33">
        <v>90454043</v>
      </c>
      <c r="E630" s="33" t="s">
        <v>16</v>
      </c>
      <c r="F630" s="33" t="s">
        <v>11</v>
      </c>
      <c r="G630" s="33">
        <v>65000000</v>
      </c>
      <c r="H630" s="33">
        <v>6.4</v>
      </c>
    </row>
    <row r="631" spans="1:8" x14ac:dyDescent="0.25">
      <c r="A631" s="17" t="s">
        <v>1263</v>
      </c>
      <c r="B631" s="17" t="s">
        <v>720</v>
      </c>
      <c r="C631" s="33">
        <v>124</v>
      </c>
      <c r="D631" s="33">
        <v>84049211</v>
      </c>
      <c r="E631" s="33" t="s">
        <v>16</v>
      </c>
      <c r="F631" s="33" t="s">
        <v>11</v>
      </c>
      <c r="G631" s="33">
        <v>70000000</v>
      </c>
      <c r="H631" s="33">
        <v>6.4</v>
      </c>
    </row>
    <row r="632" spans="1:8" x14ac:dyDescent="0.25">
      <c r="A632" s="17" t="s">
        <v>1264</v>
      </c>
      <c r="B632" s="17" t="s">
        <v>455</v>
      </c>
      <c r="C632" s="33">
        <v>108</v>
      </c>
      <c r="D632" s="33">
        <v>70450000</v>
      </c>
      <c r="E632" s="33" t="s">
        <v>114</v>
      </c>
      <c r="F632" s="33" t="s">
        <v>11</v>
      </c>
      <c r="G632" s="33">
        <v>50000000</v>
      </c>
      <c r="H632" s="33">
        <v>6</v>
      </c>
    </row>
    <row r="633" spans="1:8" x14ac:dyDescent="0.25">
      <c r="A633" s="17" t="s">
        <v>1265</v>
      </c>
      <c r="B633" s="17" t="s">
        <v>235</v>
      </c>
      <c r="C633" s="33">
        <v>104</v>
      </c>
      <c r="D633" s="33">
        <v>69688384</v>
      </c>
      <c r="E633" s="33" t="s">
        <v>172</v>
      </c>
      <c r="F633" s="33" t="s">
        <v>11</v>
      </c>
      <c r="G633" s="33">
        <v>60000000</v>
      </c>
      <c r="H633" s="33">
        <v>6.1</v>
      </c>
    </row>
    <row r="634" spans="1:8" x14ac:dyDescent="0.25">
      <c r="A634" s="17" t="s">
        <v>1266</v>
      </c>
      <c r="B634" s="17" t="s">
        <v>253</v>
      </c>
      <c r="C634" s="33">
        <v>129</v>
      </c>
      <c r="D634" s="33">
        <v>70236496</v>
      </c>
      <c r="E634" s="33" t="s">
        <v>965</v>
      </c>
      <c r="F634" s="33" t="s">
        <v>11</v>
      </c>
      <c r="G634" s="33">
        <v>63000000</v>
      </c>
      <c r="H634" s="33">
        <v>6</v>
      </c>
    </row>
    <row r="635" spans="1:8" x14ac:dyDescent="0.25">
      <c r="A635" s="17" t="s">
        <v>1267</v>
      </c>
      <c r="B635" s="17" t="s">
        <v>124</v>
      </c>
      <c r="C635" s="33">
        <v>117</v>
      </c>
      <c r="D635" s="33">
        <v>63695760</v>
      </c>
      <c r="E635" s="33" t="s">
        <v>1164</v>
      </c>
      <c r="F635" s="33" t="s">
        <v>11</v>
      </c>
      <c r="G635" s="33">
        <v>65000000</v>
      </c>
      <c r="H635" s="33">
        <v>6.4</v>
      </c>
    </row>
    <row r="636" spans="1:8" x14ac:dyDescent="0.25">
      <c r="A636" s="17" t="s">
        <v>1269</v>
      </c>
      <c r="B636" s="17" t="s">
        <v>1268</v>
      </c>
      <c r="C636" s="33">
        <v>99</v>
      </c>
      <c r="D636" s="33">
        <v>59617068</v>
      </c>
      <c r="E636" s="33" t="s">
        <v>574</v>
      </c>
      <c r="F636" s="33" t="s">
        <v>11</v>
      </c>
      <c r="G636" s="33">
        <v>65000000</v>
      </c>
      <c r="H636" s="33">
        <v>6.4</v>
      </c>
    </row>
    <row r="637" spans="1:8" x14ac:dyDescent="0.25">
      <c r="A637" s="17" t="s">
        <v>1271</v>
      </c>
      <c r="B637" s="17" t="s">
        <v>1270</v>
      </c>
      <c r="C637" s="33">
        <v>159</v>
      </c>
      <c r="D637" s="33">
        <v>55637680</v>
      </c>
      <c r="E637" s="33" t="s">
        <v>667</v>
      </c>
      <c r="F637" s="33" t="s">
        <v>11</v>
      </c>
      <c r="G637" s="33">
        <v>65000000</v>
      </c>
      <c r="H637" s="33">
        <v>7.3</v>
      </c>
    </row>
    <row r="638" spans="1:8" x14ac:dyDescent="0.25">
      <c r="A638" s="17" t="s">
        <v>1274</v>
      </c>
      <c r="B638" s="17" t="s">
        <v>1272</v>
      </c>
      <c r="C638" s="33">
        <v>118</v>
      </c>
      <c r="D638" s="33">
        <v>85911262</v>
      </c>
      <c r="E638" s="33" t="s">
        <v>1273</v>
      </c>
      <c r="F638" s="33" t="s">
        <v>11</v>
      </c>
      <c r="G638" s="33">
        <v>65000000</v>
      </c>
      <c r="H638" s="33">
        <v>5.2</v>
      </c>
    </row>
    <row r="639" spans="1:8" x14ac:dyDescent="0.25">
      <c r="A639" s="17" t="s">
        <v>1276</v>
      </c>
      <c r="B639" s="17" t="s">
        <v>1275</v>
      </c>
      <c r="C639" s="33">
        <v>105</v>
      </c>
      <c r="D639" s="33">
        <v>53846915</v>
      </c>
      <c r="E639" s="33" t="s">
        <v>1065</v>
      </c>
      <c r="F639" s="33" t="s">
        <v>11</v>
      </c>
      <c r="G639" s="33">
        <v>50100000</v>
      </c>
      <c r="H639" s="33">
        <v>6.6</v>
      </c>
    </row>
    <row r="640" spans="1:8" x14ac:dyDescent="0.25">
      <c r="A640" s="17" t="s">
        <v>1277</v>
      </c>
      <c r="B640" s="17" t="s">
        <v>111</v>
      </c>
      <c r="C640" s="33">
        <v>103</v>
      </c>
      <c r="D640" s="33">
        <v>54758461</v>
      </c>
      <c r="E640" s="33" t="s">
        <v>485</v>
      </c>
      <c r="F640" s="33" t="s">
        <v>11</v>
      </c>
      <c r="G640" s="33">
        <v>65000000</v>
      </c>
      <c r="H640" s="33">
        <v>6.3</v>
      </c>
    </row>
    <row r="641" spans="1:8" x14ac:dyDescent="0.25">
      <c r="A641" s="17" t="s">
        <v>1280</v>
      </c>
      <c r="B641" s="17" t="s">
        <v>1278</v>
      </c>
      <c r="C641" s="33">
        <v>122</v>
      </c>
      <c r="D641" s="33">
        <v>52397389</v>
      </c>
      <c r="E641" s="33" t="s">
        <v>1279</v>
      </c>
      <c r="F641" s="33" t="s">
        <v>11</v>
      </c>
      <c r="G641" s="33">
        <v>65000000</v>
      </c>
      <c r="H641" s="33">
        <v>5.9</v>
      </c>
    </row>
    <row r="642" spans="1:8" x14ac:dyDescent="0.25">
      <c r="A642" s="17" t="s">
        <v>1281</v>
      </c>
      <c r="B642" s="17" t="s">
        <v>1043</v>
      </c>
      <c r="C642" s="33">
        <v>143</v>
      </c>
      <c r="D642" s="33">
        <v>38966057</v>
      </c>
      <c r="E642" s="33" t="s">
        <v>872</v>
      </c>
      <c r="F642" s="33" t="s">
        <v>11</v>
      </c>
      <c r="G642" s="33">
        <v>65000000</v>
      </c>
      <c r="H642" s="33">
        <v>6.7</v>
      </c>
    </row>
    <row r="643" spans="1:8" x14ac:dyDescent="0.25">
      <c r="A643" s="17" t="s">
        <v>1282</v>
      </c>
      <c r="B643" s="17" t="s">
        <v>810</v>
      </c>
      <c r="C643" s="33">
        <v>96</v>
      </c>
      <c r="D643" s="33">
        <v>42345531</v>
      </c>
      <c r="E643" s="33" t="s">
        <v>768</v>
      </c>
      <c r="F643" s="33" t="s">
        <v>11</v>
      </c>
      <c r="G643" s="33">
        <v>65000000</v>
      </c>
      <c r="H643" s="33">
        <v>5.4</v>
      </c>
    </row>
    <row r="644" spans="1:8" x14ac:dyDescent="0.25">
      <c r="A644" s="17" t="s">
        <v>1283</v>
      </c>
      <c r="B644" s="17" t="s">
        <v>810</v>
      </c>
      <c r="C644" s="33">
        <v>111</v>
      </c>
      <c r="D644" s="33">
        <v>36064910</v>
      </c>
      <c r="E644" s="33" t="s">
        <v>963</v>
      </c>
      <c r="F644" s="33" t="s">
        <v>11</v>
      </c>
      <c r="G644" s="33">
        <v>45000000</v>
      </c>
      <c r="H644" s="33">
        <v>6.4</v>
      </c>
    </row>
    <row r="645" spans="1:8" x14ac:dyDescent="0.25">
      <c r="A645" s="17" t="s">
        <v>1284</v>
      </c>
      <c r="B645" s="17" t="s">
        <v>720</v>
      </c>
      <c r="C645" s="33">
        <v>121</v>
      </c>
      <c r="D645" s="33">
        <v>33328051</v>
      </c>
      <c r="E645" s="33" t="s">
        <v>380</v>
      </c>
      <c r="F645" s="33" t="s">
        <v>11</v>
      </c>
      <c r="G645" s="33">
        <v>65000000</v>
      </c>
      <c r="H645" s="33">
        <v>6.7</v>
      </c>
    </row>
    <row r="646" spans="1:8" x14ac:dyDescent="0.25">
      <c r="A646" s="17" t="s">
        <v>1286</v>
      </c>
      <c r="B646" s="17" t="s">
        <v>1285</v>
      </c>
      <c r="C646" s="33">
        <v>135</v>
      </c>
      <c r="D646" s="33">
        <v>32598931</v>
      </c>
      <c r="E646" s="33" t="s">
        <v>309</v>
      </c>
      <c r="F646" s="33" t="s">
        <v>11</v>
      </c>
      <c r="G646" s="33">
        <v>65000000</v>
      </c>
      <c r="H646" s="33">
        <v>6.2</v>
      </c>
    </row>
    <row r="647" spans="1:8" x14ac:dyDescent="0.25">
      <c r="A647" s="17" t="s">
        <v>1287</v>
      </c>
      <c r="B647" s="17" t="s">
        <v>85</v>
      </c>
      <c r="C647" s="33">
        <v>101</v>
      </c>
      <c r="D647" s="33">
        <v>28045540</v>
      </c>
      <c r="E647" s="33" t="s">
        <v>56</v>
      </c>
      <c r="F647" s="33" t="s">
        <v>11</v>
      </c>
      <c r="G647" s="33">
        <v>65000000</v>
      </c>
      <c r="H647" s="33">
        <v>6.1</v>
      </c>
    </row>
    <row r="648" spans="1:8" x14ac:dyDescent="0.25">
      <c r="A648" s="17" t="s">
        <v>1288</v>
      </c>
      <c r="B648" s="17" t="s">
        <v>227</v>
      </c>
      <c r="C648" s="33">
        <v>151</v>
      </c>
      <c r="D648" s="33">
        <v>37023395</v>
      </c>
      <c r="E648" s="33" t="s">
        <v>1164</v>
      </c>
      <c r="F648" s="33" t="s">
        <v>11</v>
      </c>
      <c r="G648" s="33">
        <v>63000000</v>
      </c>
      <c r="H648" s="33">
        <v>8.8000000000000007</v>
      </c>
    </row>
    <row r="649" spans="1:8" x14ac:dyDescent="0.25">
      <c r="A649" s="17" t="s">
        <v>1290</v>
      </c>
      <c r="B649" s="17" t="s">
        <v>111</v>
      </c>
      <c r="C649" s="33">
        <v>131</v>
      </c>
      <c r="D649" s="33">
        <v>43532294</v>
      </c>
      <c r="E649" s="33" t="s">
        <v>1289</v>
      </c>
      <c r="F649" s="33" t="s">
        <v>11</v>
      </c>
      <c r="G649" s="33">
        <v>65000000</v>
      </c>
      <c r="H649" s="33">
        <v>7.1</v>
      </c>
    </row>
    <row r="650" spans="1:8" x14ac:dyDescent="0.25">
      <c r="A650" s="17" t="s">
        <v>1292</v>
      </c>
      <c r="B650" s="17" t="s">
        <v>1291</v>
      </c>
      <c r="C650" s="33">
        <v>100</v>
      </c>
      <c r="D650" s="33">
        <v>17218080</v>
      </c>
      <c r="E650" s="33" t="s">
        <v>554</v>
      </c>
      <c r="F650" s="33" t="s">
        <v>11</v>
      </c>
      <c r="G650" s="33">
        <v>70000000</v>
      </c>
      <c r="H650" s="33">
        <v>5.7</v>
      </c>
    </row>
    <row r="651" spans="1:8" x14ac:dyDescent="0.25">
      <c r="A651" s="17" t="s">
        <v>1294</v>
      </c>
      <c r="B651" s="17" t="s">
        <v>1253</v>
      </c>
      <c r="C651" s="33">
        <v>105</v>
      </c>
      <c r="D651" s="33">
        <v>10014234</v>
      </c>
      <c r="E651" s="33" t="s">
        <v>338</v>
      </c>
      <c r="F651" s="33" t="s">
        <v>11</v>
      </c>
      <c r="G651" s="33">
        <v>65000000</v>
      </c>
      <c r="H651" s="33">
        <v>5</v>
      </c>
    </row>
    <row r="652" spans="1:8" x14ac:dyDescent="0.25">
      <c r="A652" s="17" t="s">
        <v>1297</v>
      </c>
      <c r="B652" s="17" t="s">
        <v>1295</v>
      </c>
      <c r="C652" s="33">
        <v>92</v>
      </c>
      <c r="D652" s="33">
        <v>19059018</v>
      </c>
      <c r="E652" s="33" t="s">
        <v>1296</v>
      </c>
      <c r="F652" s="33" t="s">
        <v>11</v>
      </c>
      <c r="G652" s="33">
        <v>65000000</v>
      </c>
      <c r="H652" s="33">
        <v>5.0999999999999996</v>
      </c>
    </row>
    <row r="653" spans="1:8" x14ac:dyDescent="0.25">
      <c r="A653" s="17" t="s">
        <v>1299</v>
      </c>
      <c r="B653" s="17" t="s">
        <v>1298</v>
      </c>
      <c r="C653" s="33">
        <v>130</v>
      </c>
      <c r="D653" s="33">
        <v>1987287</v>
      </c>
      <c r="E653" s="33" t="s">
        <v>671</v>
      </c>
      <c r="F653" s="33" t="s">
        <v>11</v>
      </c>
      <c r="G653" s="33">
        <v>50000000</v>
      </c>
      <c r="H653" s="33">
        <v>6.9</v>
      </c>
    </row>
    <row r="654" spans="1:8" x14ac:dyDescent="0.25">
      <c r="A654" s="17" t="s">
        <v>1300</v>
      </c>
      <c r="B654" s="17" t="s">
        <v>1233</v>
      </c>
      <c r="C654" s="33">
        <v>100</v>
      </c>
      <c r="D654" s="33">
        <v>24407944</v>
      </c>
      <c r="E654" s="33" t="s">
        <v>1025</v>
      </c>
      <c r="F654" s="33" t="s">
        <v>11</v>
      </c>
      <c r="G654" s="33">
        <v>43000000</v>
      </c>
      <c r="H654" s="33">
        <v>4.8</v>
      </c>
    </row>
    <row r="655" spans="1:8" x14ac:dyDescent="0.25">
      <c r="A655" s="17" t="s">
        <v>1302</v>
      </c>
      <c r="B655" s="17" t="s">
        <v>1301</v>
      </c>
      <c r="C655" s="33">
        <v>102</v>
      </c>
      <c r="D655" s="33">
        <v>13750556</v>
      </c>
      <c r="E655" s="33" t="s">
        <v>114</v>
      </c>
      <c r="F655" s="33" t="s">
        <v>11</v>
      </c>
      <c r="G655" s="33">
        <v>65000000</v>
      </c>
      <c r="H655" s="33">
        <v>6.5</v>
      </c>
    </row>
    <row r="656" spans="1:8" x14ac:dyDescent="0.25">
      <c r="A656" s="17" t="s">
        <v>1304</v>
      </c>
      <c r="B656" s="17" t="s">
        <v>770</v>
      </c>
      <c r="C656" s="33">
        <v>133</v>
      </c>
      <c r="D656" s="33">
        <v>31054924</v>
      </c>
      <c r="E656" s="33" t="s">
        <v>1303</v>
      </c>
      <c r="F656" s="33" t="s">
        <v>11</v>
      </c>
      <c r="G656" s="33">
        <v>64000000</v>
      </c>
      <c r="H656" s="33">
        <v>5.0999999999999996</v>
      </c>
    </row>
    <row r="657" spans="1:8" x14ac:dyDescent="0.25">
      <c r="A657" s="17" t="s">
        <v>1307</v>
      </c>
      <c r="B657" s="17" t="s">
        <v>1305</v>
      </c>
      <c r="C657" s="33">
        <v>121</v>
      </c>
      <c r="D657" s="33">
        <v>43247140</v>
      </c>
      <c r="E657" s="33" t="s">
        <v>1306</v>
      </c>
      <c r="F657" s="33" t="s">
        <v>11</v>
      </c>
      <c r="G657" s="33">
        <v>55000000</v>
      </c>
      <c r="H657" s="33">
        <v>7.1</v>
      </c>
    </row>
    <row r="658" spans="1:8" x14ac:dyDescent="0.25">
      <c r="A658" s="17" t="s">
        <v>1309</v>
      </c>
      <c r="B658" s="17" t="s">
        <v>637</v>
      </c>
      <c r="C658" s="33">
        <v>147</v>
      </c>
      <c r="D658" s="33">
        <v>2208939</v>
      </c>
      <c r="E658" s="33" t="s">
        <v>1308</v>
      </c>
      <c r="F658" s="33" t="s">
        <v>11</v>
      </c>
      <c r="G658" s="33">
        <v>50000000</v>
      </c>
      <c r="H658" s="33">
        <v>7.5</v>
      </c>
    </row>
    <row r="659" spans="1:8" x14ac:dyDescent="0.25">
      <c r="A659" s="17" t="s">
        <v>1310</v>
      </c>
      <c r="B659" s="17" t="s">
        <v>685</v>
      </c>
      <c r="C659" s="33">
        <v>94</v>
      </c>
      <c r="D659" s="33">
        <v>213079163</v>
      </c>
      <c r="E659" s="33" t="s">
        <v>599</v>
      </c>
      <c r="F659" s="33" t="s">
        <v>11</v>
      </c>
      <c r="G659" s="33">
        <v>63000000</v>
      </c>
      <c r="H659" s="33">
        <v>6.2</v>
      </c>
    </row>
    <row r="660" spans="1:8" x14ac:dyDescent="0.25">
      <c r="A660" s="17" t="s">
        <v>1311</v>
      </c>
      <c r="B660" s="17" t="s">
        <v>313</v>
      </c>
      <c r="C660" s="33">
        <v>94</v>
      </c>
      <c r="D660" s="33">
        <v>19548064</v>
      </c>
      <c r="E660" s="33" t="s">
        <v>423</v>
      </c>
      <c r="F660" s="33" t="s">
        <v>11</v>
      </c>
      <c r="G660" s="33">
        <v>65000000</v>
      </c>
      <c r="H660" s="33">
        <v>6.3</v>
      </c>
    </row>
    <row r="661" spans="1:8" x14ac:dyDescent="0.25">
      <c r="A661" s="17" t="s">
        <v>1312</v>
      </c>
      <c r="B661" s="17" t="s">
        <v>129</v>
      </c>
      <c r="C661" s="33">
        <v>127</v>
      </c>
      <c r="D661" s="33">
        <v>356784000</v>
      </c>
      <c r="E661" s="33" t="s">
        <v>397</v>
      </c>
      <c r="F661" s="33" t="s">
        <v>11</v>
      </c>
      <c r="G661" s="33">
        <v>63000000</v>
      </c>
      <c r="H661" s="33">
        <v>8.1</v>
      </c>
    </row>
    <row r="662" spans="1:8" x14ac:dyDescent="0.25">
      <c r="A662" s="17" t="s">
        <v>1314</v>
      </c>
      <c r="B662" s="17" t="s">
        <v>1244</v>
      </c>
      <c r="C662" s="33">
        <v>212</v>
      </c>
      <c r="D662" s="33">
        <v>25052000</v>
      </c>
      <c r="E662" s="33" t="s">
        <v>1313</v>
      </c>
      <c r="F662" s="33" t="s">
        <v>11</v>
      </c>
      <c r="G662" s="33">
        <v>63000000</v>
      </c>
      <c r="H662" s="33">
        <v>6.6</v>
      </c>
    </row>
    <row r="663" spans="1:8" x14ac:dyDescent="0.25">
      <c r="A663" s="17" t="s">
        <v>1315</v>
      </c>
      <c r="B663" s="17" t="s">
        <v>405</v>
      </c>
      <c r="C663" s="33">
        <v>141</v>
      </c>
      <c r="D663" s="33">
        <v>122012710</v>
      </c>
      <c r="E663" s="33" t="s">
        <v>151</v>
      </c>
      <c r="F663" s="33" t="s">
        <v>11</v>
      </c>
      <c r="G663" s="33">
        <v>62000000</v>
      </c>
      <c r="H663" s="33">
        <v>6.9</v>
      </c>
    </row>
    <row r="664" spans="1:8" x14ac:dyDescent="0.25">
      <c r="A664" s="17" t="s">
        <v>1317</v>
      </c>
      <c r="B664" s="17" t="s">
        <v>1316</v>
      </c>
      <c r="C664" s="33">
        <v>103</v>
      </c>
      <c r="D664" s="33">
        <v>72413</v>
      </c>
      <c r="E664" s="33" t="s">
        <v>64</v>
      </c>
      <c r="F664" s="33" t="s">
        <v>676</v>
      </c>
      <c r="G664" s="33">
        <v>65000000</v>
      </c>
      <c r="H664" s="33">
        <v>6.1</v>
      </c>
    </row>
    <row r="665" spans="1:8" x14ac:dyDescent="0.25">
      <c r="A665" s="17" t="s">
        <v>1319</v>
      </c>
      <c r="B665" s="17" t="s">
        <v>1318</v>
      </c>
      <c r="C665" s="33">
        <v>98</v>
      </c>
      <c r="D665" s="33">
        <v>58255287</v>
      </c>
      <c r="E665" s="33" t="s">
        <v>338</v>
      </c>
      <c r="F665" s="33" t="s">
        <v>11</v>
      </c>
      <c r="G665" s="33">
        <v>64000000</v>
      </c>
      <c r="H665" s="33">
        <v>4.3</v>
      </c>
    </row>
    <row r="666" spans="1:8" x14ac:dyDescent="0.25">
      <c r="A666" s="17" t="s">
        <v>1321</v>
      </c>
      <c r="B666" s="17" t="s">
        <v>216</v>
      </c>
      <c r="C666" s="33">
        <v>116</v>
      </c>
      <c r="D666" s="33">
        <v>77086030</v>
      </c>
      <c r="E666" s="33" t="s">
        <v>1320</v>
      </c>
      <c r="F666" s="33" t="s">
        <v>11</v>
      </c>
      <c r="G666" s="33">
        <v>62000000</v>
      </c>
      <c r="H666" s="33">
        <v>6.6</v>
      </c>
    </row>
    <row r="667" spans="1:8" x14ac:dyDescent="0.25">
      <c r="A667" s="17" t="s">
        <v>1323</v>
      </c>
      <c r="B667" s="17" t="s">
        <v>1322</v>
      </c>
      <c r="C667" s="33">
        <v>114</v>
      </c>
      <c r="D667" s="33">
        <v>65000000</v>
      </c>
      <c r="E667" s="33" t="s">
        <v>482</v>
      </c>
      <c r="F667" s="33" t="s">
        <v>11</v>
      </c>
      <c r="G667" s="33">
        <v>62000000</v>
      </c>
      <c r="H667" s="33">
        <v>6.8</v>
      </c>
    </row>
    <row r="668" spans="1:8" x14ac:dyDescent="0.25">
      <c r="A668" s="17" t="s">
        <v>1326</v>
      </c>
      <c r="B668" s="17" t="s">
        <v>1324</v>
      </c>
      <c r="C668" s="33">
        <v>87</v>
      </c>
      <c r="D668" s="33">
        <v>32178777</v>
      </c>
      <c r="E668" s="33" t="s">
        <v>1325</v>
      </c>
      <c r="F668" s="33" t="s">
        <v>11</v>
      </c>
      <c r="G668" s="33">
        <v>62000000</v>
      </c>
      <c r="H668" s="33">
        <v>3.8</v>
      </c>
    </row>
    <row r="669" spans="1:8" x14ac:dyDescent="0.25">
      <c r="A669" s="17" t="s">
        <v>1328</v>
      </c>
      <c r="B669" s="17" t="s">
        <v>1327</v>
      </c>
      <c r="C669" s="33">
        <v>125</v>
      </c>
      <c r="D669" s="33">
        <v>15738632</v>
      </c>
      <c r="E669" s="33" t="s">
        <v>138</v>
      </c>
      <c r="F669" s="33" t="s">
        <v>11</v>
      </c>
      <c r="G669" s="33">
        <v>42000000</v>
      </c>
      <c r="H669" s="33">
        <v>5.9</v>
      </c>
    </row>
    <row r="670" spans="1:8" x14ac:dyDescent="0.25">
      <c r="A670" s="17" t="s">
        <v>1330</v>
      </c>
      <c r="B670" s="17" t="s">
        <v>604</v>
      </c>
      <c r="C670" s="33">
        <v>187</v>
      </c>
      <c r="D670" s="33">
        <v>54116191</v>
      </c>
      <c r="E670" s="33" t="s">
        <v>1329</v>
      </c>
      <c r="F670" s="33" t="s">
        <v>11</v>
      </c>
      <c r="G670" s="33">
        <v>44000000</v>
      </c>
      <c r="H670" s="33">
        <v>7.9</v>
      </c>
    </row>
    <row r="671" spans="1:8" x14ac:dyDescent="0.25">
      <c r="A671" s="17" t="s">
        <v>1333</v>
      </c>
      <c r="B671" s="17" t="s">
        <v>1331</v>
      </c>
      <c r="C671" s="33">
        <v>93</v>
      </c>
      <c r="D671" s="33">
        <v>118153533</v>
      </c>
      <c r="E671" s="33" t="s">
        <v>1332</v>
      </c>
      <c r="F671" s="33" t="s">
        <v>11</v>
      </c>
      <c r="G671" s="33">
        <v>61000000</v>
      </c>
      <c r="H671" s="33">
        <v>6.3</v>
      </c>
    </row>
    <row r="672" spans="1:8" x14ac:dyDescent="0.25">
      <c r="A672" s="17" t="s">
        <v>1335</v>
      </c>
      <c r="B672" s="17" t="s">
        <v>1334</v>
      </c>
      <c r="C672" s="33">
        <v>95</v>
      </c>
      <c r="D672" s="33">
        <v>108012170</v>
      </c>
      <c r="E672" s="33" t="s">
        <v>93</v>
      </c>
      <c r="F672" s="33" t="s">
        <v>11</v>
      </c>
      <c r="G672" s="33">
        <v>63000000</v>
      </c>
      <c r="H672" s="33">
        <v>5.5</v>
      </c>
    </row>
    <row r="673" spans="1:8" x14ac:dyDescent="0.25">
      <c r="A673" s="17" t="s">
        <v>1336</v>
      </c>
      <c r="B673" s="17" t="s">
        <v>37</v>
      </c>
      <c r="C673" s="33">
        <v>117</v>
      </c>
      <c r="D673" s="33">
        <v>210592590</v>
      </c>
      <c r="E673" s="33" t="s">
        <v>534</v>
      </c>
      <c r="F673" s="33" t="s">
        <v>11</v>
      </c>
      <c r="G673" s="33">
        <v>65000000</v>
      </c>
      <c r="H673" s="33">
        <v>7.7</v>
      </c>
    </row>
    <row r="674" spans="1:8" x14ac:dyDescent="0.25">
      <c r="A674" s="17" t="s">
        <v>1337</v>
      </c>
      <c r="B674" s="17" t="s">
        <v>685</v>
      </c>
      <c r="C674" s="33">
        <v>106</v>
      </c>
      <c r="D674" s="33">
        <v>279167575</v>
      </c>
      <c r="E674" s="33" t="s">
        <v>574</v>
      </c>
      <c r="F674" s="33" t="s">
        <v>11</v>
      </c>
      <c r="G674" s="33">
        <v>80000000</v>
      </c>
      <c r="H674" s="33">
        <v>6.3</v>
      </c>
    </row>
    <row r="675" spans="1:8" x14ac:dyDescent="0.25">
      <c r="A675" s="17" t="s">
        <v>1340</v>
      </c>
      <c r="B675" s="17" t="s">
        <v>1338</v>
      </c>
      <c r="C675" s="33">
        <v>115</v>
      </c>
      <c r="D675" s="33">
        <v>143151473</v>
      </c>
      <c r="E675" s="33" t="s">
        <v>1339</v>
      </c>
      <c r="F675" s="33" t="s">
        <v>11</v>
      </c>
      <c r="G675" s="33">
        <v>60000000</v>
      </c>
      <c r="H675" s="33">
        <v>7.1</v>
      </c>
    </row>
    <row r="676" spans="1:8" x14ac:dyDescent="0.25">
      <c r="A676" s="17" t="s">
        <v>1342</v>
      </c>
      <c r="B676" s="17" t="s">
        <v>1114</v>
      </c>
      <c r="C676" s="33">
        <v>189</v>
      </c>
      <c r="D676" s="33">
        <v>136801374</v>
      </c>
      <c r="E676" s="33" t="s">
        <v>1341</v>
      </c>
      <c r="F676" s="33" t="s">
        <v>11</v>
      </c>
      <c r="G676" s="33">
        <v>60000000</v>
      </c>
      <c r="H676" s="33">
        <v>8.5</v>
      </c>
    </row>
    <row r="677" spans="1:8" x14ac:dyDescent="0.25">
      <c r="A677" s="17" t="s">
        <v>1343</v>
      </c>
      <c r="B677" s="17" t="s">
        <v>611</v>
      </c>
      <c r="C677" s="33">
        <v>81</v>
      </c>
      <c r="D677" s="33">
        <v>135381507</v>
      </c>
      <c r="E677" s="33" t="s">
        <v>209</v>
      </c>
      <c r="F677" s="33" t="s">
        <v>11</v>
      </c>
      <c r="G677" s="33">
        <v>150000000</v>
      </c>
      <c r="H677" s="33">
        <v>5.8</v>
      </c>
    </row>
    <row r="678" spans="1:8" x14ac:dyDescent="0.25">
      <c r="A678" s="17" t="s">
        <v>1344</v>
      </c>
      <c r="B678" s="17" t="s">
        <v>227</v>
      </c>
      <c r="C678" s="33">
        <v>149</v>
      </c>
      <c r="D678" s="33">
        <v>167735396</v>
      </c>
      <c r="E678" s="33" t="s">
        <v>746</v>
      </c>
      <c r="F678" s="33" t="s">
        <v>11</v>
      </c>
      <c r="G678" s="33">
        <v>61000000</v>
      </c>
      <c r="H678" s="33">
        <v>8.1</v>
      </c>
    </row>
    <row r="679" spans="1:8" x14ac:dyDescent="0.25">
      <c r="A679" s="17" t="s">
        <v>1345</v>
      </c>
      <c r="B679" s="17" t="s">
        <v>174</v>
      </c>
      <c r="C679" s="33">
        <v>119</v>
      </c>
      <c r="D679" s="33">
        <v>121468960</v>
      </c>
      <c r="E679" s="33" t="s">
        <v>391</v>
      </c>
      <c r="F679" s="33" t="s">
        <v>11</v>
      </c>
      <c r="G679" s="33">
        <v>60000000</v>
      </c>
      <c r="H679" s="33">
        <v>7.9</v>
      </c>
    </row>
    <row r="680" spans="1:8" x14ac:dyDescent="0.25">
      <c r="A680" s="17" t="s">
        <v>1346</v>
      </c>
      <c r="B680" s="17" t="s">
        <v>106</v>
      </c>
      <c r="C680" s="33">
        <v>130</v>
      </c>
      <c r="D680" s="33">
        <v>106635996</v>
      </c>
      <c r="E680" s="33" t="s">
        <v>16</v>
      </c>
      <c r="F680" s="33" t="s">
        <v>11</v>
      </c>
      <c r="G680" s="33">
        <v>58000000</v>
      </c>
      <c r="H680" s="33">
        <v>7.2</v>
      </c>
    </row>
    <row r="681" spans="1:8" x14ac:dyDescent="0.25">
      <c r="A681" s="17" t="s">
        <v>1347</v>
      </c>
      <c r="B681" s="17" t="s">
        <v>613</v>
      </c>
      <c r="C681" s="33">
        <v>116</v>
      </c>
      <c r="D681" s="33">
        <v>102678089</v>
      </c>
      <c r="E681" s="33" t="s">
        <v>667</v>
      </c>
      <c r="F681" s="33" t="s">
        <v>11</v>
      </c>
      <c r="G681" s="33">
        <v>95000000</v>
      </c>
      <c r="H681" s="33">
        <v>6.3</v>
      </c>
    </row>
    <row r="682" spans="1:8" x14ac:dyDescent="0.25">
      <c r="A682" s="17" t="s">
        <v>1348</v>
      </c>
      <c r="B682" s="17" t="s">
        <v>370</v>
      </c>
      <c r="C682" s="33">
        <v>103</v>
      </c>
      <c r="D682" s="33">
        <v>125603360</v>
      </c>
      <c r="E682" s="33" t="s">
        <v>784</v>
      </c>
      <c r="F682" s="33" t="s">
        <v>11</v>
      </c>
      <c r="G682" s="33">
        <v>60000000</v>
      </c>
      <c r="H682" s="33">
        <v>8.1</v>
      </c>
    </row>
    <row r="683" spans="1:8" x14ac:dyDescent="0.25">
      <c r="A683" s="17" t="s">
        <v>1351</v>
      </c>
      <c r="B683" s="17" t="s">
        <v>1349</v>
      </c>
      <c r="C683" s="33">
        <v>99</v>
      </c>
      <c r="D683" s="33">
        <v>101217900</v>
      </c>
      <c r="E683" s="33" t="s">
        <v>1350</v>
      </c>
      <c r="F683" s="33" t="s">
        <v>11</v>
      </c>
      <c r="G683" s="33">
        <v>70000000</v>
      </c>
      <c r="H683" s="33">
        <v>7</v>
      </c>
    </row>
    <row r="684" spans="1:8" x14ac:dyDescent="0.25">
      <c r="A684" s="17" t="s">
        <v>1352</v>
      </c>
      <c r="B684" s="17" t="s">
        <v>1105</v>
      </c>
      <c r="C684" s="33">
        <v>92</v>
      </c>
      <c r="D684" s="33">
        <v>104148781</v>
      </c>
      <c r="E684" s="33" t="s">
        <v>1040</v>
      </c>
      <c r="F684" s="33" t="s">
        <v>11</v>
      </c>
      <c r="G684" s="33">
        <v>60000000</v>
      </c>
      <c r="H684" s="33">
        <v>5.5</v>
      </c>
    </row>
    <row r="685" spans="1:8" x14ac:dyDescent="0.25">
      <c r="A685" s="17" t="s">
        <v>1353</v>
      </c>
      <c r="B685" s="17" t="s">
        <v>1305</v>
      </c>
      <c r="C685" s="33">
        <v>109</v>
      </c>
      <c r="D685" s="33">
        <v>75573300</v>
      </c>
      <c r="E685" s="33" t="s">
        <v>1218</v>
      </c>
      <c r="F685" s="33" t="s">
        <v>11</v>
      </c>
      <c r="G685" s="33">
        <v>61000000</v>
      </c>
      <c r="H685" s="33">
        <v>6.7</v>
      </c>
    </row>
    <row r="686" spans="1:8" x14ac:dyDescent="0.25">
      <c r="A686" s="17" t="s">
        <v>1354</v>
      </c>
      <c r="B686" s="17" t="s">
        <v>655</v>
      </c>
      <c r="C686" s="33">
        <v>87</v>
      </c>
      <c r="D686" s="33">
        <v>93375151</v>
      </c>
      <c r="E686" s="33" t="s">
        <v>863</v>
      </c>
      <c r="F686" s="33" t="s">
        <v>11</v>
      </c>
      <c r="G686" s="33">
        <v>60000000</v>
      </c>
      <c r="H686" s="33">
        <v>5.2</v>
      </c>
    </row>
    <row r="687" spans="1:8" x14ac:dyDescent="0.25">
      <c r="A687" s="17" t="s">
        <v>1355</v>
      </c>
      <c r="B687" s="17" t="s">
        <v>1050</v>
      </c>
      <c r="C687" s="33">
        <v>111</v>
      </c>
      <c r="D687" s="33">
        <v>106126012</v>
      </c>
      <c r="E687" s="33" t="s">
        <v>114</v>
      </c>
      <c r="F687" s="33" t="s">
        <v>11</v>
      </c>
      <c r="G687" s="33">
        <v>60000000</v>
      </c>
      <c r="H687" s="33">
        <v>7</v>
      </c>
    </row>
    <row r="688" spans="1:8" x14ac:dyDescent="0.25">
      <c r="A688" s="17" t="s">
        <v>1357</v>
      </c>
      <c r="B688" s="17" t="s">
        <v>1356</v>
      </c>
      <c r="C688" s="33">
        <v>101</v>
      </c>
      <c r="D688" s="33">
        <v>93307796</v>
      </c>
      <c r="E688" s="33" t="s">
        <v>574</v>
      </c>
      <c r="F688" s="33" t="s">
        <v>11</v>
      </c>
      <c r="G688" s="33">
        <v>60000000</v>
      </c>
      <c r="H688" s="33">
        <v>6.1</v>
      </c>
    </row>
    <row r="689" spans="1:8" x14ac:dyDescent="0.25">
      <c r="A689" s="17" t="s">
        <v>1359</v>
      </c>
      <c r="B689" s="17" t="s">
        <v>267</v>
      </c>
      <c r="C689" s="33">
        <v>83</v>
      </c>
      <c r="D689" s="33">
        <v>90646554</v>
      </c>
      <c r="E689" s="33" t="s">
        <v>154</v>
      </c>
      <c r="F689" s="33" t="s">
        <v>11</v>
      </c>
      <c r="G689" s="33">
        <v>105000000</v>
      </c>
      <c r="H689" s="33">
        <v>6.6</v>
      </c>
    </row>
    <row r="690" spans="1:8" x14ac:dyDescent="0.25">
      <c r="A690" s="17" t="s">
        <v>1361</v>
      </c>
      <c r="B690" s="17" t="s">
        <v>1360</v>
      </c>
      <c r="C690" s="33">
        <v>113</v>
      </c>
      <c r="D690" s="33">
        <v>109176215</v>
      </c>
      <c r="E690" s="33" t="s">
        <v>569</v>
      </c>
      <c r="F690" s="33" t="s">
        <v>11</v>
      </c>
      <c r="G690" s="33">
        <v>60000000</v>
      </c>
      <c r="H690" s="33">
        <v>5.5</v>
      </c>
    </row>
    <row r="691" spans="1:8" x14ac:dyDescent="0.25">
      <c r="A691" s="17" t="s">
        <v>1362</v>
      </c>
      <c r="B691" s="17" t="s">
        <v>594</v>
      </c>
      <c r="C691" s="33">
        <v>107</v>
      </c>
      <c r="D691" s="33">
        <v>82670733</v>
      </c>
      <c r="E691" s="33" t="s">
        <v>1116</v>
      </c>
      <c r="F691" s="33" t="s">
        <v>11</v>
      </c>
      <c r="G691" s="33">
        <v>60000000</v>
      </c>
      <c r="H691" s="33">
        <v>5.9</v>
      </c>
    </row>
    <row r="692" spans="1:8" x14ac:dyDescent="0.25">
      <c r="A692" s="17" t="s">
        <v>1363</v>
      </c>
      <c r="B692" s="17" t="s">
        <v>900</v>
      </c>
      <c r="C692" s="33">
        <v>94</v>
      </c>
      <c r="D692" s="33">
        <v>82569532</v>
      </c>
      <c r="E692" s="33" t="s">
        <v>819</v>
      </c>
      <c r="F692" s="33" t="s">
        <v>11</v>
      </c>
      <c r="G692" s="33">
        <v>60000000</v>
      </c>
      <c r="H692" s="33">
        <v>5.4</v>
      </c>
    </row>
    <row r="693" spans="1:8" x14ac:dyDescent="0.25">
      <c r="A693" s="17" t="s">
        <v>1365</v>
      </c>
      <c r="B693" s="17" t="s">
        <v>1364</v>
      </c>
      <c r="C693" s="33">
        <v>132</v>
      </c>
      <c r="D693" s="33">
        <v>81687587</v>
      </c>
      <c r="E693" s="33" t="s">
        <v>963</v>
      </c>
      <c r="F693" s="33" t="s">
        <v>11</v>
      </c>
      <c r="G693" s="33">
        <v>61000000</v>
      </c>
      <c r="H693" s="33">
        <v>6.4</v>
      </c>
    </row>
    <row r="694" spans="1:8" x14ac:dyDescent="0.25">
      <c r="A694" s="17" t="s">
        <v>1367</v>
      </c>
      <c r="B694" s="17" t="s">
        <v>1366</v>
      </c>
      <c r="C694" s="33">
        <v>140</v>
      </c>
      <c r="D694" s="33">
        <v>80574010</v>
      </c>
      <c r="E694" s="33" t="s">
        <v>72</v>
      </c>
      <c r="F694" s="33" t="s">
        <v>11</v>
      </c>
      <c r="G694" s="33">
        <v>60000000</v>
      </c>
      <c r="H694" s="33">
        <v>5.7</v>
      </c>
    </row>
    <row r="695" spans="1:8" x14ac:dyDescent="0.25">
      <c r="A695" s="17" t="s">
        <v>1368</v>
      </c>
      <c r="B695" s="17" t="s">
        <v>89</v>
      </c>
      <c r="C695" s="33">
        <v>125</v>
      </c>
      <c r="D695" s="33">
        <v>75764085</v>
      </c>
      <c r="E695" s="33" t="s">
        <v>860</v>
      </c>
      <c r="F695" s="33" t="s">
        <v>11</v>
      </c>
      <c r="G695" s="33">
        <v>60000000</v>
      </c>
      <c r="H695" s="33">
        <v>6.7</v>
      </c>
    </row>
    <row r="696" spans="1:8" x14ac:dyDescent="0.25">
      <c r="A696" s="17" t="s">
        <v>1369</v>
      </c>
      <c r="B696" s="17" t="s">
        <v>427</v>
      </c>
      <c r="C696" s="33">
        <v>111</v>
      </c>
      <c r="D696" s="33">
        <v>90356857</v>
      </c>
      <c r="E696" s="33" t="s">
        <v>138</v>
      </c>
      <c r="F696" s="33" t="s">
        <v>11</v>
      </c>
      <c r="G696" s="33">
        <v>58000000</v>
      </c>
      <c r="H696" s="33">
        <v>7.1</v>
      </c>
    </row>
    <row r="697" spans="1:8" x14ac:dyDescent="0.25">
      <c r="A697" s="17" t="s">
        <v>1370</v>
      </c>
      <c r="B697" s="17" t="s">
        <v>253</v>
      </c>
      <c r="C697" s="33">
        <v>156</v>
      </c>
      <c r="D697" s="33">
        <v>75530832</v>
      </c>
      <c r="E697" s="33" t="s">
        <v>1289</v>
      </c>
      <c r="F697" s="33" t="s">
        <v>11</v>
      </c>
      <c r="G697" s="33">
        <v>55000000</v>
      </c>
      <c r="H697" s="33">
        <v>6.8</v>
      </c>
    </row>
    <row r="698" spans="1:8" x14ac:dyDescent="0.25">
      <c r="A698" s="17" t="s">
        <v>1373</v>
      </c>
      <c r="B698" s="17" t="s">
        <v>1371</v>
      </c>
      <c r="C698" s="33">
        <v>170</v>
      </c>
      <c r="D698" s="33">
        <v>75370763</v>
      </c>
      <c r="E698" s="33" t="s">
        <v>1372</v>
      </c>
      <c r="F698" s="33" t="s">
        <v>11</v>
      </c>
      <c r="G698" s="33">
        <v>60000000</v>
      </c>
      <c r="H698" s="33">
        <v>6.5</v>
      </c>
    </row>
    <row r="699" spans="1:8" x14ac:dyDescent="0.25">
      <c r="A699" s="17" t="s">
        <v>1374</v>
      </c>
      <c r="B699" s="17" t="s">
        <v>556</v>
      </c>
      <c r="C699" s="33">
        <v>120</v>
      </c>
      <c r="D699" s="33">
        <v>100003492</v>
      </c>
      <c r="E699" s="33" t="s">
        <v>739</v>
      </c>
      <c r="F699" s="33" t="s">
        <v>11</v>
      </c>
      <c r="G699" s="33">
        <v>65000000</v>
      </c>
      <c r="H699" s="33">
        <v>7.6</v>
      </c>
    </row>
    <row r="700" spans="1:8" x14ac:dyDescent="0.25">
      <c r="A700" s="17" t="s">
        <v>1375</v>
      </c>
      <c r="B700" s="17" t="s">
        <v>601</v>
      </c>
      <c r="C700" s="33">
        <v>100</v>
      </c>
      <c r="D700" s="33">
        <v>90341670</v>
      </c>
      <c r="E700" s="33" t="s">
        <v>669</v>
      </c>
      <c r="F700" s="33" t="s">
        <v>11</v>
      </c>
      <c r="G700" s="33">
        <v>60000000</v>
      </c>
      <c r="H700" s="33">
        <v>5.5</v>
      </c>
    </row>
    <row r="701" spans="1:8" x14ac:dyDescent="0.25">
      <c r="A701" s="17" t="s">
        <v>1377</v>
      </c>
      <c r="B701" s="17" t="s">
        <v>1376</v>
      </c>
      <c r="C701" s="33">
        <v>115</v>
      </c>
      <c r="D701" s="33">
        <v>74540762</v>
      </c>
      <c r="E701" s="33" t="s">
        <v>309</v>
      </c>
      <c r="F701" s="33" t="s">
        <v>11</v>
      </c>
      <c r="G701" s="33">
        <v>55000000</v>
      </c>
      <c r="H701" s="33">
        <v>6.5</v>
      </c>
    </row>
    <row r="702" spans="1:8" x14ac:dyDescent="0.25">
      <c r="A702" s="17" t="s">
        <v>1378</v>
      </c>
      <c r="B702" s="17" t="s">
        <v>297</v>
      </c>
      <c r="C702" s="33">
        <v>130</v>
      </c>
      <c r="D702" s="33">
        <v>80033643</v>
      </c>
      <c r="E702" s="33" t="s">
        <v>406</v>
      </c>
      <c r="F702" s="33" t="s">
        <v>11</v>
      </c>
      <c r="G702" s="33">
        <v>60000000</v>
      </c>
      <c r="H702" s="33">
        <v>7</v>
      </c>
    </row>
    <row r="703" spans="1:8" x14ac:dyDescent="0.25">
      <c r="A703" s="17" t="s">
        <v>1379</v>
      </c>
      <c r="B703" s="17" t="s">
        <v>720</v>
      </c>
      <c r="C703" s="33">
        <v>105</v>
      </c>
      <c r="D703" s="33">
        <v>73648142</v>
      </c>
      <c r="E703" s="33" t="s">
        <v>963</v>
      </c>
      <c r="F703" s="33" t="s">
        <v>11</v>
      </c>
      <c r="G703" s="33">
        <v>60000000</v>
      </c>
      <c r="H703" s="33">
        <v>5.8</v>
      </c>
    </row>
    <row r="704" spans="1:8" x14ac:dyDescent="0.25">
      <c r="A704" s="17" t="s">
        <v>1382</v>
      </c>
      <c r="B704" s="17" t="s">
        <v>1380</v>
      </c>
      <c r="C704" s="33">
        <v>111</v>
      </c>
      <c r="D704" s="33">
        <v>71844424</v>
      </c>
      <c r="E704" s="33" t="s">
        <v>1381</v>
      </c>
      <c r="F704" s="33" t="s">
        <v>11</v>
      </c>
      <c r="G704" s="33">
        <v>60000000</v>
      </c>
      <c r="H704" s="33">
        <v>7.3</v>
      </c>
    </row>
    <row r="705" spans="1:8" x14ac:dyDescent="0.25">
      <c r="A705" s="17" t="s">
        <v>1384</v>
      </c>
      <c r="B705" s="17" t="s">
        <v>521</v>
      </c>
      <c r="C705" s="33">
        <v>106</v>
      </c>
      <c r="D705" s="33">
        <v>75638743</v>
      </c>
      <c r="E705" s="33" t="s">
        <v>1383</v>
      </c>
      <c r="F705" s="33" t="s">
        <v>11</v>
      </c>
      <c r="G705" s="33">
        <v>60000000</v>
      </c>
      <c r="H705" s="33">
        <v>6.6</v>
      </c>
    </row>
    <row r="706" spans="1:8" x14ac:dyDescent="0.25">
      <c r="A706" s="17" t="s">
        <v>1386</v>
      </c>
      <c r="B706" s="17" t="s">
        <v>1385</v>
      </c>
      <c r="C706" s="33">
        <v>89</v>
      </c>
      <c r="D706" s="33">
        <v>66734992</v>
      </c>
      <c r="E706" s="33" t="s">
        <v>466</v>
      </c>
      <c r="F706" s="33" t="s">
        <v>11</v>
      </c>
      <c r="G706" s="33">
        <v>60000000</v>
      </c>
      <c r="H706" s="33">
        <v>4.4000000000000004</v>
      </c>
    </row>
    <row r="707" spans="1:8" x14ac:dyDescent="0.25">
      <c r="A707" s="17" t="s">
        <v>1388</v>
      </c>
      <c r="B707" s="17" t="s">
        <v>1085</v>
      </c>
      <c r="C707" s="33">
        <v>100</v>
      </c>
      <c r="D707" s="33">
        <v>75280058</v>
      </c>
      <c r="E707" s="33" t="s">
        <v>1387</v>
      </c>
      <c r="F707" s="33" t="s">
        <v>11</v>
      </c>
      <c r="G707" s="33">
        <v>60000000</v>
      </c>
      <c r="H707" s="33">
        <v>7.7</v>
      </c>
    </row>
    <row r="708" spans="1:8" x14ac:dyDescent="0.25">
      <c r="A708" s="17" t="s">
        <v>1389</v>
      </c>
      <c r="B708" s="17" t="s">
        <v>306</v>
      </c>
      <c r="C708" s="33">
        <v>91</v>
      </c>
      <c r="D708" s="33">
        <v>64505912</v>
      </c>
      <c r="E708" s="33" t="s">
        <v>1008</v>
      </c>
      <c r="F708" s="33" t="s">
        <v>11</v>
      </c>
      <c r="G708" s="33">
        <v>48000000</v>
      </c>
      <c r="H708" s="33">
        <v>5</v>
      </c>
    </row>
    <row r="709" spans="1:8" x14ac:dyDescent="0.25">
      <c r="A709" s="17" t="s">
        <v>1390</v>
      </c>
      <c r="B709" s="17" t="s">
        <v>594</v>
      </c>
      <c r="C709" s="33">
        <v>146</v>
      </c>
      <c r="D709" s="33">
        <v>77862546</v>
      </c>
      <c r="E709" s="33" t="s">
        <v>151</v>
      </c>
      <c r="F709" s="33" t="s">
        <v>11</v>
      </c>
      <c r="G709" s="33">
        <v>70000000</v>
      </c>
      <c r="H709" s="33">
        <v>7.7</v>
      </c>
    </row>
    <row r="710" spans="1:8" x14ac:dyDescent="0.25">
      <c r="A710" s="17" t="s">
        <v>1392</v>
      </c>
      <c r="B710" s="17" t="s">
        <v>1391</v>
      </c>
      <c r="C710" s="33">
        <v>98</v>
      </c>
      <c r="D710" s="33">
        <v>61112916</v>
      </c>
      <c r="E710" s="33" t="s">
        <v>172</v>
      </c>
      <c r="F710" s="33" t="s">
        <v>11</v>
      </c>
      <c r="G710" s="33">
        <v>50000000</v>
      </c>
      <c r="H710" s="33">
        <v>4.4000000000000004</v>
      </c>
    </row>
    <row r="711" spans="1:8" x14ac:dyDescent="0.25">
      <c r="A711" s="17" t="s">
        <v>1393</v>
      </c>
      <c r="B711" s="17" t="s">
        <v>877</v>
      </c>
      <c r="C711" s="33">
        <v>101</v>
      </c>
      <c r="D711" s="33">
        <v>88200225</v>
      </c>
      <c r="E711" s="33" t="s">
        <v>338</v>
      </c>
      <c r="F711" s="33" t="s">
        <v>11</v>
      </c>
      <c r="G711" s="33">
        <v>60000000</v>
      </c>
      <c r="H711" s="33">
        <v>6.1</v>
      </c>
    </row>
    <row r="712" spans="1:8" x14ac:dyDescent="0.25">
      <c r="A712" s="17" t="s">
        <v>1395</v>
      </c>
      <c r="B712" s="17" t="s">
        <v>1394</v>
      </c>
      <c r="C712" s="33">
        <v>94</v>
      </c>
      <c r="D712" s="33">
        <v>60573641</v>
      </c>
      <c r="E712" s="33" t="s">
        <v>1040</v>
      </c>
      <c r="F712" s="33" t="s">
        <v>11</v>
      </c>
      <c r="G712" s="33">
        <v>60000000</v>
      </c>
      <c r="H712" s="33">
        <v>5.4</v>
      </c>
    </row>
    <row r="713" spans="1:8" x14ac:dyDescent="0.25">
      <c r="A713" s="17" t="s">
        <v>1397</v>
      </c>
      <c r="B713" s="17" t="s">
        <v>126</v>
      </c>
      <c r="C713" s="33">
        <v>132</v>
      </c>
      <c r="D713" s="33">
        <v>59035104</v>
      </c>
      <c r="E713" s="33" t="s">
        <v>1396</v>
      </c>
      <c r="F713" s="33" t="s">
        <v>11</v>
      </c>
      <c r="G713" s="33">
        <v>66000000</v>
      </c>
      <c r="H713" s="33">
        <v>6.8</v>
      </c>
    </row>
    <row r="714" spans="1:8" x14ac:dyDescent="0.25">
      <c r="A714" s="17" t="s">
        <v>1399</v>
      </c>
      <c r="B714" s="17" t="s">
        <v>1398</v>
      </c>
      <c r="C714" s="33">
        <v>115</v>
      </c>
      <c r="D714" s="33">
        <v>56702901</v>
      </c>
      <c r="E714" s="33" t="s">
        <v>1164</v>
      </c>
      <c r="F714" s="33" t="s">
        <v>11</v>
      </c>
      <c r="G714" s="33">
        <v>60000000</v>
      </c>
      <c r="H714" s="33">
        <v>6.5</v>
      </c>
    </row>
    <row r="715" spans="1:8" x14ac:dyDescent="0.25">
      <c r="A715" s="17" t="s">
        <v>1401</v>
      </c>
      <c r="B715" s="17" t="s">
        <v>1400</v>
      </c>
      <c r="C715" s="33">
        <v>92</v>
      </c>
      <c r="D715" s="33">
        <v>55994557</v>
      </c>
      <c r="E715" s="33" t="s">
        <v>93</v>
      </c>
      <c r="F715" s="33" t="s">
        <v>11</v>
      </c>
      <c r="G715" s="33">
        <v>60000000</v>
      </c>
      <c r="H715" s="33">
        <v>7</v>
      </c>
    </row>
    <row r="716" spans="1:8" x14ac:dyDescent="0.25">
      <c r="A716" s="17" t="s">
        <v>1402</v>
      </c>
      <c r="B716" s="17" t="s">
        <v>1205</v>
      </c>
      <c r="C716" s="33">
        <v>124</v>
      </c>
      <c r="D716" s="33">
        <v>54910560</v>
      </c>
      <c r="E716" s="33" t="s">
        <v>1139</v>
      </c>
      <c r="F716" s="33" t="s">
        <v>11</v>
      </c>
      <c r="G716" s="33">
        <v>60000000</v>
      </c>
      <c r="H716" s="33">
        <v>6.3</v>
      </c>
    </row>
    <row r="717" spans="1:8" x14ac:dyDescent="0.25">
      <c r="A717" s="17" t="s">
        <v>1403</v>
      </c>
      <c r="B717" s="17" t="s">
        <v>455</v>
      </c>
      <c r="C717" s="33">
        <v>119</v>
      </c>
      <c r="D717" s="33">
        <v>53789313</v>
      </c>
      <c r="E717" s="33" t="s">
        <v>561</v>
      </c>
      <c r="F717" s="33" t="s">
        <v>11</v>
      </c>
      <c r="G717" s="33">
        <v>60000000</v>
      </c>
      <c r="H717" s="33">
        <v>6.3</v>
      </c>
    </row>
    <row r="718" spans="1:8" x14ac:dyDescent="0.25">
      <c r="A718" s="17" t="s">
        <v>1405</v>
      </c>
      <c r="B718" s="17" t="s">
        <v>1404</v>
      </c>
      <c r="C718" s="33">
        <v>124</v>
      </c>
      <c r="D718" s="33">
        <v>51045801</v>
      </c>
      <c r="E718" s="33" t="s">
        <v>72</v>
      </c>
      <c r="F718" s="33" t="s">
        <v>11</v>
      </c>
      <c r="G718" s="33">
        <v>60000000</v>
      </c>
      <c r="H718" s="33">
        <v>6.1</v>
      </c>
    </row>
    <row r="719" spans="1:8" x14ac:dyDescent="0.25">
      <c r="A719" s="17" t="s">
        <v>1407</v>
      </c>
      <c r="B719" s="17" t="s">
        <v>1406</v>
      </c>
      <c r="C719" s="33">
        <v>93</v>
      </c>
      <c r="D719" s="33">
        <v>50818750</v>
      </c>
      <c r="E719" s="33" t="s">
        <v>93</v>
      </c>
      <c r="F719" s="33" t="s">
        <v>11</v>
      </c>
      <c r="G719" s="33">
        <v>60000000</v>
      </c>
      <c r="H719" s="33">
        <v>6.1</v>
      </c>
    </row>
    <row r="720" spans="1:8" x14ac:dyDescent="0.25">
      <c r="A720" s="17" t="s">
        <v>1409</v>
      </c>
      <c r="B720" s="17" t="s">
        <v>1408</v>
      </c>
      <c r="C720" s="33">
        <v>98</v>
      </c>
      <c r="D720" s="33">
        <v>50189179</v>
      </c>
      <c r="E720" s="33" t="s">
        <v>660</v>
      </c>
      <c r="F720" s="33" t="s">
        <v>11</v>
      </c>
      <c r="G720" s="33">
        <v>60000000</v>
      </c>
      <c r="H720" s="33">
        <v>5.3</v>
      </c>
    </row>
    <row r="721" spans="1:8" x14ac:dyDescent="0.25">
      <c r="A721" s="17" t="s">
        <v>1411</v>
      </c>
      <c r="B721" s="17" t="s">
        <v>1410</v>
      </c>
      <c r="C721" s="33">
        <v>92</v>
      </c>
      <c r="D721" s="33">
        <v>50024083</v>
      </c>
      <c r="E721" s="33" t="s">
        <v>19</v>
      </c>
      <c r="F721" s="33" t="s">
        <v>11</v>
      </c>
      <c r="G721" s="33">
        <v>60000000</v>
      </c>
      <c r="H721" s="33">
        <v>5.4</v>
      </c>
    </row>
    <row r="722" spans="1:8" x14ac:dyDescent="0.25">
      <c r="A722" s="17" t="s">
        <v>1412</v>
      </c>
      <c r="B722" s="17" t="s">
        <v>285</v>
      </c>
      <c r="C722" s="33">
        <v>105</v>
      </c>
      <c r="D722" s="33">
        <v>50549107</v>
      </c>
      <c r="E722" s="33" t="s">
        <v>309</v>
      </c>
      <c r="F722" s="33" t="s">
        <v>11</v>
      </c>
      <c r="G722" s="33">
        <v>60000000</v>
      </c>
      <c r="H722" s="33">
        <v>6.2</v>
      </c>
    </row>
    <row r="723" spans="1:8" x14ac:dyDescent="0.25">
      <c r="A723" s="17" t="s">
        <v>1415</v>
      </c>
      <c r="B723" s="17" t="s">
        <v>1413</v>
      </c>
      <c r="C723" s="33">
        <v>124</v>
      </c>
      <c r="D723" s="33">
        <v>56443482</v>
      </c>
      <c r="E723" s="33" t="s">
        <v>1414</v>
      </c>
      <c r="F723" s="33" t="s">
        <v>11</v>
      </c>
      <c r="G723" s="33">
        <v>60000000</v>
      </c>
      <c r="H723" s="33">
        <v>6.6</v>
      </c>
    </row>
    <row r="724" spans="1:8" x14ac:dyDescent="0.25">
      <c r="A724" s="17" t="s">
        <v>1417</v>
      </c>
      <c r="B724" s="17" t="s">
        <v>1416</v>
      </c>
      <c r="C724" s="33">
        <v>99</v>
      </c>
      <c r="D724" s="33">
        <v>62401264</v>
      </c>
      <c r="E724" s="33" t="s">
        <v>151</v>
      </c>
      <c r="F724" s="33" t="s">
        <v>11</v>
      </c>
      <c r="G724" s="33">
        <v>60000000</v>
      </c>
      <c r="H724" s="33">
        <v>5.9</v>
      </c>
    </row>
    <row r="725" spans="1:8" x14ac:dyDescent="0.25">
      <c r="A725" s="17" t="s">
        <v>1420</v>
      </c>
      <c r="B725" s="17" t="s">
        <v>1418</v>
      </c>
      <c r="C725" s="33">
        <v>116</v>
      </c>
      <c r="D725" s="33">
        <v>47748610</v>
      </c>
      <c r="E725" s="33" t="s">
        <v>1419</v>
      </c>
      <c r="F725" s="33" t="s">
        <v>11</v>
      </c>
      <c r="G725" s="33">
        <v>75000000</v>
      </c>
      <c r="H725" s="33">
        <v>6.3</v>
      </c>
    </row>
    <row r="726" spans="1:8" x14ac:dyDescent="0.25">
      <c r="A726" s="17" t="s">
        <v>1421</v>
      </c>
      <c r="B726" s="17" t="s">
        <v>1054</v>
      </c>
      <c r="C726" s="33">
        <v>124</v>
      </c>
      <c r="D726" s="33">
        <v>46975183</v>
      </c>
      <c r="E726" s="33" t="s">
        <v>380</v>
      </c>
      <c r="F726" s="33" t="s">
        <v>11</v>
      </c>
      <c r="G726" s="33">
        <v>61000000</v>
      </c>
      <c r="H726" s="33">
        <v>7.2</v>
      </c>
    </row>
    <row r="727" spans="1:8" x14ac:dyDescent="0.25">
      <c r="A727" s="17" t="s">
        <v>1423</v>
      </c>
      <c r="B727" s="17" t="s">
        <v>1422</v>
      </c>
      <c r="C727" s="33">
        <v>96</v>
      </c>
      <c r="D727" s="33">
        <v>50807639</v>
      </c>
      <c r="E727" s="33" t="s">
        <v>93</v>
      </c>
      <c r="F727" s="33" t="s">
        <v>11</v>
      </c>
      <c r="G727" s="33">
        <v>60000000</v>
      </c>
      <c r="H727" s="33">
        <v>6.8</v>
      </c>
    </row>
    <row r="728" spans="1:8" x14ac:dyDescent="0.25">
      <c r="A728" s="17" t="s">
        <v>1425</v>
      </c>
      <c r="B728" s="17" t="s">
        <v>1424</v>
      </c>
      <c r="C728" s="33">
        <v>104</v>
      </c>
      <c r="D728" s="33">
        <v>46611204</v>
      </c>
      <c r="E728" s="33" t="s">
        <v>860</v>
      </c>
      <c r="F728" s="33" t="s">
        <v>11</v>
      </c>
      <c r="G728" s="33">
        <v>48000000</v>
      </c>
      <c r="H728" s="33">
        <v>6.1</v>
      </c>
    </row>
    <row r="729" spans="1:8" x14ac:dyDescent="0.25">
      <c r="A729" s="17" t="s">
        <v>1426</v>
      </c>
      <c r="B729" s="17" t="s">
        <v>730</v>
      </c>
      <c r="C729" s="33">
        <v>100</v>
      </c>
      <c r="D729" s="33">
        <v>257756197</v>
      </c>
      <c r="E729" s="33" t="s">
        <v>349</v>
      </c>
      <c r="F729" s="33" t="s">
        <v>11</v>
      </c>
      <c r="G729" s="33">
        <v>60000000</v>
      </c>
      <c r="H729" s="33">
        <v>7.8</v>
      </c>
    </row>
    <row r="730" spans="1:8" x14ac:dyDescent="0.25">
      <c r="A730" s="17" t="s">
        <v>1428</v>
      </c>
      <c r="B730" s="17" t="s">
        <v>1427</v>
      </c>
      <c r="C730" s="33">
        <v>115</v>
      </c>
      <c r="D730" s="33">
        <v>48472213</v>
      </c>
      <c r="E730" s="33" t="s">
        <v>599</v>
      </c>
      <c r="F730" s="33" t="s">
        <v>11</v>
      </c>
      <c r="G730" s="33">
        <v>45000000</v>
      </c>
      <c r="H730" s="33">
        <v>5</v>
      </c>
    </row>
    <row r="731" spans="1:8" x14ac:dyDescent="0.25">
      <c r="A731" s="17" t="s">
        <v>1429</v>
      </c>
      <c r="B731" s="17" t="s">
        <v>1233</v>
      </c>
      <c r="C731" s="33">
        <v>101</v>
      </c>
      <c r="D731" s="33">
        <v>43060566</v>
      </c>
      <c r="E731" s="33" t="s">
        <v>90</v>
      </c>
      <c r="F731" s="33" t="s">
        <v>11</v>
      </c>
      <c r="G731" s="33">
        <v>60000000</v>
      </c>
      <c r="H731" s="33">
        <v>6.2</v>
      </c>
    </row>
    <row r="732" spans="1:8" x14ac:dyDescent="0.25">
      <c r="A732" s="17" t="s">
        <v>1431</v>
      </c>
      <c r="B732" s="17" t="s">
        <v>1430</v>
      </c>
      <c r="C732" s="33">
        <v>113</v>
      </c>
      <c r="D732" s="33">
        <v>45996718</v>
      </c>
      <c r="E732" s="33" t="s">
        <v>151</v>
      </c>
      <c r="F732" s="33" t="s">
        <v>11</v>
      </c>
      <c r="G732" s="33">
        <v>60000000</v>
      </c>
      <c r="H732" s="33">
        <v>6.7</v>
      </c>
    </row>
    <row r="733" spans="1:8" x14ac:dyDescent="0.25">
      <c r="A733" s="17" t="s">
        <v>1434</v>
      </c>
      <c r="B733" s="17" t="s">
        <v>1432</v>
      </c>
      <c r="C733" s="33">
        <v>100</v>
      </c>
      <c r="D733" s="33">
        <v>43337279</v>
      </c>
      <c r="E733" s="33" t="s">
        <v>1433</v>
      </c>
      <c r="F733" s="33" t="s">
        <v>11</v>
      </c>
      <c r="G733" s="33">
        <v>60000000</v>
      </c>
      <c r="H733" s="33">
        <v>4.9000000000000004</v>
      </c>
    </row>
    <row r="734" spans="1:8" x14ac:dyDescent="0.25">
      <c r="A734" s="17" t="s">
        <v>1436</v>
      </c>
      <c r="B734" s="17" t="s">
        <v>1261</v>
      </c>
      <c r="C734" s="33">
        <v>134</v>
      </c>
      <c r="D734" s="33">
        <v>37479778</v>
      </c>
      <c r="E734" s="33" t="s">
        <v>1435</v>
      </c>
      <c r="F734" s="33" t="s">
        <v>11</v>
      </c>
      <c r="G734" s="33">
        <v>60000000</v>
      </c>
      <c r="H734" s="33">
        <v>7.4</v>
      </c>
    </row>
    <row r="735" spans="1:8" x14ac:dyDescent="0.25">
      <c r="A735" s="17" t="s">
        <v>1439</v>
      </c>
      <c r="B735" s="17" t="s">
        <v>448</v>
      </c>
      <c r="C735" s="33">
        <v>125</v>
      </c>
      <c r="D735" s="33">
        <v>40559930</v>
      </c>
      <c r="E735" s="33" t="s">
        <v>1438</v>
      </c>
      <c r="F735" s="33" t="s">
        <v>11</v>
      </c>
      <c r="G735" s="33">
        <v>60000000</v>
      </c>
      <c r="H735" s="33">
        <v>6.2</v>
      </c>
    </row>
    <row r="736" spans="1:8" x14ac:dyDescent="0.25">
      <c r="A736" s="17" t="s">
        <v>1441</v>
      </c>
      <c r="B736" s="17" t="s">
        <v>1440</v>
      </c>
      <c r="C736" s="33">
        <v>94</v>
      </c>
      <c r="D736" s="33">
        <v>36830057</v>
      </c>
      <c r="E736" s="33" t="s">
        <v>914</v>
      </c>
      <c r="F736" s="33" t="s">
        <v>11</v>
      </c>
      <c r="G736" s="33">
        <v>65000000</v>
      </c>
      <c r="H736" s="33">
        <v>4.9000000000000004</v>
      </c>
    </row>
    <row r="737" spans="1:8" x14ac:dyDescent="0.25">
      <c r="A737" s="17" t="s">
        <v>1442</v>
      </c>
      <c r="B737" s="17" t="s">
        <v>1138</v>
      </c>
      <c r="C737" s="33">
        <v>107</v>
      </c>
      <c r="D737" s="33">
        <v>36279230</v>
      </c>
      <c r="E737" s="33" t="s">
        <v>114</v>
      </c>
      <c r="F737" s="33" t="s">
        <v>11</v>
      </c>
      <c r="G737" s="33">
        <v>60000000</v>
      </c>
      <c r="H737" s="33">
        <v>6.1</v>
      </c>
    </row>
    <row r="738" spans="1:8" x14ac:dyDescent="0.25">
      <c r="A738" s="17" t="s">
        <v>1444</v>
      </c>
      <c r="B738" s="17" t="s">
        <v>1443</v>
      </c>
      <c r="C738" s="33">
        <v>91</v>
      </c>
      <c r="D738" s="33">
        <v>42194060</v>
      </c>
      <c r="E738" s="33" t="s">
        <v>209</v>
      </c>
      <c r="F738" s="33" t="s">
        <v>11</v>
      </c>
      <c r="G738" s="33">
        <v>70000000</v>
      </c>
      <c r="H738" s="33">
        <v>6.1</v>
      </c>
    </row>
    <row r="739" spans="1:8" x14ac:dyDescent="0.25">
      <c r="A739" s="17" t="s">
        <v>1446</v>
      </c>
      <c r="B739" s="17" t="s">
        <v>1445</v>
      </c>
      <c r="C739" s="33">
        <v>116</v>
      </c>
      <c r="D739" s="33">
        <v>43119879</v>
      </c>
      <c r="E739" s="33" t="s">
        <v>77</v>
      </c>
      <c r="F739" s="33" t="s">
        <v>11</v>
      </c>
      <c r="G739" s="33">
        <v>60000000</v>
      </c>
      <c r="H739" s="33">
        <v>6.4</v>
      </c>
    </row>
    <row r="740" spans="1:8" x14ac:dyDescent="0.25">
      <c r="A740" s="17" t="s">
        <v>1449</v>
      </c>
      <c r="B740" s="17" t="s">
        <v>1447</v>
      </c>
      <c r="C740" s="33">
        <v>100</v>
      </c>
      <c r="D740" s="33">
        <v>35096190</v>
      </c>
      <c r="E740" s="33" t="s">
        <v>1448</v>
      </c>
      <c r="F740" s="33" t="s">
        <v>11</v>
      </c>
      <c r="G740" s="33">
        <v>60000000</v>
      </c>
      <c r="H740" s="33">
        <v>6.3</v>
      </c>
    </row>
    <row r="741" spans="1:8" x14ac:dyDescent="0.25">
      <c r="A741" s="17" t="s">
        <v>1450</v>
      </c>
      <c r="B741" s="17" t="s">
        <v>106</v>
      </c>
      <c r="C741" s="33">
        <v>117</v>
      </c>
      <c r="D741" s="33">
        <v>43290977</v>
      </c>
      <c r="E741" s="33" t="s">
        <v>746</v>
      </c>
      <c r="F741" s="33" t="s">
        <v>11</v>
      </c>
      <c r="G741" s="33">
        <v>80000000</v>
      </c>
      <c r="H741" s="33">
        <v>6.6</v>
      </c>
    </row>
    <row r="742" spans="1:8" x14ac:dyDescent="0.25">
      <c r="A742" s="17" t="s">
        <v>1452</v>
      </c>
      <c r="B742" s="17" t="s">
        <v>627</v>
      </c>
      <c r="C742" s="33">
        <v>110</v>
      </c>
      <c r="D742" s="33">
        <v>33927476</v>
      </c>
      <c r="E742" s="33" t="s">
        <v>1451</v>
      </c>
      <c r="F742" s="33" t="s">
        <v>11</v>
      </c>
      <c r="G742" s="33">
        <v>40000000</v>
      </c>
      <c r="H742" s="33">
        <v>5.7</v>
      </c>
    </row>
    <row r="743" spans="1:8" x14ac:dyDescent="0.25">
      <c r="A743" s="17" t="s">
        <v>1453</v>
      </c>
      <c r="B743" s="17" t="s">
        <v>1432</v>
      </c>
      <c r="C743" s="33">
        <v>96</v>
      </c>
      <c r="D743" s="33">
        <v>32122249</v>
      </c>
      <c r="E743" s="33" t="s">
        <v>338</v>
      </c>
      <c r="F743" s="33" t="s">
        <v>11</v>
      </c>
      <c r="G743" s="33">
        <v>60000000</v>
      </c>
      <c r="H743" s="33">
        <v>5.9</v>
      </c>
    </row>
    <row r="744" spans="1:8" x14ac:dyDescent="0.25">
      <c r="A744" s="17" t="s">
        <v>1454</v>
      </c>
      <c r="B744" s="17" t="s">
        <v>1404</v>
      </c>
      <c r="C744" s="33">
        <v>101</v>
      </c>
      <c r="D744" s="33">
        <v>40076438</v>
      </c>
      <c r="E744" s="33" t="s">
        <v>380</v>
      </c>
      <c r="F744" s="33" t="s">
        <v>11</v>
      </c>
      <c r="G744" s="33">
        <v>60000000</v>
      </c>
      <c r="H744" s="33">
        <v>6</v>
      </c>
    </row>
    <row r="745" spans="1:8" x14ac:dyDescent="0.25">
      <c r="A745" s="17" t="s">
        <v>1456</v>
      </c>
      <c r="B745" s="17" t="s">
        <v>1455</v>
      </c>
      <c r="C745" s="33">
        <v>111</v>
      </c>
      <c r="D745" s="33">
        <v>32940507</v>
      </c>
      <c r="E745" s="33" t="s">
        <v>151</v>
      </c>
      <c r="F745" s="33" t="s">
        <v>11</v>
      </c>
      <c r="G745" s="33">
        <v>60000000</v>
      </c>
      <c r="H745" s="33">
        <v>6.1</v>
      </c>
    </row>
    <row r="746" spans="1:8" x14ac:dyDescent="0.25">
      <c r="A746" s="17" t="s">
        <v>1458</v>
      </c>
      <c r="B746" s="17" t="s">
        <v>315</v>
      </c>
      <c r="C746" s="33">
        <v>117</v>
      </c>
      <c r="D746" s="33">
        <v>31670931</v>
      </c>
      <c r="E746" s="33" t="s">
        <v>1457</v>
      </c>
      <c r="F746" s="33" t="s">
        <v>11</v>
      </c>
      <c r="G746" s="33">
        <v>60000000</v>
      </c>
      <c r="H746" s="33">
        <v>6.7</v>
      </c>
    </row>
    <row r="747" spans="1:8" x14ac:dyDescent="0.25">
      <c r="A747" s="17" t="s">
        <v>1460</v>
      </c>
      <c r="B747" s="17" t="s">
        <v>1371</v>
      </c>
      <c r="C747" s="33">
        <v>126</v>
      </c>
      <c r="D747" s="33">
        <v>30695227</v>
      </c>
      <c r="E747" s="33" t="s">
        <v>1459</v>
      </c>
      <c r="F747" s="33" t="s">
        <v>11</v>
      </c>
      <c r="G747" s="33">
        <v>60000000</v>
      </c>
      <c r="H747" s="33">
        <v>6.7</v>
      </c>
    </row>
    <row r="748" spans="1:8" x14ac:dyDescent="0.25">
      <c r="A748" s="17" t="s">
        <v>1462</v>
      </c>
      <c r="B748" s="17" t="s">
        <v>1141</v>
      </c>
      <c r="C748" s="33">
        <v>152</v>
      </c>
      <c r="D748" s="33">
        <v>32522352</v>
      </c>
      <c r="E748" s="33" t="s">
        <v>1461</v>
      </c>
      <c r="F748" s="33" t="s">
        <v>11</v>
      </c>
      <c r="G748" s="33">
        <v>60000000</v>
      </c>
      <c r="H748" s="33">
        <v>7.9</v>
      </c>
    </row>
    <row r="749" spans="1:8" x14ac:dyDescent="0.25">
      <c r="A749" s="17" t="s">
        <v>1464</v>
      </c>
      <c r="B749" s="17" t="s">
        <v>322</v>
      </c>
      <c r="C749" s="33">
        <v>101</v>
      </c>
      <c r="D749" s="33">
        <v>26082914</v>
      </c>
      <c r="E749" s="33" t="s">
        <v>1139</v>
      </c>
      <c r="F749" s="33" t="s">
        <v>11</v>
      </c>
      <c r="G749" s="33">
        <v>87000000</v>
      </c>
      <c r="H749" s="33">
        <v>4.3</v>
      </c>
    </row>
    <row r="750" spans="1:8" x14ac:dyDescent="0.25">
      <c r="A750" s="17" t="s">
        <v>1467</v>
      </c>
      <c r="B750" s="17" t="s">
        <v>1465</v>
      </c>
      <c r="C750" s="33">
        <v>87</v>
      </c>
      <c r="D750" s="33">
        <v>29136626</v>
      </c>
      <c r="E750" s="33" t="s">
        <v>1466</v>
      </c>
      <c r="F750" s="33" t="s">
        <v>11</v>
      </c>
      <c r="G750" s="33">
        <v>60000000</v>
      </c>
      <c r="H750" s="33">
        <v>5.7</v>
      </c>
    </row>
    <row r="751" spans="1:8" x14ac:dyDescent="0.25">
      <c r="A751" s="17" t="s">
        <v>1470</v>
      </c>
      <c r="B751" s="17" t="s">
        <v>1468</v>
      </c>
      <c r="C751" s="33">
        <v>85</v>
      </c>
      <c r="D751" s="33">
        <v>26288320</v>
      </c>
      <c r="E751" s="33" t="s">
        <v>1469</v>
      </c>
      <c r="F751" s="33" t="s">
        <v>11</v>
      </c>
      <c r="G751" s="33">
        <v>60000000</v>
      </c>
      <c r="H751" s="33">
        <v>6.7</v>
      </c>
    </row>
    <row r="752" spans="1:8" x14ac:dyDescent="0.25">
      <c r="A752" s="17" t="s">
        <v>1472</v>
      </c>
      <c r="B752" s="17" t="s">
        <v>810</v>
      </c>
      <c r="C752" s="33">
        <v>130</v>
      </c>
      <c r="D752" s="33">
        <v>26616590</v>
      </c>
      <c r="E752" s="33" t="s">
        <v>1471</v>
      </c>
      <c r="F752" s="33" t="s">
        <v>11</v>
      </c>
      <c r="G752" s="33">
        <v>60000000</v>
      </c>
      <c r="H752" s="33">
        <v>6.7</v>
      </c>
    </row>
    <row r="753" spans="1:8" x14ac:dyDescent="0.25">
      <c r="A753" s="17" t="s">
        <v>1474</v>
      </c>
      <c r="B753" s="17" t="s">
        <v>171</v>
      </c>
      <c r="C753" s="33">
        <v>104</v>
      </c>
      <c r="D753" s="33">
        <v>30063805</v>
      </c>
      <c r="E753" s="33" t="s">
        <v>1473</v>
      </c>
      <c r="F753" s="33" t="s">
        <v>11</v>
      </c>
      <c r="G753" s="33">
        <v>60000000</v>
      </c>
      <c r="H753" s="33">
        <v>6.1</v>
      </c>
    </row>
    <row r="754" spans="1:8" x14ac:dyDescent="0.25">
      <c r="A754" s="17" t="s">
        <v>1475</v>
      </c>
      <c r="B754" s="17" t="s">
        <v>781</v>
      </c>
      <c r="C754" s="33">
        <v>121</v>
      </c>
      <c r="D754" s="33">
        <v>22518325</v>
      </c>
      <c r="E754" s="33" t="s">
        <v>746</v>
      </c>
      <c r="F754" s="33" t="s">
        <v>11</v>
      </c>
      <c r="G754" s="33">
        <v>50000000</v>
      </c>
      <c r="H754" s="33">
        <v>5.6</v>
      </c>
    </row>
    <row r="755" spans="1:8" x14ac:dyDescent="0.25">
      <c r="A755" s="17" t="s">
        <v>1478</v>
      </c>
      <c r="B755" s="17" t="s">
        <v>1476</v>
      </c>
      <c r="C755" s="33">
        <v>140</v>
      </c>
      <c r="D755" s="33">
        <v>13082288</v>
      </c>
      <c r="E755" s="33" t="s">
        <v>1477</v>
      </c>
      <c r="F755" s="33" t="s">
        <v>11</v>
      </c>
      <c r="G755" s="33">
        <v>60000000</v>
      </c>
      <c r="H755" s="33">
        <v>6.6</v>
      </c>
    </row>
    <row r="756" spans="1:8" x14ac:dyDescent="0.25">
      <c r="A756" s="17" t="s">
        <v>1480</v>
      </c>
      <c r="B756" s="17" t="s">
        <v>1479</v>
      </c>
      <c r="C756" s="33">
        <v>131</v>
      </c>
      <c r="D756" s="33">
        <v>18208078</v>
      </c>
      <c r="E756" s="33" t="s">
        <v>309</v>
      </c>
      <c r="F756" s="33" t="s">
        <v>11</v>
      </c>
      <c r="G756" s="33">
        <v>60000000</v>
      </c>
      <c r="H756" s="33">
        <v>6.9</v>
      </c>
    </row>
    <row r="757" spans="1:8" x14ac:dyDescent="0.25">
      <c r="A757" s="17" t="s">
        <v>1482</v>
      </c>
      <c r="B757" s="17" t="s">
        <v>1481</v>
      </c>
      <c r="C757" s="33">
        <v>91</v>
      </c>
      <c r="D757" s="33">
        <v>14218868</v>
      </c>
      <c r="E757" s="33" t="s">
        <v>1471</v>
      </c>
      <c r="F757" s="33" t="s">
        <v>11</v>
      </c>
      <c r="G757" s="33">
        <v>65000000</v>
      </c>
      <c r="H757" s="33">
        <v>4.8</v>
      </c>
    </row>
    <row r="758" spans="1:8" x14ac:dyDescent="0.25">
      <c r="A758" s="17" t="s">
        <v>1485</v>
      </c>
      <c r="B758" s="17" t="s">
        <v>1483</v>
      </c>
      <c r="C758" s="33">
        <v>118</v>
      </c>
      <c r="D758" s="33">
        <v>22451</v>
      </c>
      <c r="E758" s="33" t="s">
        <v>1484</v>
      </c>
      <c r="F758" s="33" t="s">
        <v>11</v>
      </c>
      <c r="G758" s="33">
        <v>60000000</v>
      </c>
      <c r="H758" s="33">
        <v>6.2</v>
      </c>
    </row>
    <row r="759" spans="1:8" x14ac:dyDescent="0.25">
      <c r="A759" s="17" t="s">
        <v>1488</v>
      </c>
      <c r="B759" s="17" t="s">
        <v>1486</v>
      </c>
      <c r="C759" s="33">
        <v>130</v>
      </c>
      <c r="D759" s="33">
        <v>31165421</v>
      </c>
      <c r="E759" s="33" t="s">
        <v>1487</v>
      </c>
      <c r="F759" s="33" t="s">
        <v>11</v>
      </c>
      <c r="G759" s="33">
        <v>60000000</v>
      </c>
      <c r="H759" s="33">
        <v>6</v>
      </c>
    </row>
    <row r="760" spans="1:8" x14ac:dyDescent="0.25">
      <c r="A760" s="17" t="s">
        <v>1490</v>
      </c>
      <c r="B760" s="17" t="s">
        <v>1391</v>
      </c>
      <c r="C760" s="33">
        <v>90</v>
      </c>
      <c r="D760" s="33">
        <v>11802056</v>
      </c>
      <c r="E760" s="33" t="s">
        <v>1489</v>
      </c>
      <c r="F760" s="33" t="s">
        <v>11</v>
      </c>
      <c r="G760" s="33">
        <v>60000000</v>
      </c>
      <c r="H760" s="33">
        <v>4.9000000000000004</v>
      </c>
    </row>
    <row r="761" spans="1:8" x14ac:dyDescent="0.25">
      <c r="A761" s="17" t="s">
        <v>1493</v>
      </c>
      <c r="B761" s="17" t="s">
        <v>1491</v>
      </c>
      <c r="C761" s="33">
        <v>103</v>
      </c>
      <c r="D761" s="33">
        <v>25472967</v>
      </c>
      <c r="E761" s="33" t="s">
        <v>1492</v>
      </c>
      <c r="F761" s="33" t="s">
        <v>11</v>
      </c>
      <c r="G761" s="33">
        <v>30000000</v>
      </c>
      <c r="H761" s="33">
        <v>5.6</v>
      </c>
    </row>
    <row r="762" spans="1:8" x14ac:dyDescent="0.25">
      <c r="A762" s="17" t="s">
        <v>1494</v>
      </c>
      <c r="B762" s="17" t="s">
        <v>282</v>
      </c>
      <c r="C762" s="33">
        <v>122</v>
      </c>
      <c r="D762" s="33">
        <v>22362500</v>
      </c>
      <c r="E762" s="33" t="s">
        <v>872</v>
      </c>
      <c r="F762" s="33" t="s">
        <v>11</v>
      </c>
      <c r="G762" s="33">
        <v>55000000</v>
      </c>
      <c r="H762" s="33">
        <v>6.1</v>
      </c>
    </row>
    <row r="763" spans="1:8" x14ac:dyDescent="0.25">
      <c r="A763" s="17" t="s">
        <v>1496</v>
      </c>
      <c r="B763" s="17" t="s">
        <v>1495</v>
      </c>
      <c r="C763" s="33">
        <v>106</v>
      </c>
      <c r="D763" s="33">
        <v>17281832</v>
      </c>
      <c r="E763" s="33" t="s">
        <v>68</v>
      </c>
      <c r="F763" s="33" t="s">
        <v>11</v>
      </c>
      <c r="G763" s="33">
        <v>60000000</v>
      </c>
      <c r="H763" s="33">
        <v>6.1</v>
      </c>
    </row>
    <row r="764" spans="1:8" x14ac:dyDescent="0.25">
      <c r="A764" s="17" t="s">
        <v>1497</v>
      </c>
      <c r="B764" s="17" t="s">
        <v>1301</v>
      </c>
      <c r="C764" s="33">
        <v>103</v>
      </c>
      <c r="D764" s="33">
        <v>19781879</v>
      </c>
      <c r="E764" s="33" t="s">
        <v>1025</v>
      </c>
      <c r="F764" s="33" t="s">
        <v>11</v>
      </c>
      <c r="G764" s="33">
        <v>60000000</v>
      </c>
      <c r="H764" s="33">
        <v>4.8</v>
      </c>
    </row>
    <row r="765" spans="1:8" x14ac:dyDescent="0.25">
      <c r="A765" s="17" t="s">
        <v>1500</v>
      </c>
      <c r="B765" s="17" t="s">
        <v>1498</v>
      </c>
      <c r="C765" s="33">
        <v>107</v>
      </c>
      <c r="D765" s="33">
        <v>7605668</v>
      </c>
      <c r="E765" s="33" t="s">
        <v>1499</v>
      </c>
      <c r="F765" s="33" t="s">
        <v>11</v>
      </c>
      <c r="G765" s="33">
        <v>60000000</v>
      </c>
      <c r="H765" s="33">
        <v>5.5</v>
      </c>
    </row>
    <row r="766" spans="1:8" x14ac:dyDescent="0.25">
      <c r="A766" s="17" t="s">
        <v>1502</v>
      </c>
      <c r="B766" s="17" t="s">
        <v>1501</v>
      </c>
      <c r="C766" s="33">
        <v>156</v>
      </c>
      <c r="D766" s="33">
        <v>4535117</v>
      </c>
      <c r="E766" s="33" t="s">
        <v>669</v>
      </c>
      <c r="F766" s="33" t="s">
        <v>11</v>
      </c>
      <c r="G766" s="33">
        <v>60000000</v>
      </c>
      <c r="H766" s="33">
        <v>3.8</v>
      </c>
    </row>
    <row r="767" spans="1:8" x14ac:dyDescent="0.25">
      <c r="A767" s="17" t="s">
        <v>1503</v>
      </c>
      <c r="B767" s="17" t="s">
        <v>106</v>
      </c>
      <c r="C767" s="33">
        <v>127</v>
      </c>
      <c r="D767" s="33">
        <v>4426297</v>
      </c>
      <c r="E767" s="33" t="s">
        <v>414</v>
      </c>
      <c r="F767" s="33" t="s">
        <v>11</v>
      </c>
      <c r="G767" s="33">
        <v>35000000</v>
      </c>
      <c r="H767" s="33">
        <v>6.5</v>
      </c>
    </row>
    <row r="768" spans="1:8" x14ac:dyDescent="0.25">
      <c r="A768" s="17" t="s">
        <v>1505</v>
      </c>
      <c r="B768" s="17" t="s">
        <v>1504</v>
      </c>
      <c r="C768" s="33">
        <v>132</v>
      </c>
      <c r="D768" s="33">
        <v>10166502</v>
      </c>
      <c r="E768" s="33" t="s">
        <v>498</v>
      </c>
      <c r="F768" s="33" t="s">
        <v>1506</v>
      </c>
      <c r="G768" s="33">
        <v>80000000</v>
      </c>
      <c r="H768" s="33">
        <v>6.7</v>
      </c>
    </row>
    <row r="769" spans="1:8" x14ac:dyDescent="0.25">
      <c r="A769" s="17" t="s">
        <v>1509</v>
      </c>
      <c r="B769" s="17" t="s">
        <v>1507</v>
      </c>
      <c r="C769" s="33">
        <v>108</v>
      </c>
      <c r="D769" s="33">
        <v>363024263</v>
      </c>
      <c r="E769" s="33" t="s">
        <v>1508</v>
      </c>
      <c r="F769" s="33" t="s">
        <v>11</v>
      </c>
      <c r="G769" s="33">
        <v>58000000</v>
      </c>
      <c r="H769" s="33">
        <v>8.1</v>
      </c>
    </row>
    <row r="770" spans="1:8" x14ac:dyDescent="0.25">
      <c r="A770" s="17" t="s">
        <v>1511</v>
      </c>
      <c r="B770" s="17" t="s">
        <v>1510</v>
      </c>
      <c r="C770" s="33">
        <v>114</v>
      </c>
      <c r="D770" s="33">
        <v>12065985</v>
      </c>
      <c r="E770" s="33" t="s">
        <v>872</v>
      </c>
      <c r="F770" s="33" t="s">
        <v>11</v>
      </c>
      <c r="G770" s="33">
        <v>60000000</v>
      </c>
      <c r="H770" s="33">
        <v>4.9000000000000004</v>
      </c>
    </row>
    <row r="771" spans="1:8" x14ac:dyDescent="0.25">
      <c r="A771" s="17" t="s">
        <v>1513</v>
      </c>
      <c r="B771" s="17" t="s">
        <v>1261</v>
      </c>
      <c r="C771" s="33">
        <v>133</v>
      </c>
      <c r="D771" s="33">
        <v>350123553</v>
      </c>
      <c r="E771" s="33" t="s">
        <v>1512</v>
      </c>
      <c r="F771" s="33" t="s">
        <v>11</v>
      </c>
      <c r="G771" s="33">
        <v>58800000</v>
      </c>
      <c r="H771" s="33">
        <v>7.3</v>
      </c>
    </row>
    <row r="772" spans="1:8" x14ac:dyDescent="0.25">
      <c r="A772" s="17" t="s">
        <v>1515</v>
      </c>
      <c r="B772" s="17" t="s">
        <v>156</v>
      </c>
      <c r="C772" s="33">
        <v>103</v>
      </c>
      <c r="D772" s="33">
        <v>80021740</v>
      </c>
      <c r="E772" s="33" t="s">
        <v>1514</v>
      </c>
      <c r="F772" s="33" t="s">
        <v>11</v>
      </c>
      <c r="G772" s="33">
        <v>58000000</v>
      </c>
      <c r="H772" s="33">
        <v>6.4</v>
      </c>
    </row>
    <row r="773" spans="1:8" x14ac:dyDescent="0.25">
      <c r="A773" s="17" t="s">
        <v>1516</v>
      </c>
      <c r="B773" s="17" t="s">
        <v>711</v>
      </c>
      <c r="C773" s="33">
        <v>95</v>
      </c>
      <c r="D773" s="33">
        <v>48291624</v>
      </c>
      <c r="E773" s="33" t="s">
        <v>1241</v>
      </c>
      <c r="F773" s="33" t="s">
        <v>11</v>
      </c>
      <c r="G773" s="33">
        <v>58000000</v>
      </c>
      <c r="H773" s="33">
        <v>6.7</v>
      </c>
    </row>
    <row r="774" spans="1:8" x14ac:dyDescent="0.25">
      <c r="A774" s="17" t="s">
        <v>1518</v>
      </c>
      <c r="B774" s="17" t="s">
        <v>1394</v>
      </c>
      <c r="C774" s="33">
        <v>90</v>
      </c>
      <c r="D774" s="33">
        <v>35231365</v>
      </c>
      <c r="E774" s="33" t="s">
        <v>1517</v>
      </c>
      <c r="F774" s="33" t="s">
        <v>11</v>
      </c>
      <c r="G774" s="33">
        <v>60000000</v>
      </c>
      <c r="H774" s="33">
        <v>3.6</v>
      </c>
    </row>
    <row r="775" spans="1:8" x14ac:dyDescent="0.25">
      <c r="A775" s="17" t="s">
        <v>1521</v>
      </c>
      <c r="B775" s="17" t="s">
        <v>1519</v>
      </c>
      <c r="C775" s="33">
        <v>87</v>
      </c>
      <c r="D775" s="33">
        <v>53715611</v>
      </c>
      <c r="E775" s="33" t="s">
        <v>1520</v>
      </c>
      <c r="F775" s="33" t="s">
        <v>11</v>
      </c>
      <c r="G775" s="33">
        <v>63000000</v>
      </c>
      <c r="H775" s="33">
        <v>5.7</v>
      </c>
    </row>
    <row r="776" spans="1:8" x14ac:dyDescent="0.25">
      <c r="A776" s="17" t="s">
        <v>1523</v>
      </c>
      <c r="B776" s="17" t="s">
        <v>1160</v>
      </c>
      <c r="C776" s="33">
        <v>114</v>
      </c>
      <c r="D776" s="33">
        <v>31199215</v>
      </c>
      <c r="E776" s="33" t="s">
        <v>1522</v>
      </c>
      <c r="F776" s="33" t="s">
        <v>11</v>
      </c>
      <c r="G776" s="33">
        <v>58000000</v>
      </c>
      <c r="H776" s="33">
        <v>6</v>
      </c>
    </row>
    <row r="777" spans="1:8" x14ac:dyDescent="0.25">
      <c r="A777" s="17" t="s">
        <v>1525</v>
      </c>
      <c r="B777" s="17" t="s">
        <v>1356</v>
      </c>
      <c r="C777" s="33">
        <v>103</v>
      </c>
      <c r="D777" s="33">
        <v>29580087</v>
      </c>
      <c r="E777" s="33" t="s">
        <v>482</v>
      </c>
      <c r="F777" s="33" t="s">
        <v>11</v>
      </c>
      <c r="G777" s="33">
        <v>58000000</v>
      </c>
      <c r="H777" s="33">
        <v>4.7</v>
      </c>
    </row>
    <row r="778" spans="1:8" x14ac:dyDescent="0.25">
      <c r="A778" s="17" t="s">
        <v>1526</v>
      </c>
      <c r="B778" s="17" t="s">
        <v>270</v>
      </c>
      <c r="C778" s="33">
        <v>125</v>
      </c>
      <c r="D778" s="33">
        <v>44665963</v>
      </c>
      <c r="E778" s="33" t="s">
        <v>569</v>
      </c>
      <c r="F778" s="33" t="s">
        <v>11</v>
      </c>
      <c r="G778" s="33">
        <v>58000000</v>
      </c>
      <c r="H778" s="33">
        <v>6.3</v>
      </c>
    </row>
    <row r="779" spans="1:8" x14ac:dyDescent="0.25">
      <c r="A779" s="17" t="s">
        <v>1527</v>
      </c>
      <c r="B779" s="17" t="s">
        <v>810</v>
      </c>
      <c r="C779" s="33">
        <v>97</v>
      </c>
      <c r="D779" s="33">
        <v>60128566</v>
      </c>
      <c r="E779" s="33" t="s">
        <v>1177</v>
      </c>
      <c r="F779" s="33" t="s">
        <v>11</v>
      </c>
      <c r="G779" s="33">
        <v>60000000</v>
      </c>
      <c r="H779" s="33">
        <v>5.9</v>
      </c>
    </row>
    <row r="780" spans="1:8" x14ac:dyDescent="0.25">
      <c r="A780" s="17" t="s">
        <v>1529</v>
      </c>
      <c r="B780" s="17" t="s">
        <v>1528</v>
      </c>
      <c r="C780" s="33">
        <v>125</v>
      </c>
      <c r="D780" s="33">
        <v>49875589</v>
      </c>
      <c r="E780" s="33" t="s">
        <v>371</v>
      </c>
      <c r="F780" s="33" t="s">
        <v>11</v>
      </c>
      <c r="G780" s="33">
        <v>58000000</v>
      </c>
      <c r="H780" s="33">
        <v>5.9</v>
      </c>
    </row>
    <row r="781" spans="1:8" x14ac:dyDescent="0.25">
      <c r="A781" s="17" t="s">
        <v>1530</v>
      </c>
      <c r="B781" s="17" t="s">
        <v>1285</v>
      </c>
      <c r="C781" s="33">
        <v>136</v>
      </c>
      <c r="D781" s="33">
        <v>60984028</v>
      </c>
      <c r="E781" s="33" t="s">
        <v>667</v>
      </c>
      <c r="F781" s="33" t="s">
        <v>11</v>
      </c>
      <c r="G781" s="33">
        <v>57000000</v>
      </c>
      <c r="H781" s="33">
        <v>7.5</v>
      </c>
    </row>
    <row r="782" spans="1:8" x14ac:dyDescent="0.25">
      <c r="A782" s="17" t="s">
        <v>1532</v>
      </c>
      <c r="B782" s="17" t="s">
        <v>1531</v>
      </c>
      <c r="C782" s="33">
        <v>116</v>
      </c>
      <c r="D782" s="33">
        <v>36931089</v>
      </c>
      <c r="E782" s="33" t="s">
        <v>569</v>
      </c>
      <c r="F782" s="33" t="s">
        <v>11</v>
      </c>
      <c r="G782" s="33">
        <v>70000000</v>
      </c>
      <c r="H782" s="33">
        <v>5.6</v>
      </c>
    </row>
    <row r="783" spans="1:8" x14ac:dyDescent="0.25">
      <c r="A783" s="17" t="s">
        <v>1533</v>
      </c>
      <c r="B783" s="17" t="s">
        <v>165</v>
      </c>
      <c r="C783" s="33">
        <v>103</v>
      </c>
      <c r="D783" s="33">
        <v>51317350</v>
      </c>
      <c r="E783" s="33" t="s">
        <v>13</v>
      </c>
      <c r="F783" s="33" t="s">
        <v>11</v>
      </c>
      <c r="G783" s="33">
        <v>57000000</v>
      </c>
      <c r="H783" s="33">
        <v>6.4</v>
      </c>
    </row>
    <row r="784" spans="1:8" x14ac:dyDescent="0.25">
      <c r="A784" s="17" t="s">
        <v>1535</v>
      </c>
      <c r="B784" s="17" t="s">
        <v>89</v>
      </c>
      <c r="C784" s="33">
        <v>97</v>
      </c>
      <c r="D784" s="33">
        <v>28328132</v>
      </c>
      <c r="E784" s="33" t="s">
        <v>1534</v>
      </c>
      <c r="F784" s="33" t="s">
        <v>11</v>
      </c>
      <c r="G784" s="33">
        <v>58000000</v>
      </c>
      <c r="H784" s="33">
        <v>6.3</v>
      </c>
    </row>
    <row r="785" spans="1:8" x14ac:dyDescent="0.25">
      <c r="A785" s="17" t="s">
        <v>1537</v>
      </c>
      <c r="B785" s="17" t="s">
        <v>1536</v>
      </c>
      <c r="C785" s="33">
        <v>96</v>
      </c>
      <c r="D785" s="33">
        <v>51774002</v>
      </c>
      <c r="E785" s="33" t="s">
        <v>463</v>
      </c>
      <c r="F785" s="33" t="s">
        <v>11</v>
      </c>
      <c r="G785" s="33">
        <v>57000000</v>
      </c>
      <c r="H785" s="33">
        <v>4.3</v>
      </c>
    </row>
    <row r="786" spans="1:8" x14ac:dyDescent="0.25">
      <c r="A786" s="17" t="s">
        <v>1540</v>
      </c>
      <c r="B786" s="17" t="s">
        <v>1538</v>
      </c>
      <c r="C786" s="33">
        <v>131</v>
      </c>
      <c r="D786" s="33">
        <v>25528495</v>
      </c>
      <c r="E786" s="33" t="s">
        <v>1539</v>
      </c>
      <c r="F786" s="33" t="s">
        <v>11</v>
      </c>
      <c r="G786" s="33">
        <v>57000000</v>
      </c>
      <c r="H786" s="33">
        <v>5.9</v>
      </c>
    </row>
    <row r="787" spans="1:8" x14ac:dyDescent="0.25">
      <c r="A787" s="17" t="s">
        <v>1542</v>
      </c>
      <c r="B787" s="17" t="s">
        <v>900</v>
      </c>
      <c r="C787" s="33">
        <v>95</v>
      </c>
      <c r="D787" s="33">
        <v>113006880</v>
      </c>
      <c r="E787" s="33" t="s">
        <v>1541</v>
      </c>
      <c r="F787" s="33" t="s">
        <v>11</v>
      </c>
      <c r="G787" s="33">
        <v>56000000</v>
      </c>
      <c r="H787" s="33">
        <v>5.5</v>
      </c>
    </row>
    <row r="788" spans="1:8" x14ac:dyDescent="0.25">
      <c r="A788" s="17" t="s">
        <v>1545</v>
      </c>
      <c r="B788" s="17" t="s">
        <v>1543</v>
      </c>
      <c r="C788" s="33">
        <v>86</v>
      </c>
      <c r="D788" s="33">
        <v>45860039</v>
      </c>
      <c r="E788" s="33" t="s">
        <v>1544</v>
      </c>
      <c r="F788" s="33" t="s">
        <v>11</v>
      </c>
      <c r="G788" s="33">
        <v>56000000</v>
      </c>
      <c r="H788" s="33">
        <v>6.2</v>
      </c>
    </row>
    <row r="789" spans="1:8" x14ac:dyDescent="0.25">
      <c r="A789" s="17" t="s">
        <v>1546</v>
      </c>
      <c r="B789" s="17" t="s">
        <v>143</v>
      </c>
      <c r="C789" s="33">
        <v>142</v>
      </c>
      <c r="D789" s="33">
        <v>329691196</v>
      </c>
      <c r="E789" s="33" t="s">
        <v>872</v>
      </c>
      <c r="F789" s="33" t="s">
        <v>11</v>
      </c>
      <c r="G789" s="33">
        <v>55000000</v>
      </c>
      <c r="H789" s="33">
        <v>8.8000000000000007</v>
      </c>
    </row>
    <row r="790" spans="1:8" x14ac:dyDescent="0.25">
      <c r="A790" s="17" t="s">
        <v>1547</v>
      </c>
      <c r="B790" s="17" t="s">
        <v>1334</v>
      </c>
      <c r="C790" s="33">
        <v>92</v>
      </c>
      <c r="D790" s="33">
        <v>217326336</v>
      </c>
      <c r="E790" s="33" t="s">
        <v>1147</v>
      </c>
      <c r="F790" s="33" t="s">
        <v>11</v>
      </c>
      <c r="G790" s="33">
        <v>60000000</v>
      </c>
      <c r="H790" s="33">
        <v>5.2</v>
      </c>
    </row>
    <row r="791" spans="1:8" x14ac:dyDescent="0.25">
      <c r="A791" s="17" t="s">
        <v>1548</v>
      </c>
      <c r="B791" s="17" t="s">
        <v>685</v>
      </c>
      <c r="C791" s="33">
        <v>108</v>
      </c>
      <c r="D791" s="33">
        <v>166225040</v>
      </c>
      <c r="E791" s="33" t="s">
        <v>569</v>
      </c>
      <c r="F791" s="33" t="s">
        <v>11</v>
      </c>
      <c r="G791" s="33">
        <v>55000000</v>
      </c>
      <c r="H791" s="33">
        <v>7</v>
      </c>
    </row>
    <row r="792" spans="1:8" x14ac:dyDescent="0.25">
      <c r="A792" s="17" t="s">
        <v>1551</v>
      </c>
      <c r="B792" s="17" t="s">
        <v>1549</v>
      </c>
      <c r="C792" s="33">
        <v>84</v>
      </c>
      <c r="D792" s="33">
        <v>141600000</v>
      </c>
      <c r="E792" s="33" t="s">
        <v>1550</v>
      </c>
      <c r="F792" s="33" t="s">
        <v>11</v>
      </c>
      <c r="G792" s="33">
        <v>55000000</v>
      </c>
      <c r="H792" s="33">
        <v>6.6</v>
      </c>
    </row>
    <row r="793" spans="1:8" x14ac:dyDescent="0.25">
      <c r="A793" s="17" t="s">
        <v>1553</v>
      </c>
      <c r="B793" s="17" t="s">
        <v>356</v>
      </c>
      <c r="C793" s="33">
        <v>188</v>
      </c>
      <c r="D793" s="33">
        <v>134218018</v>
      </c>
      <c r="E793" s="33" t="s">
        <v>1552</v>
      </c>
      <c r="F793" s="33" t="s">
        <v>11</v>
      </c>
      <c r="G793" s="33">
        <v>55000000</v>
      </c>
      <c r="H793" s="33">
        <v>7.3</v>
      </c>
    </row>
    <row r="794" spans="1:8" x14ac:dyDescent="0.25">
      <c r="A794" s="17" t="s">
        <v>1554</v>
      </c>
      <c r="B794" s="17" t="s">
        <v>171</v>
      </c>
      <c r="C794" s="33">
        <v>95</v>
      </c>
      <c r="D794" s="33">
        <v>128769345</v>
      </c>
      <c r="E794" s="33" t="s">
        <v>854</v>
      </c>
      <c r="F794" s="33" t="s">
        <v>11</v>
      </c>
      <c r="G794" s="33">
        <v>54000000</v>
      </c>
      <c r="H794" s="33">
        <v>5.6</v>
      </c>
    </row>
    <row r="795" spans="1:8" x14ac:dyDescent="0.25">
      <c r="A795" s="17" t="s">
        <v>1555</v>
      </c>
      <c r="B795" s="17" t="s">
        <v>1070</v>
      </c>
      <c r="C795" s="33">
        <v>118</v>
      </c>
      <c r="D795" s="33">
        <v>177575142</v>
      </c>
      <c r="E795" s="33" t="s">
        <v>574</v>
      </c>
      <c r="F795" s="33" t="s">
        <v>11</v>
      </c>
      <c r="G795" s="33">
        <v>70000000</v>
      </c>
      <c r="H795" s="33">
        <v>6.6</v>
      </c>
    </row>
    <row r="796" spans="1:8" x14ac:dyDescent="0.25">
      <c r="A796" s="17" t="s">
        <v>1558</v>
      </c>
      <c r="B796" s="17" t="s">
        <v>1556</v>
      </c>
      <c r="C796" s="33">
        <v>92</v>
      </c>
      <c r="D796" s="33">
        <v>105263257</v>
      </c>
      <c r="E796" s="33" t="s">
        <v>1557</v>
      </c>
      <c r="F796" s="33" t="s">
        <v>11</v>
      </c>
      <c r="G796" s="33">
        <v>55000000</v>
      </c>
      <c r="H796" s="33">
        <v>5.4</v>
      </c>
    </row>
    <row r="797" spans="1:8" x14ac:dyDescent="0.25">
      <c r="A797" s="17" t="s">
        <v>1560</v>
      </c>
      <c r="B797" s="17" t="s">
        <v>1559</v>
      </c>
      <c r="C797" s="33">
        <v>74</v>
      </c>
      <c r="D797" s="33">
        <v>104354205</v>
      </c>
      <c r="E797" s="33" t="s">
        <v>574</v>
      </c>
      <c r="F797" s="33" t="s">
        <v>11</v>
      </c>
      <c r="G797" s="33">
        <v>55000000</v>
      </c>
      <c r="H797" s="33">
        <v>6.3</v>
      </c>
    </row>
    <row r="798" spans="1:8" x14ac:dyDescent="0.25">
      <c r="A798" s="17" t="s">
        <v>1561</v>
      </c>
      <c r="B798" s="17" t="s">
        <v>390</v>
      </c>
      <c r="C798" s="33">
        <v>134</v>
      </c>
      <c r="D798" s="33">
        <v>107100855</v>
      </c>
      <c r="E798" s="33" t="s">
        <v>1227</v>
      </c>
      <c r="F798" s="33" t="s">
        <v>11</v>
      </c>
      <c r="G798" s="33">
        <v>55000000</v>
      </c>
      <c r="H798" s="33">
        <v>7.9</v>
      </c>
    </row>
    <row r="799" spans="1:8" x14ac:dyDescent="0.25">
      <c r="A799" s="17" t="s">
        <v>1562</v>
      </c>
      <c r="B799" s="17" t="s">
        <v>270</v>
      </c>
      <c r="C799" s="33">
        <v>101</v>
      </c>
      <c r="D799" s="33">
        <v>98711404</v>
      </c>
      <c r="E799" s="33" t="s">
        <v>1438</v>
      </c>
      <c r="F799" s="33" t="s">
        <v>11</v>
      </c>
      <c r="G799" s="33">
        <v>55000000</v>
      </c>
      <c r="H799" s="33">
        <v>6.3</v>
      </c>
    </row>
    <row r="800" spans="1:8" x14ac:dyDescent="0.25">
      <c r="A800" s="17" t="s">
        <v>1563</v>
      </c>
      <c r="B800" s="17" t="s">
        <v>647</v>
      </c>
      <c r="C800" s="33">
        <v>100</v>
      </c>
      <c r="D800" s="33">
        <v>100328194</v>
      </c>
      <c r="E800" s="33" t="s">
        <v>172</v>
      </c>
      <c r="F800" s="33" t="s">
        <v>11</v>
      </c>
      <c r="G800" s="33">
        <v>50000000</v>
      </c>
      <c r="H800" s="33">
        <v>6</v>
      </c>
    </row>
    <row r="801" spans="1:8" x14ac:dyDescent="0.25">
      <c r="A801" s="17" t="s">
        <v>1564</v>
      </c>
      <c r="B801" s="17" t="s">
        <v>1054</v>
      </c>
      <c r="C801" s="33">
        <v>132</v>
      </c>
      <c r="D801" s="33">
        <v>101530738</v>
      </c>
      <c r="E801" s="33" t="s">
        <v>114</v>
      </c>
      <c r="F801" s="33" t="s">
        <v>11</v>
      </c>
      <c r="G801" s="33">
        <v>55000000</v>
      </c>
      <c r="H801" s="33">
        <v>7.2</v>
      </c>
    </row>
    <row r="802" spans="1:8" x14ac:dyDescent="0.25">
      <c r="A802" s="17" t="s">
        <v>1566</v>
      </c>
      <c r="B802" s="17" t="s">
        <v>1565</v>
      </c>
      <c r="C802" s="33">
        <v>105</v>
      </c>
      <c r="D802" s="33">
        <v>93815117</v>
      </c>
      <c r="E802" s="33" t="s">
        <v>482</v>
      </c>
      <c r="F802" s="33" t="s">
        <v>11</v>
      </c>
      <c r="G802" s="33">
        <v>55000000</v>
      </c>
      <c r="H802" s="33">
        <v>5.0999999999999996</v>
      </c>
    </row>
    <row r="803" spans="1:8" x14ac:dyDescent="0.25">
      <c r="A803" s="17" t="s">
        <v>1567</v>
      </c>
      <c r="B803" s="17" t="s">
        <v>594</v>
      </c>
      <c r="C803" s="33">
        <v>123</v>
      </c>
      <c r="D803" s="33">
        <v>91400000</v>
      </c>
      <c r="E803" s="33" t="s">
        <v>662</v>
      </c>
      <c r="F803" s="33" t="s">
        <v>11</v>
      </c>
      <c r="G803" s="33">
        <v>53000000</v>
      </c>
      <c r="H803" s="33">
        <v>7.3</v>
      </c>
    </row>
    <row r="804" spans="1:8" x14ac:dyDescent="0.25">
      <c r="A804" s="17" t="s">
        <v>1569</v>
      </c>
      <c r="B804" s="17" t="s">
        <v>1568</v>
      </c>
      <c r="C804" s="33">
        <v>117</v>
      </c>
      <c r="D804" s="33">
        <v>162586036</v>
      </c>
      <c r="E804" s="33" t="s">
        <v>527</v>
      </c>
      <c r="F804" s="33" t="s">
        <v>11</v>
      </c>
      <c r="G804" s="33">
        <v>55000000</v>
      </c>
      <c r="H804" s="33">
        <v>8</v>
      </c>
    </row>
    <row r="805" spans="1:8" x14ac:dyDescent="0.25">
      <c r="A805" s="17" t="s">
        <v>1570</v>
      </c>
      <c r="B805" s="17" t="s">
        <v>427</v>
      </c>
      <c r="C805" s="33">
        <v>98</v>
      </c>
      <c r="D805" s="33">
        <v>89706988</v>
      </c>
      <c r="E805" s="33" t="s">
        <v>667</v>
      </c>
      <c r="F805" s="33" t="s">
        <v>11</v>
      </c>
      <c r="G805" s="33">
        <v>55000000</v>
      </c>
      <c r="H805" s="33">
        <v>6.2</v>
      </c>
    </row>
    <row r="806" spans="1:8" x14ac:dyDescent="0.25">
      <c r="A806" s="17" t="s">
        <v>1571</v>
      </c>
      <c r="B806" s="17" t="s">
        <v>1064</v>
      </c>
      <c r="C806" s="33">
        <v>128</v>
      </c>
      <c r="D806" s="33">
        <v>83000000</v>
      </c>
      <c r="E806" s="33" t="s">
        <v>1383</v>
      </c>
      <c r="F806" s="33" t="s">
        <v>11</v>
      </c>
      <c r="G806" s="33">
        <v>55000000</v>
      </c>
      <c r="H806" s="33">
        <v>6</v>
      </c>
    </row>
    <row r="807" spans="1:8" x14ac:dyDescent="0.25">
      <c r="A807" s="17" t="s">
        <v>1572</v>
      </c>
      <c r="B807" s="17" t="s">
        <v>647</v>
      </c>
      <c r="C807" s="33">
        <v>114</v>
      </c>
      <c r="D807" s="33">
        <v>78745923</v>
      </c>
      <c r="E807" s="33" t="s">
        <v>228</v>
      </c>
      <c r="F807" s="33" t="s">
        <v>11</v>
      </c>
      <c r="G807" s="33">
        <v>55000000</v>
      </c>
      <c r="H807" s="33">
        <v>6.7</v>
      </c>
    </row>
    <row r="808" spans="1:8" x14ac:dyDescent="0.25">
      <c r="A808" s="17" t="s">
        <v>1573</v>
      </c>
      <c r="B808" s="17" t="s">
        <v>604</v>
      </c>
      <c r="C808" s="33">
        <v>111</v>
      </c>
      <c r="D808" s="33">
        <v>70098138</v>
      </c>
      <c r="E808" s="33" t="s">
        <v>451</v>
      </c>
      <c r="F808" s="33" t="s">
        <v>11</v>
      </c>
      <c r="G808" s="33">
        <v>30000000</v>
      </c>
      <c r="H808" s="33">
        <v>8.1</v>
      </c>
    </row>
    <row r="809" spans="1:8" x14ac:dyDescent="0.25">
      <c r="A809" s="17" t="s">
        <v>1574</v>
      </c>
      <c r="B809" s="17" t="s">
        <v>680</v>
      </c>
      <c r="C809" s="33">
        <v>85</v>
      </c>
      <c r="D809" s="33">
        <v>66365290</v>
      </c>
      <c r="E809" s="33" t="s">
        <v>569</v>
      </c>
      <c r="F809" s="33" t="s">
        <v>11</v>
      </c>
      <c r="G809" s="33">
        <v>55000000</v>
      </c>
      <c r="H809" s="33">
        <v>6.4</v>
      </c>
    </row>
    <row r="810" spans="1:8" x14ac:dyDescent="0.25">
      <c r="A810" s="17" t="s">
        <v>1575</v>
      </c>
      <c r="B810" s="17" t="s">
        <v>604</v>
      </c>
      <c r="C810" s="33">
        <v>137</v>
      </c>
      <c r="D810" s="33">
        <v>66207920</v>
      </c>
      <c r="E810" s="33" t="s">
        <v>151</v>
      </c>
      <c r="F810" s="33" t="s">
        <v>11</v>
      </c>
      <c r="G810" s="33">
        <v>30000000</v>
      </c>
      <c r="H810" s="33">
        <v>8</v>
      </c>
    </row>
    <row r="811" spans="1:8" x14ac:dyDescent="0.25">
      <c r="A811" s="17" t="s">
        <v>1576</v>
      </c>
      <c r="B811" s="17" t="s">
        <v>795</v>
      </c>
      <c r="C811" s="33">
        <v>97</v>
      </c>
      <c r="D811" s="33">
        <v>63408614</v>
      </c>
      <c r="E811" s="33" t="s">
        <v>138</v>
      </c>
      <c r="F811" s="33" t="s">
        <v>11</v>
      </c>
      <c r="G811" s="33">
        <v>55000000</v>
      </c>
      <c r="H811" s="33">
        <v>6.3</v>
      </c>
    </row>
    <row r="812" spans="1:8" x14ac:dyDescent="0.25">
      <c r="A812" s="17" t="s">
        <v>1577</v>
      </c>
      <c r="B812" s="17" t="s">
        <v>143</v>
      </c>
      <c r="C812" s="33">
        <v>104</v>
      </c>
      <c r="D812" s="33">
        <v>58422650</v>
      </c>
      <c r="E812" s="33" t="s">
        <v>295</v>
      </c>
      <c r="F812" s="33" t="s">
        <v>11</v>
      </c>
      <c r="G812" s="33">
        <v>55000000</v>
      </c>
      <c r="H812" s="33">
        <v>6.4</v>
      </c>
    </row>
    <row r="813" spans="1:8" x14ac:dyDescent="0.25">
      <c r="A813" s="17" t="s">
        <v>1580</v>
      </c>
      <c r="B813" s="17" t="s">
        <v>1578</v>
      </c>
      <c r="C813" s="33">
        <v>110</v>
      </c>
      <c r="D813" s="33">
        <v>56932305</v>
      </c>
      <c r="E813" s="33" t="s">
        <v>1579</v>
      </c>
      <c r="F813" s="33" t="s">
        <v>11</v>
      </c>
      <c r="G813" s="33">
        <v>55000000</v>
      </c>
      <c r="H813" s="33">
        <v>6.6</v>
      </c>
    </row>
    <row r="814" spans="1:8" x14ac:dyDescent="0.25">
      <c r="A814" s="17" t="s">
        <v>1581</v>
      </c>
      <c r="B814" s="17" t="s">
        <v>1445</v>
      </c>
      <c r="C814" s="33">
        <v>133</v>
      </c>
      <c r="D814" s="33">
        <v>68750000</v>
      </c>
      <c r="E814" s="33" t="s">
        <v>16</v>
      </c>
      <c r="F814" s="33" t="s">
        <v>11</v>
      </c>
      <c r="G814" s="33">
        <v>55000000</v>
      </c>
      <c r="H814" s="33">
        <v>6.4</v>
      </c>
    </row>
    <row r="815" spans="1:8" x14ac:dyDescent="0.25">
      <c r="A815" s="17" t="s">
        <v>1582</v>
      </c>
      <c r="B815" s="17" t="s">
        <v>711</v>
      </c>
      <c r="C815" s="33">
        <v>94</v>
      </c>
      <c r="D815" s="33">
        <v>68218041</v>
      </c>
      <c r="E815" s="33" t="s">
        <v>172</v>
      </c>
      <c r="F815" s="33" t="s">
        <v>11</v>
      </c>
      <c r="G815" s="33">
        <v>55000000</v>
      </c>
      <c r="H815" s="33">
        <v>6</v>
      </c>
    </row>
    <row r="816" spans="1:8" x14ac:dyDescent="0.25">
      <c r="A816" s="17" t="s">
        <v>1583</v>
      </c>
      <c r="B816" s="17" t="s">
        <v>317</v>
      </c>
      <c r="C816" s="33">
        <v>104</v>
      </c>
      <c r="D816" s="33">
        <v>25040293</v>
      </c>
      <c r="E816" s="33" t="s">
        <v>13</v>
      </c>
      <c r="F816" s="33" t="s">
        <v>11</v>
      </c>
      <c r="G816" s="33">
        <v>55000000</v>
      </c>
      <c r="H816" s="33">
        <v>6.6</v>
      </c>
    </row>
    <row r="817" spans="1:8" x14ac:dyDescent="0.25">
      <c r="A817" s="17" t="s">
        <v>1585</v>
      </c>
      <c r="B817" s="17" t="s">
        <v>1584</v>
      </c>
      <c r="C817" s="33">
        <v>91</v>
      </c>
      <c r="D817" s="33">
        <v>55747724</v>
      </c>
      <c r="E817" s="33" t="s">
        <v>154</v>
      </c>
      <c r="F817" s="33" t="s">
        <v>11</v>
      </c>
      <c r="G817" s="33">
        <v>55000000</v>
      </c>
      <c r="H817" s="33">
        <v>5.9</v>
      </c>
    </row>
    <row r="818" spans="1:8" x14ac:dyDescent="0.25">
      <c r="A818" s="17" t="s">
        <v>1587</v>
      </c>
      <c r="B818" s="17" t="s">
        <v>227</v>
      </c>
      <c r="C818" s="33">
        <v>145</v>
      </c>
      <c r="D818" s="33">
        <v>55473600</v>
      </c>
      <c r="E818" s="33" t="s">
        <v>1419</v>
      </c>
      <c r="F818" s="33" t="s">
        <v>11</v>
      </c>
      <c r="G818" s="33">
        <v>50000000</v>
      </c>
      <c r="H818" s="33">
        <v>6.4</v>
      </c>
    </row>
    <row r="819" spans="1:8" x14ac:dyDescent="0.25">
      <c r="A819" s="17" t="s">
        <v>1590</v>
      </c>
      <c r="B819" s="17" t="s">
        <v>1588</v>
      </c>
      <c r="C819" s="33">
        <v>135</v>
      </c>
      <c r="D819" s="33">
        <v>49994804</v>
      </c>
      <c r="E819" s="33" t="s">
        <v>1589</v>
      </c>
      <c r="F819" s="33" t="s">
        <v>11</v>
      </c>
      <c r="G819" s="33">
        <v>55000000</v>
      </c>
      <c r="H819" s="33">
        <v>6.3</v>
      </c>
    </row>
    <row r="820" spans="1:8" x14ac:dyDescent="0.25">
      <c r="A820" s="17" t="s">
        <v>1592</v>
      </c>
      <c r="B820" s="17" t="s">
        <v>1591</v>
      </c>
      <c r="C820" s="33">
        <v>122</v>
      </c>
      <c r="D820" s="33">
        <v>41609593</v>
      </c>
      <c r="E820" s="33" t="s">
        <v>1139</v>
      </c>
      <c r="F820" s="33" t="s">
        <v>11</v>
      </c>
      <c r="G820" s="33">
        <v>55000000</v>
      </c>
      <c r="H820" s="33">
        <v>7.3</v>
      </c>
    </row>
    <row r="821" spans="1:8" x14ac:dyDescent="0.25">
      <c r="A821" s="17" t="s">
        <v>1594</v>
      </c>
      <c r="B821" s="17" t="s">
        <v>939</v>
      </c>
      <c r="C821" s="33">
        <v>110</v>
      </c>
      <c r="D821" s="33">
        <v>38553833</v>
      </c>
      <c r="E821" s="33" t="s">
        <v>1593</v>
      </c>
      <c r="F821" s="33" t="s">
        <v>11</v>
      </c>
      <c r="G821" s="33">
        <v>55000000</v>
      </c>
      <c r="H821" s="33">
        <v>6.8</v>
      </c>
    </row>
    <row r="822" spans="1:8" x14ac:dyDescent="0.25">
      <c r="A822" s="17" t="s">
        <v>1596</v>
      </c>
      <c r="B822" s="17" t="s">
        <v>1595</v>
      </c>
      <c r="C822" s="33">
        <v>95</v>
      </c>
      <c r="D822" s="33">
        <v>76137505</v>
      </c>
      <c r="E822" s="33" t="s">
        <v>264</v>
      </c>
      <c r="F822" s="33" t="s">
        <v>11</v>
      </c>
      <c r="G822" s="33">
        <v>55000000</v>
      </c>
      <c r="H822" s="33">
        <v>7.2</v>
      </c>
    </row>
    <row r="823" spans="1:8" x14ac:dyDescent="0.25">
      <c r="A823" s="17" t="s">
        <v>1598</v>
      </c>
      <c r="B823" s="17" t="s">
        <v>1597</v>
      </c>
      <c r="C823" s="33">
        <v>102</v>
      </c>
      <c r="D823" s="33">
        <v>34350553</v>
      </c>
      <c r="E823" s="33" t="s">
        <v>660</v>
      </c>
      <c r="F823" s="33" t="s">
        <v>11</v>
      </c>
      <c r="G823" s="33">
        <v>68000000</v>
      </c>
      <c r="H823" s="33">
        <v>5.7</v>
      </c>
    </row>
    <row r="824" spans="1:8" x14ac:dyDescent="0.25">
      <c r="A824" s="17" t="s">
        <v>1600</v>
      </c>
      <c r="B824" s="17" t="s">
        <v>1599</v>
      </c>
      <c r="C824" s="33">
        <v>94</v>
      </c>
      <c r="D824" s="33">
        <v>34238611</v>
      </c>
      <c r="E824" s="33" t="s">
        <v>151</v>
      </c>
      <c r="F824" s="33" t="s">
        <v>11</v>
      </c>
      <c r="G824" s="33">
        <v>55000000</v>
      </c>
      <c r="H824" s="33">
        <v>6</v>
      </c>
    </row>
    <row r="825" spans="1:8" x14ac:dyDescent="0.25">
      <c r="A825" s="17" t="s">
        <v>1601</v>
      </c>
      <c r="B825" s="17" t="s">
        <v>235</v>
      </c>
      <c r="C825" s="33">
        <v>126</v>
      </c>
      <c r="D825" s="33">
        <v>34098563</v>
      </c>
      <c r="E825" s="33" t="s">
        <v>1383</v>
      </c>
      <c r="F825" s="33" t="s">
        <v>11</v>
      </c>
      <c r="G825" s="33">
        <v>55000000</v>
      </c>
      <c r="H825" s="33">
        <v>6.5</v>
      </c>
    </row>
    <row r="826" spans="1:8" x14ac:dyDescent="0.25">
      <c r="A826" s="17" t="s">
        <v>1602</v>
      </c>
      <c r="B826" s="17" t="s">
        <v>1197</v>
      </c>
      <c r="C826" s="33">
        <v>118</v>
      </c>
      <c r="D826" s="33">
        <v>33828318</v>
      </c>
      <c r="E826" s="33" t="s">
        <v>569</v>
      </c>
      <c r="F826" s="33" t="s">
        <v>11</v>
      </c>
      <c r="G826" s="33">
        <v>55000000</v>
      </c>
      <c r="H826" s="33">
        <v>5.8</v>
      </c>
    </row>
    <row r="827" spans="1:8" x14ac:dyDescent="0.25">
      <c r="A827" s="17" t="s">
        <v>1604</v>
      </c>
      <c r="B827" s="17" t="s">
        <v>1603</v>
      </c>
      <c r="C827" s="33">
        <v>99</v>
      </c>
      <c r="D827" s="33">
        <v>33472850</v>
      </c>
      <c r="E827" s="33" t="s">
        <v>1332</v>
      </c>
      <c r="F827" s="33" t="s">
        <v>11</v>
      </c>
      <c r="G827" s="33">
        <v>55000000</v>
      </c>
      <c r="H827" s="33">
        <v>5.8</v>
      </c>
    </row>
    <row r="828" spans="1:8" x14ac:dyDescent="0.25">
      <c r="A828" s="17" t="s">
        <v>1606</v>
      </c>
      <c r="B828" s="17" t="s">
        <v>1605</v>
      </c>
      <c r="C828" s="33">
        <v>88</v>
      </c>
      <c r="D828" s="33">
        <v>31051126</v>
      </c>
      <c r="E828" s="33" t="s">
        <v>154</v>
      </c>
      <c r="F828" s="33" t="s">
        <v>11</v>
      </c>
      <c r="G828" s="33">
        <v>55000000</v>
      </c>
      <c r="H828" s="33">
        <v>6.7</v>
      </c>
    </row>
    <row r="829" spans="1:8" x14ac:dyDescent="0.25">
      <c r="A829" s="17" t="s">
        <v>1607</v>
      </c>
      <c r="B829" s="17" t="s">
        <v>1261</v>
      </c>
      <c r="C829" s="33">
        <v>141</v>
      </c>
      <c r="D829" s="33">
        <v>35707327</v>
      </c>
      <c r="E829" s="33" t="s">
        <v>746</v>
      </c>
      <c r="F829" s="33" t="s">
        <v>11</v>
      </c>
      <c r="G829" s="33">
        <v>55000000</v>
      </c>
      <c r="H829" s="33">
        <v>7.8</v>
      </c>
    </row>
    <row r="830" spans="1:8" x14ac:dyDescent="0.25">
      <c r="A830" s="17" t="s">
        <v>1608</v>
      </c>
      <c r="B830" s="17" t="s">
        <v>842</v>
      </c>
      <c r="C830" s="33">
        <v>107</v>
      </c>
      <c r="D830" s="33">
        <v>20550712</v>
      </c>
      <c r="E830" s="33" t="s">
        <v>472</v>
      </c>
      <c r="F830" s="33" t="s">
        <v>11</v>
      </c>
      <c r="G830" s="33">
        <v>50000000</v>
      </c>
      <c r="H830" s="33">
        <v>5.6</v>
      </c>
    </row>
    <row r="831" spans="1:8" x14ac:dyDescent="0.25">
      <c r="A831" s="17" t="s">
        <v>1610</v>
      </c>
      <c r="B831" s="17" t="s">
        <v>594</v>
      </c>
      <c r="C831" s="33">
        <v>116</v>
      </c>
      <c r="D831" s="33">
        <v>18573791</v>
      </c>
      <c r="E831" s="33" t="s">
        <v>1609</v>
      </c>
      <c r="F831" s="33" t="s">
        <v>11</v>
      </c>
      <c r="G831" s="33">
        <v>55000000</v>
      </c>
      <c r="H831" s="33">
        <v>5.8</v>
      </c>
    </row>
    <row r="832" spans="1:8" x14ac:dyDescent="0.25">
      <c r="A832" s="17" t="s">
        <v>1612</v>
      </c>
      <c r="B832" s="17" t="s">
        <v>450</v>
      </c>
      <c r="C832" s="33">
        <v>143</v>
      </c>
      <c r="D832" s="33">
        <v>51225796</v>
      </c>
      <c r="E832" s="33" t="s">
        <v>1611</v>
      </c>
      <c r="F832" s="33" t="s">
        <v>11</v>
      </c>
      <c r="G832" s="33">
        <v>70000000</v>
      </c>
      <c r="H832" s="33">
        <v>7.4</v>
      </c>
    </row>
    <row r="833" spans="1:8" x14ac:dyDescent="0.25">
      <c r="A833" s="17" t="s">
        <v>1614</v>
      </c>
      <c r="B833" s="17" t="s">
        <v>1613</v>
      </c>
      <c r="C833" s="33">
        <v>114</v>
      </c>
      <c r="D833" s="33">
        <v>16264475</v>
      </c>
      <c r="E833" s="33" t="s">
        <v>1108</v>
      </c>
      <c r="F833" s="33" t="s">
        <v>11</v>
      </c>
      <c r="G833" s="33">
        <v>55000000</v>
      </c>
      <c r="H833" s="33">
        <v>6.9</v>
      </c>
    </row>
    <row r="834" spans="1:8" x14ac:dyDescent="0.25">
      <c r="A834" s="17" t="s">
        <v>1616</v>
      </c>
      <c r="B834" s="17" t="s">
        <v>1615</v>
      </c>
      <c r="C834" s="33">
        <v>93</v>
      </c>
      <c r="D834" s="33">
        <v>25857987</v>
      </c>
      <c r="E834" s="33" t="s">
        <v>217</v>
      </c>
      <c r="F834" s="33" t="s">
        <v>11</v>
      </c>
      <c r="G834" s="33">
        <v>62000000</v>
      </c>
      <c r="H834" s="33">
        <v>5.5</v>
      </c>
    </row>
    <row r="835" spans="1:8" x14ac:dyDescent="0.25">
      <c r="A835" s="17" t="s">
        <v>1618</v>
      </c>
      <c r="B835" s="17" t="s">
        <v>1617</v>
      </c>
      <c r="C835" s="33">
        <v>280</v>
      </c>
      <c r="D835" s="33">
        <v>12870569</v>
      </c>
      <c r="E835" s="33" t="s">
        <v>683</v>
      </c>
      <c r="F835" s="33" t="s">
        <v>11</v>
      </c>
      <c r="G835" s="33">
        <v>56000000</v>
      </c>
      <c r="H835" s="33">
        <v>6.3</v>
      </c>
    </row>
    <row r="836" spans="1:8" x14ac:dyDescent="0.25">
      <c r="A836" s="17" t="s">
        <v>1620</v>
      </c>
      <c r="B836" s="17" t="s">
        <v>1619</v>
      </c>
      <c r="C836" s="33">
        <v>100</v>
      </c>
      <c r="D836" s="33">
        <v>11466088</v>
      </c>
      <c r="E836" s="33" t="s">
        <v>19</v>
      </c>
      <c r="F836" s="33" t="s">
        <v>11</v>
      </c>
      <c r="G836" s="33">
        <v>71000000</v>
      </c>
      <c r="H836" s="33">
        <v>4.7</v>
      </c>
    </row>
    <row r="837" spans="1:8" x14ac:dyDescent="0.25">
      <c r="A837" s="17" t="s">
        <v>1623</v>
      </c>
      <c r="B837" s="17" t="s">
        <v>1621</v>
      </c>
      <c r="C837" s="33">
        <v>107</v>
      </c>
      <c r="D837" s="33">
        <v>16088610</v>
      </c>
      <c r="E837" s="33" t="s">
        <v>1622</v>
      </c>
      <c r="F837" s="33" t="s">
        <v>11</v>
      </c>
      <c r="G837" s="33">
        <v>55000000</v>
      </c>
      <c r="H837" s="33">
        <v>5.6</v>
      </c>
    </row>
    <row r="838" spans="1:8" x14ac:dyDescent="0.25">
      <c r="A838" s="17" t="s">
        <v>1625</v>
      </c>
      <c r="B838" s="17" t="s">
        <v>240</v>
      </c>
      <c r="C838" s="33">
        <v>119</v>
      </c>
      <c r="D838" s="33">
        <v>51178893</v>
      </c>
      <c r="E838" s="33" t="s">
        <v>1624</v>
      </c>
      <c r="F838" s="33" t="s">
        <v>11</v>
      </c>
      <c r="G838" s="33">
        <v>50000000</v>
      </c>
      <c r="H838" s="33">
        <v>6.4</v>
      </c>
    </row>
    <row r="839" spans="1:8" x14ac:dyDescent="0.25">
      <c r="A839" s="17" t="s">
        <v>1626</v>
      </c>
      <c r="B839" s="17" t="s">
        <v>1152</v>
      </c>
      <c r="C839" s="33">
        <v>95</v>
      </c>
      <c r="D839" s="33">
        <v>6768055</v>
      </c>
      <c r="E839" s="33" t="s">
        <v>1035</v>
      </c>
      <c r="F839" s="33" t="s">
        <v>11</v>
      </c>
      <c r="G839" s="33">
        <v>57000000</v>
      </c>
      <c r="H839" s="33">
        <v>4.2</v>
      </c>
    </row>
    <row r="840" spans="1:8" x14ac:dyDescent="0.25">
      <c r="A840" s="17" t="s">
        <v>1629</v>
      </c>
      <c r="B840" s="17" t="s">
        <v>1627</v>
      </c>
      <c r="C840" s="33">
        <v>119</v>
      </c>
      <c r="D840" s="33">
        <v>39440655</v>
      </c>
      <c r="E840" s="33" t="s">
        <v>1628</v>
      </c>
      <c r="F840" s="33" t="s">
        <v>11</v>
      </c>
      <c r="G840" s="33">
        <v>55000000</v>
      </c>
      <c r="H840" s="33">
        <v>6.4</v>
      </c>
    </row>
    <row r="841" spans="1:8" x14ac:dyDescent="0.25">
      <c r="A841" s="17" t="s">
        <v>1631</v>
      </c>
      <c r="B841" s="17" t="s">
        <v>1418</v>
      </c>
      <c r="C841" s="33">
        <v>133</v>
      </c>
      <c r="D841" s="33">
        <v>6167817</v>
      </c>
      <c r="E841" s="33" t="s">
        <v>1630</v>
      </c>
      <c r="F841" s="33" t="s">
        <v>497</v>
      </c>
      <c r="G841" s="33">
        <v>47000000</v>
      </c>
      <c r="H841" s="33">
        <v>7.7</v>
      </c>
    </row>
    <row r="842" spans="1:8" x14ac:dyDescent="0.25">
      <c r="A842" s="17" t="s">
        <v>1635</v>
      </c>
      <c r="B842" s="17" t="s">
        <v>126</v>
      </c>
      <c r="C842" s="33">
        <v>117</v>
      </c>
      <c r="D842" s="33">
        <v>81645152</v>
      </c>
      <c r="E842" s="33" t="s">
        <v>768</v>
      </c>
      <c r="F842" s="33" t="s">
        <v>11</v>
      </c>
      <c r="G842" s="33">
        <v>54000000</v>
      </c>
      <c r="H842" s="33">
        <v>6.7</v>
      </c>
    </row>
    <row r="843" spans="1:8" x14ac:dyDescent="0.25">
      <c r="A843" s="17" t="s">
        <v>1636</v>
      </c>
      <c r="B843" s="17" t="s">
        <v>1568</v>
      </c>
      <c r="C843" s="33">
        <v>123</v>
      </c>
      <c r="D843" s="33">
        <v>69951824</v>
      </c>
      <c r="E843" s="33" t="s">
        <v>72</v>
      </c>
      <c r="F843" s="33" t="s">
        <v>11</v>
      </c>
      <c r="G843" s="33">
        <v>55000000</v>
      </c>
      <c r="H843" s="33">
        <v>7.7</v>
      </c>
    </row>
    <row r="844" spans="1:8" x14ac:dyDescent="0.25">
      <c r="A844" s="17" t="s">
        <v>1637</v>
      </c>
      <c r="B844" s="17" t="s">
        <v>1481</v>
      </c>
      <c r="C844" s="33">
        <v>92</v>
      </c>
      <c r="D844" s="33">
        <v>9483821</v>
      </c>
      <c r="E844" s="33" t="s">
        <v>19</v>
      </c>
      <c r="F844" s="33" t="s">
        <v>11</v>
      </c>
      <c r="G844" s="33">
        <v>55000000</v>
      </c>
      <c r="H844" s="33">
        <v>5.7</v>
      </c>
    </row>
    <row r="845" spans="1:8" x14ac:dyDescent="0.25">
      <c r="A845" s="17" t="s">
        <v>1639</v>
      </c>
      <c r="B845" s="17" t="s">
        <v>1638</v>
      </c>
      <c r="C845" s="33">
        <v>170</v>
      </c>
      <c r="D845" s="33">
        <v>66676062</v>
      </c>
      <c r="E845" s="33" t="s">
        <v>671</v>
      </c>
      <c r="F845" s="33" t="s">
        <v>11</v>
      </c>
      <c r="G845" s="33">
        <v>54000000</v>
      </c>
      <c r="H845" s="33">
        <v>7.6</v>
      </c>
    </row>
    <row r="846" spans="1:8" x14ac:dyDescent="0.25">
      <c r="A846" s="17" t="s">
        <v>1640</v>
      </c>
      <c r="B846" s="17" t="s">
        <v>1141</v>
      </c>
      <c r="C846" s="33">
        <v>123</v>
      </c>
      <c r="D846" s="33">
        <v>26838389</v>
      </c>
      <c r="E846" s="33" t="s">
        <v>482</v>
      </c>
      <c r="F846" s="33" t="s">
        <v>11</v>
      </c>
      <c r="G846" s="33">
        <v>57000000</v>
      </c>
      <c r="H846" s="33">
        <v>6.4</v>
      </c>
    </row>
    <row r="847" spans="1:8" x14ac:dyDescent="0.25">
      <c r="A847" s="17" t="s">
        <v>1641</v>
      </c>
      <c r="B847" s="17" t="s">
        <v>74</v>
      </c>
      <c r="C847" s="33">
        <v>110</v>
      </c>
      <c r="D847" s="33">
        <v>75604320</v>
      </c>
      <c r="E847" s="33" t="s">
        <v>574</v>
      </c>
      <c r="F847" s="33" t="s">
        <v>11</v>
      </c>
      <c r="G847" s="33">
        <v>54000000</v>
      </c>
      <c r="H847" s="33">
        <v>5.6</v>
      </c>
    </row>
    <row r="848" spans="1:8" x14ac:dyDescent="0.25">
      <c r="A848" s="17" t="s">
        <v>1643</v>
      </c>
      <c r="B848" s="17" t="s">
        <v>1642</v>
      </c>
      <c r="C848" s="33">
        <v>116</v>
      </c>
      <c r="D848" s="33">
        <v>108200000</v>
      </c>
      <c r="E848" s="33" t="s">
        <v>196</v>
      </c>
      <c r="F848" s="33" t="s">
        <v>11</v>
      </c>
      <c r="G848" s="33">
        <v>54000000</v>
      </c>
      <c r="H848" s="33">
        <v>6.8</v>
      </c>
    </row>
    <row r="849" spans="1:8" x14ac:dyDescent="0.25">
      <c r="A849" s="17" t="s">
        <v>1644</v>
      </c>
      <c r="B849" s="17" t="s">
        <v>840</v>
      </c>
      <c r="C849" s="33">
        <v>121</v>
      </c>
      <c r="D849" s="33">
        <v>5660084</v>
      </c>
      <c r="E849" s="33" t="s">
        <v>1448</v>
      </c>
      <c r="F849" s="33" t="s">
        <v>11</v>
      </c>
      <c r="G849" s="33">
        <v>54000000</v>
      </c>
      <c r="H849" s="33">
        <v>2.4</v>
      </c>
    </row>
    <row r="850" spans="1:8" x14ac:dyDescent="0.25">
      <c r="A850" s="17" t="s">
        <v>1645</v>
      </c>
      <c r="B850" s="17" t="s">
        <v>1398</v>
      </c>
      <c r="C850" s="33">
        <v>128</v>
      </c>
      <c r="D850" s="33">
        <v>7221458</v>
      </c>
      <c r="E850" s="33" t="s">
        <v>1383</v>
      </c>
      <c r="F850" s="33" t="s">
        <v>11</v>
      </c>
      <c r="G850" s="33">
        <v>55000000</v>
      </c>
      <c r="H850" s="33">
        <v>6.2</v>
      </c>
    </row>
    <row r="851" spans="1:8" x14ac:dyDescent="0.25">
      <c r="A851" s="17" t="s">
        <v>1646</v>
      </c>
      <c r="B851" s="17" t="s">
        <v>1003</v>
      </c>
      <c r="C851" s="33">
        <v>99</v>
      </c>
      <c r="D851" s="33">
        <v>70327868</v>
      </c>
      <c r="E851" s="33" t="s">
        <v>114</v>
      </c>
      <c r="F851" s="33" t="s">
        <v>11</v>
      </c>
      <c r="G851" s="33">
        <v>46000000</v>
      </c>
      <c r="H851" s="33">
        <v>5.9</v>
      </c>
    </row>
    <row r="852" spans="1:8" x14ac:dyDescent="0.25">
      <c r="A852" s="17" t="s">
        <v>1648</v>
      </c>
      <c r="B852" s="17" t="s">
        <v>1077</v>
      </c>
      <c r="C852" s="33">
        <v>94</v>
      </c>
      <c r="D852" s="33">
        <v>58297830</v>
      </c>
      <c r="E852" s="33" t="s">
        <v>1647</v>
      </c>
      <c r="F852" s="33" t="s">
        <v>11</v>
      </c>
      <c r="G852" s="33">
        <v>50000000</v>
      </c>
      <c r="H852" s="33">
        <v>7.1</v>
      </c>
    </row>
    <row r="853" spans="1:8" x14ac:dyDescent="0.25">
      <c r="A853" s="17" t="s">
        <v>1649</v>
      </c>
      <c r="B853" s="17" t="s">
        <v>122</v>
      </c>
      <c r="C853" s="33">
        <v>127</v>
      </c>
      <c r="D853" s="33">
        <v>57386369</v>
      </c>
      <c r="E853" s="33" t="s">
        <v>975</v>
      </c>
      <c r="F853" s="33" t="s">
        <v>11</v>
      </c>
      <c r="G853" s="33">
        <v>52500000</v>
      </c>
      <c r="H853" s="33">
        <v>7.6</v>
      </c>
    </row>
    <row r="854" spans="1:8" x14ac:dyDescent="0.25">
      <c r="A854" s="17" t="s">
        <v>1650</v>
      </c>
      <c r="B854" s="17" t="s">
        <v>1455</v>
      </c>
      <c r="C854" s="33">
        <v>89</v>
      </c>
      <c r="D854" s="33">
        <v>45207112</v>
      </c>
      <c r="E854" s="33" t="s">
        <v>771</v>
      </c>
      <c r="F854" s="33" t="s">
        <v>11</v>
      </c>
      <c r="G854" s="33">
        <v>53000000</v>
      </c>
      <c r="H854" s="33">
        <v>5.5</v>
      </c>
    </row>
    <row r="855" spans="1:8" x14ac:dyDescent="0.25">
      <c r="A855" s="17" t="s">
        <v>1652</v>
      </c>
      <c r="B855" s="17" t="s">
        <v>1651</v>
      </c>
      <c r="C855" s="33">
        <v>123</v>
      </c>
      <c r="D855" s="33">
        <v>62563543</v>
      </c>
      <c r="E855" s="33" t="s">
        <v>588</v>
      </c>
      <c r="F855" s="33" t="s">
        <v>11</v>
      </c>
      <c r="G855" s="33">
        <v>53000000</v>
      </c>
      <c r="H855" s="33">
        <v>7</v>
      </c>
    </row>
    <row r="856" spans="1:8" x14ac:dyDescent="0.25">
      <c r="A856" s="17" t="s">
        <v>1653</v>
      </c>
      <c r="B856" s="17" t="s">
        <v>1261</v>
      </c>
      <c r="C856" s="33">
        <v>135</v>
      </c>
      <c r="D856" s="33">
        <v>33574332</v>
      </c>
      <c r="E856" s="33" t="s">
        <v>683</v>
      </c>
      <c r="F856" s="33" t="s">
        <v>11</v>
      </c>
      <c r="G856" s="33">
        <v>90000000</v>
      </c>
      <c r="H856" s="33">
        <v>7.1</v>
      </c>
    </row>
    <row r="857" spans="1:8" x14ac:dyDescent="0.25">
      <c r="A857" s="17" t="s">
        <v>1654</v>
      </c>
      <c r="B857" s="17" t="s">
        <v>1050</v>
      </c>
      <c r="C857" s="33">
        <v>118</v>
      </c>
      <c r="D857" s="33">
        <v>73343413</v>
      </c>
      <c r="E857" s="33" t="s">
        <v>739</v>
      </c>
      <c r="F857" s="33" t="s">
        <v>11</v>
      </c>
      <c r="G857" s="33">
        <v>50000000</v>
      </c>
      <c r="H857" s="33">
        <v>7.4</v>
      </c>
    </row>
    <row r="858" spans="1:8" x14ac:dyDescent="0.25">
      <c r="A858" s="17" t="s">
        <v>1657</v>
      </c>
      <c r="B858" s="17" t="s">
        <v>1655</v>
      </c>
      <c r="C858" s="33">
        <v>189</v>
      </c>
      <c r="D858" s="33">
        <v>25031037</v>
      </c>
      <c r="E858" s="33" t="s">
        <v>1656</v>
      </c>
      <c r="F858" s="33" t="s">
        <v>11</v>
      </c>
      <c r="G858" s="33">
        <v>53000000</v>
      </c>
      <c r="H858" s="33">
        <v>7.6</v>
      </c>
    </row>
    <row r="859" spans="1:8" x14ac:dyDescent="0.25">
      <c r="A859" s="17" t="s">
        <v>1659</v>
      </c>
      <c r="B859" s="17" t="s">
        <v>942</v>
      </c>
      <c r="C859" s="33">
        <v>172</v>
      </c>
      <c r="D859" s="33">
        <v>22843047</v>
      </c>
      <c r="E859" s="33" t="s">
        <v>1658</v>
      </c>
      <c r="F859" s="33" t="s">
        <v>11</v>
      </c>
      <c r="G859" s="33">
        <v>55000000</v>
      </c>
      <c r="H859" s="33">
        <v>5.9</v>
      </c>
    </row>
    <row r="860" spans="1:8" x14ac:dyDescent="0.25">
      <c r="A860" s="17" t="s">
        <v>1662</v>
      </c>
      <c r="B860" s="17" t="s">
        <v>1660</v>
      </c>
      <c r="C860" s="33">
        <v>124</v>
      </c>
      <c r="D860" s="33">
        <v>5755286</v>
      </c>
      <c r="E860" s="33" t="s">
        <v>1661</v>
      </c>
      <c r="F860" s="33" t="s">
        <v>11</v>
      </c>
      <c r="G860" s="33">
        <v>55000000</v>
      </c>
      <c r="H860" s="33">
        <v>5.9</v>
      </c>
    </row>
    <row r="861" spans="1:8" x14ac:dyDescent="0.25">
      <c r="A861" s="17" t="s">
        <v>1663</v>
      </c>
      <c r="B861" s="17" t="s">
        <v>129</v>
      </c>
      <c r="C861" s="33">
        <v>141</v>
      </c>
      <c r="D861" s="33">
        <v>164435221</v>
      </c>
      <c r="E861" s="33" t="s">
        <v>588</v>
      </c>
      <c r="F861" s="33" t="s">
        <v>11</v>
      </c>
      <c r="G861" s="33">
        <v>52000000</v>
      </c>
      <c r="H861" s="33">
        <v>8</v>
      </c>
    </row>
    <row r="862" spans="1:8" x14ac:dyDescent="0.25">
      <c r="A862" s="17" t="s">
        <v>1664</v>
      </c>
      <c r="B862" s="17" t="s">
        <v>790</v>
      </c>
      <c r="C862" s="33">
        <v>157</v>
      </c>
      <c r="D862" s="33">
        <v>95720716</v>
      </c>
      <c r="E862" s="33" t="s">
        <v>965</v>
      </c>
      <c r="F862" s="33" t="s">
        <v>11</v>
      </c>
      <c r="G862" s="33">
        <v>40000000</v>
      </c>
      <c r="H862" s="33">
        <v>7.4</v>
      </c>
    </row>
    <row r="863" spans="1:8" x14ac:dyDescent="0.25">
      <c r="A863" s="17" t="s">
        <v>1665</v>
      </c>
      <c r="B863" s="17" t="s">
        <v>395</v>
      </c>
      <c r="C863" s="33">
        <v>106</v>
      </c>
      <c r="D863" s="33">
        <v>118683135</v>
      </c>
      <c r="E863" s="33" t="s">
        <v>482</v>
      </c>
      <c r="F863" s="33" t="s">
        <v>11</v>
      </c>
      <c r="G863" s="33">
        <v>52000000</v>
      </c>
      <c r="H863" s="33">
        <v>5.8</v>
      </c>
    </row>
    <row r="864" spans="1:8" x14ac:dyDescent="0.25">
      <c r="A864" s="17" t="s">
        <v>1668</v>
      </c>
      <c r="B864" s="17" t="s">
        <v>1666</v>
      </c>
      <c r="C864" s="33">
        <v>108</v>
      </c>
      <c r="D864" s="33">
        <v>143704210</v>
      </c>
      <c r="E864" s="33" t="s">
        <v>1667</v>
      </c>
      <c r="F864" s="33" t="s">
        <v>11</v>
      </c>
      <c r="G864" s="33">
        <v>52000000</v>
      </c>
      <c r="H864" s="33">
        <v>6.3</v>
      </c>
    </row>
    <row r="865" spans="1:8" x14ac:dyDescent="0.25">
      <c r="A865" s="17" t="s">
        <v>1669</v>
      </c>
      <c r="B865" s="17" t="s">
        <v>1128</v>
      </c>
      <c r="C865" s="33">
        <v>125</v>
      </c>
      <c r="D865" s="33">
        <v>110476776</v>
      </c>
      <c r="E865" s="33" t="s">
        <v>574</v>
      </c>
      <c r="F865" s="33" t="s">
        <v>11</v>
      </c>
      <c r="G865" s="33">
        <v>52000000</v>
      </c>
      <c r="H865" s="33">
        <v>5.7</v>
      </c>
    </row>
    <row r="866" spans="1:8" x14ac:dyDescent="0.25">
      <c r="A866" s="17" t="s">
        <v>1671</v>
      </c>
      <c r="B866" s="17" t="s">
        <v>1670</v>
      </c>
      <c r="C866" s="33">
        <v>107</v>
      </c>
      <c r="D866" s="33">
        <v>80270227</v>
      </c>
      <c r="E866" s="33" t="s">
        <v>554</v>
      </c>
      <c r="F866" s="33" t="s">
        <v>11</v>
      </c>
      <c r="G866" s="33">
        <v>50000000</v>
      </c>
      <c r="H866" s="33">
        <v>5.0999999999999996</v>
      </c>
    </row>
    <row r="867" spans="1:8" x14ac:dyDescent="0.25">
      <c r="A867" s="17" t="s">
        <v>1673</v>
      </c>
      <c r="B867" s="17" t="s">
        <v>1672</v>
      </c>
      <c r="C867" s="33">
        <v>215</v>
      </c>
      <c r="D867" s="33">
        <v>36385763</v>
      </c>
      <c r="E867" s="33" t="s">
        <v>1158</v>
      </c>
      <c r="F867" s="33" t="s">
        <v>11</v>
      </c>
      <c r="G867" s="33">
        <v>52000000</v>
      </c>
      <c r="H867" s="33">
        <v>7.6</v>
      </c>
    </row>
    <row r="868" spans="1:8" x14ac:dyDescent="0.25">
      <c r="A868" s="17" t="s">
        <v>1675</v>
      </c>
      <c r="B868" s="17" t="s">
        <v>1674</v>
      </c>
      <c r="C868" s="33">
        <v>118</v>
      </c>
      <c r="D868" s="33">
        <v>37035845</v>
      </c>
      <c r="E868" s="33" t="s">
        <v>957</v>
      </c>
      <c r="F868" s="33" t="s">
        <v>11</v>
      </c>
      <c r="G868" s="33">
        <v>52000000</v>
      </c>
      <c r="H868" s="33">
        <v>6.4</v>
      </c>
    </row>
    <row r="869" spans="1:8" x14ac:dyDescent="0.25">
      <c r="A869" s="17" t="s">
        <v>1677</v>
      </c>
      <c r="B869" s="17" t="s">
        <v>1676</v>
      </c>
      <c r="C869" s="33">
        <v>118</v>
      </c>
      <c r="D869" s="33">
        <v>34580635</v>
      </c>
      <c r="E869" s="33" t="s">
        <v>1414</v>
      </c>
      <c r="F869" s="33" t="s">
        <v>11</v>
      </c>
      <c r="G869" s="33">
        <v>52000000</v>
      </c>
      <c r="H869" s="33">
        <v>7.4</v>
      </c>
    </row>
    <row r="870" spans="1:8" x14ac:dyDescent="0.25">
      <c r="A870" s="17" t="s">
        <v>1678</v>
      </c>
      <c r="B870" s="17" t="s">
        <v>160</v>
      </c>
      <c r="C870" s="33">
        <v>178</v>
      </c>
      <c r="D870" s="33">
        <v>42438300</v>
      </c>
      <c r="E870" s="33" t="s">
        <v>588</v>
      </c>
      <c r="F870" s="33" t="s">
        <v>11</v>
      </c>
      <c r="G870" s="33">
        <v>52000000</v>
      </c>
      <c r="H870" s="33">
        <v>8.1999999999999993</v>
      </c>
    </row>
    <row r="871" spans="1:8" x14ac:dyDescent="0.25">
      <c r="A871" s="17" t="s">
        <v>1680</v>
      </c>
      <c r="B871" s="17" t="s">
        <v>1679</v>
      </c>
      <c r="C871" s="33">
        <v>92</v>
      </c>
      <c r="D871" s="33">
        <v>23324666</v>
      </c>
      <c r="E871" s="33" t="s">
        <v>19</v>
      </c>
      <c r="F871" s="33" t="s">
        <v>11</v>
      </c>
      <c r="G871" s="33">
        <v>52000000</v>
      </c>
      <c r="H871" s="33">
        <v>6.5</v>
      </c>
    </row>
    <row r="872" spans="1:8" x14ac:dyDescent="0.25">
      <c r="A872" s="17" t="s">
        <v>1682</v>
      </c>
      <c r="B872" s="17" t="s">
        <v>1681</v>
      </c>
      <c r="C872" s="33">
        <v>104</v>
      </c>
      <c r="D872" s="33">
        <v>23020488</v>
      </c>
      <c r="E872" s="33" t="s">
        <v>428</v>
      </c>
      <c r="F872" s="33" t="s">
        <v>11</v>
      </c>
      <c r="G872" s="33">
        <v>52000000</v>
      </c>
      <c r="H872" s="33">
        <v>5.5</v>
      </c>
    </row>
    <row r="873" spans="1:8" x14ac:dyDescent="0.25">
      <c r="A873" s="17" t="s">
        <v>1683</v>
      </c>
      <c r="B873" s="17" t="s">
        <v>1197</v>
      </c>
      <c r="C873" s="33">
        <v>116</v>
      </c>
      <c r="D873" s="33">
        <v>90567722</v>
      </c>
      <c r="E873" s="33" t="s">
        <v>569</v>
      </c>
      <c r="F873" s="33" t="s">
        <v>11</v>
      </c>
      <c r="G873" s="33">
        <v>51000000</v>
      </c>
      <c r="H873" s="33">
        <v>6.5</v>
      </c>
    </row>
    <row r="874" spans="1:8" x14ac:dyDescent="0.25">
      <c r="A874" s="17" t="s">
        <v>1685</v>
      </c>
      <c r="B874" s="17" t="s">
        <v>1684</v>
      </c>
      <c r="C874" s="33">
        <v>90</v>
      </c>
      <c r="D874" s="33">
        <v>72601713</v>
      </c>
      <c r="E874" s="33" t="s">
        <v>1013</v>
      </c>
      <c r="F874" s="33" t="s">
        <v>11</v>
      </c>
      <c r="G874" s="33">
        <v>51000000</v>
      </c>
      <c r="H874" s="33">
        <v>5.6</v>
      </c>
    </row>
    <row r="875" spans="1:8" x14ac:dyDescent="0.25">
      <c r="A875" s="17" t="s">
        <v>1687</v>
      </c>
      <c r="B875" s="17" t="s">
        <v>67</v>
      </c>
      <c r="C875" s="33">
        <v>130</v>
      </c>
      <c r="D875" s="33">
        <v>296623634</v>
      </c>
      <c r="E875" s="33" t="s">
        <v>374</v>
      </c>
      <c r="F875" s="33" t="s">
        <v>11</v>
      </c>
      <c r="G875" s="33">
        <v>50000000</v>
      </c>
      <c r="H875" s="33">
        <v>4.5999999999999996</v>
      </c>
    </row>
    <row r="876" spans="1:8" x14ac:dyDescent="0.25">
      <c r="A876" s="17" t="s">
        <v>1688</v>
      </c>
      <c r="B876" s="17" t="s">
        <v>49</v>
      </c>
      <c r="C876" s="33">
        <v>90</v>
      </c>
      <c r="D876" s="33">
        <v>267652016</v>
      </c>
      <c r="E876" s="33" t="s">
        <v>93</v>
      </c>
      <c r="F876" s="33" t="s">
        <v>11</v>
      </c>
      <c r="G876" s="33">
        <v>60000000</v>
      </c>
      <c r="H876" s="33">
        <v>7.9</v>
      </c>
    </row>
    <row r="877" spans="1:8" x14ac:dyDescent="0.25">
      <c r="A877" s="17" t="s">
        <v>1691</v>
      </c>
      <c r="B877" s="17" t="s">
        <v>1689</v>
      </c>
      <c r="C877" s="33">
        <v>106</v>
      </c>
      <c r="D877" s="33">
        <v>62453315</v>
      </c>
      <c r="E877" s="33" t="s">
        <v>1690</v>
      </c>
      <c r="F877" s="33" t="s">
        <v>11</v>
      </c>
      <c r="G877" s="33">
        <v>50200000</v>
      </c>
      <c r="H877" s="33">
        <v>7.1</v>
      </c>
    </row>
    <row r="878" spans="1:8" x14ac:dyDescent="0.25">
      <c r="A878" s="17" t="s">
        <v>1693</v>
      </c>
      <c r="B878" s="17" t="s">
        <v>176</v>
      </c>
      <c r="C878" s="33">
        <v>155</v>
      </c>
      <c r="D878" s="33">
        <v>165500000</v>
      </c>
      <c r="E878" s="33" t="s">
        <v>70</v>
      </c>
      <c r="F878" s="33" t="s">
        <v>11</v>
      </c>
      <c r="G878" s="33">
        <v>48000000</v>
      </c>
      <c r="H878" s="33">
        <v>6.9</v>
      </c>
    </row>
    <row r="879" spans="1:8" x14ac:dyDescent="0.25">
      <c r="A879" s="17" t="s">
        <v>1694</v>
      </c>
      <c r="B879" s="17" t="s">
        <v>1141</v>
      </c>
      <c r="C879" s="33">
        <v>139</v>
      </c>
      <c r="D879" s="33">
        <v>153620822</v>
      </c>
      <c r="E879" s="33" t="s">
        <v>1522</v>
      </c>
      <c r="F879" s="33" t="s">
        <v>11</v>
      </c>
      <c r="G879" s="33">
        <v>50000000</v>
      </c>
      <c r="H879" s="33">
        <v>7.3</v>
      </c>
    </row>
    <row r="880" spans="1:8" x14ac:dyDescent="0.25">
      <c r="A880" s="17" t="s">
        <v>1696</v>
      </c>
      <c r="B880" s="17" t="s">
        <v>867</v>
      </c>
      <c r="C880" s="33">
        <v>112</v>
      </c>
      <c r="D880" s="33">
        <v>218628680</v>
      </c>
      <c r="E880" s="33" t="s">
        <v>957</v>
      </c>
      <c r="F880" s="33" t="s">
        <v>11</v>
      </c>
      <c r="G880" s="33">
        <v>50000000</v>
      </c>
      <c r="H880" s="33">
        <v>7</v>
      </c>
    </row>
    <row r="881" spans="1:8" x14ac:dyDescent="0.25">
      <c r="A881" s="17" t="s">
        <v>1697</v>
      </c>
      <c r="B881" s="17" t="s">
        <v>481</v>
      </c>
      <c r="C881" s="33">
        <v>139</v>
      </c>
      <c r="D881" s="33">
        <v>147637474</v>
      </c>
      <c r="E881" s="33" t="s">
        <v>482</v>
      </c>
      <c r="F881" s="33" t="s">
        <v>11</v>
      </c>
      <c r="G881" s="33">
        <v>50000000</v>
      </c>
      <c r="H881" s="33">
        <v>7.7</v>
      </c>
    </row>
    <row r="882" spans="1:8" x14ac:dyDescent="0.25">
      <c r="A882" s="17" t="s">
        <v>1699</v>
      </c>
      <c r="B882" s="17" t="s">
        <v>171</v>
      </c>
      <c r="C882" s="33">
        <v>115</v>
      </c>
      <c r="D882" s="33">
        <v>135014968</v>
      </c>
      <c r="E882" s="33" t="s">
        <v>1698</v>
      </c>
      <c r="F882" s="33" t="s">
        <v>11</v>
      </c>
      <c r="G882" s="33">
        <v>50000000</v>
      </c>
      <c r="H882" s="33">
        <v>6.7</v>
      </c>
    </row>
    <row r="883" spans="1:8" x14ac:dyDescent="0.25">
      <c r="A883" s="17" t="s">
        <v>1700</v>
      </c>
      <c r="B883" s="17" t="s">
        <v>598</v>
      </c>
      <c r="C883" s="33">
        <v>143</v>
      </c>
      <c r="D883" s="33">
        <v>2175312</v>
      </c>
      <c r="E883" s="33" t="s">
        <v>569</v>
      </c>
      <c r="F883" s="33" t="s">
        <v>11</v>
      </c>
      <c r="G883" s="33">
        <v>50000000</v>
      </c>
      <c r="H883" s="33">
        <v>6.3</v>
      </c>
    </row>
    <row r="884" spans="1:8" x14ac:dyDescent="0.25">
      <c r="A884" s="17" t="s">
        <v>1701</v>
      </c>
      <c r="B884" s="17" t="s">
        <v>956</v>
      </c>
      <c r="C884" s="33">
        <v>96</v>
      </c>
      <c r="D884" s="33">
        <v>126203320</v>
      </c>
      <c r="E884" s="33" t="s">
        <v>574</v>
      </c>
      <c r="F884" s="33" t="s">
        <v>11</v>
      </c>
      <c r="G884" s="33">
        <v>50000000</v>
      </c>
      <c r="H884" s="33">
        <v>5.8</v>
      </c>
    </row>
    <row r="885" spans="1:8" x14ac:dyDescent="0.25">
      <c r="A885" s="17" t="s">
        <v>1703</v>
      </c>
      <c r="B885" s="17" t="s">
        <v>119</v>
      </c>
      <c r="C885" s="33">
        <v>112</v>
      </c>
      <c r="D885" s="33">
        <v>126975169</v>
      </c>
      <c r="E885" s="33" t="s">
        <v>1702</v>
      </c>
      <c r="F885" s="33" t="s">
        <v>11</v>
      </c>
      <c r="G885" s="33">
        <v>50000000</v>
      </c>
      <c r="H885" s="33">
        <v>7.1</v>
      </c>
    </row>
    <row r="886" spans="1:8" x14ac:dyDescent="0.25">
      <c r="A886" s="17" t="s">
        <v>1704</v>
      </c>
      <c r="B886" s="17" t="s">
        <v>521</v>
      </c>
      <c r="C886" s="33">
        <v>131</v>
      </c>
      <c r="D886" s="33">
        <v>125548685</v>
      </c>
      <c r="E886" s="33" t="s">
        <v>527</v>
      </c>
      <c r="F886" s="33" t="s">
        <v>11</v>
      </c>
      <c r="G886" s="33">
        <v>52000000</v>
      </c>
      <c r="H886" s="33">
        <v>7.3</v>
      </c>
    </row>
    <row r="887" spans="1:8" x14ac:dyDescent="0.25">
      <c r="A887" s="17" t="s">
        <v>1705</v>
      </c>
      <c r="B887" s="17" t="s">
        <v>1440</v>
      </c>
      <c r="C887" s="33">
        <v>116</v>
      </c>
      <c r="D887" s="33">
        <v>105807520</v>
      </c>
      <c r="E887" s="33" t="s">
        <v>574</v>
      </c>
      <c r="F887" s="33" t="s">
        <v>11</v>
      </c>
      <c r="G887" s="33">
        <v>50000000</v>
      </c>
      <c r="H887" s="33">
        <v>6.4</v>
      </c>
    </row>
    <row r="888" spans="1:8" x14ac:dyDescent="0.25">
      <c r="A888" s="17" t="s">
        <v>1706</v>
      </c>
      <c r="B888" s="17" t="s">
        <v>730</v>
      </c>
      <c r="C888" s="33">
        <v>112</v>
      </c>
      <c r="D888" s="33">
        <v>191616238</v>
      </c>
      <c r="E888" s="33" t="s">
        <v>599</v>
      </c>
      <c r="F888" s="33" t="s">
        <v>11</v>
      </c>
      <c r="G888" s="33">
        <v>50000000</v>
      </c>
      <c r="H888" s="33">
        <v>7.1</v>
      </c>
    </row>
    <row r="889" spans="1:8" x14ac:dyDescent="0.25">
      <c r="A889" s="17" t="s">
        <v>1709</v>
      </c>
      <c r="B889" s="17" t="s">
        <v>1707</v>
      </c>
      <c r="C889" s="33">
        <v>123</v>
      </c>
      <c r="D889" s="33">
        <v>105264608</v>
      </c>
      <c r="E889" s="33" t="s">
        <v>1708</v>
      </c>
      <c r="F889" s="33" t="s">
        <v>11</v>
      </c>
      <c r="G889" s="33">
        <v>60000000</v>
      </c>
      <c r="H889" s="33">
        <v>7.6</v>
      </c>
    </row>
    <row r="890" spans="1:8" x14ac:dyDescent="0.25">
      <c r="A890" s="17" t="s">
        <v>1710</v>
      </c>
      <c r="B890" s="17" t="s">
        <v>395</v>
      </c>
      <c r="C890" s="33">
        <v>104</v>
      </c>
      <c r="D890" s="33">
        <v>97680195</v>
      </c>
      <c r="E890" s="33" t="s">
        <v>574</v>
      </c>
      <c r="F890" s="33" t="s">
        <v>11</v>
      </c>
      <c r="G890" s="33">
        <v>70000000</v>
      </c>
      <c r="H890" s="33">
        <v>6.8</v>
      </c>
    </row>
    <row r="891" spans="1:8" x14ac:dyDescent="0.25">
      <c r="A891" s="17" t="s">
        <v>1712</v>
      </c>
      <c r="B891" s="17" t="s">
        <v>1711</v>
      </c>
      <c r="C891" s="33">
        <v>107</v>
      </c>
      <c r="D891" s="33">
        <v>126088877</v>
      </c>
      <c r="E891" s="33" t="s">
        <v>599</v>
      </c>
      <c r="F891" s="33" t="s">
        <v>11</v>
      </c>
      <c r="G891" s="33">
        <v>50000000</v>
      </c>
      <c r="H891" s="33">
        <v>6.6</v>
      </c>
    </row>
    <row r="892" spans="1:8" x14ac:dyDescent="0.25">
      <c r="A892" s="17" t="s">
        <v>1713</v>
      </c>
      <c r="B892" s="17" t="s">
        <v>425</v>
      </c>
      <c r="C892" s="33">
        <v>124</v>
      </c>
      <c r="D892" s="33">
        <v>91030827</v>
      </c>
      <c r="E892" s="33" t="s">
        <v>872</v>
      </c>
      <c r="F892" s="33" t="s">
        <v>11</v>
      </c>
      <c r="G892" s="33">
        <v>50000000</v>
      </c>
      <c r="H892" s="33">
        <v>6.7</v>
      </c>
    </row>
    <row r="893" spans="1:8" x14ac:dyDescent="0.25">
      <c r="A893" s="17" t="s">
        <v>1714</v>
      </c>
      <c r="B893" s="17" t="s">
        <v>1531</v>
      </c>
      <c r="C893" s="33">
        <v>96</v>
      </c>
      <c r="D893" s="33">
        <v>150315155</v>
      </c>
      <c r="E893" s="33" t="s">
        <v>1040</v>
      </c>
      <c r="F893" s="33" t="s">
        <v>11</v>
      </c>
      <c r="G893" s="33">
        <v>50000000</v>
      </c>
      <c r="H893" s="33">
        <v>6.1</v>
      </c>
    </row>
    <row r="894" spans="1:8" x14ac:dyDescent="0.25">
      <c r="A894" s="17" t="s">
        <v>1716</v>
      </c>
      <c r="B894" s="17" t="s">
        <v>53</v>
      </c>
      <c r="C894" s="33">
        <v>125</v>
      </c>
      <c r="D894" s="33">
        <v>127997349</v>
      </c>
      <c r="E894" s="33" t="s">
        <v>1715</v>
      </c>
      <c r="F894" s="33" t="s">
        <v>11</v>
      </c>
      <c r="G894" s="33">
        <v>50000000</v>
      </c>
      <c r="H894" s="33">
        <v>6</v>
      </c>
    </row>
    <row r="895" spans="1:8" x14ac:dyDescent="0.25">
      <c r="A895" s="17" t="s">
        <v>1718</v>
      </c>
      <c r="B895" s="17" t="s">
        <v>1717</v>
      </c>
      <c r="C895" s="33">
        <v>129</v>
      </c>
      <c r="D895" s="33">
        <v>88504640</v>
      </c>
      <c r="E895" s="33" t="s">
        <v>746</v>
      </c>
      <c r="F895" s="33" t="s">
        <v>11</v>
      </c>
      <c r="G895" s="33">
        <v>45000000</v>
      </c>
      <c r="H895" s="33">
        <v>7.6</v>
      </c>
    </row>
    <row r="896" spans="1:8" x14ac:dyDescent="0.25">
      <c r="A896" s="17" t="s">
        <v>1721</v>
      </c>
      <c r="B896" s="17" t="s">
        <v>1719</v>
      </c>
      <c r="C896" s="33">
        <v>90</v>
      </c>
      <c r="D896" s="33">
        <v>81517441</v>
      </c>
      <c r="E896" s="33" t="s">
        <v>151</v>
      </c>
      <c r="F896" s="33" t="s">
        <v>11</v>
      </c>
      <c r="G896" s="33">
        <v>50000000</v>
      </c>
      <c r="H896" s="33">
        <v>7.1</v>
      </c>
    </row>
    <row r="897" spans="1:8" x14ac:dyDescent="0.25">
      <c r="A897" s="17" t="s">
        <v>1723</v>
      </c>
      <c r="B897" s="17" t="s">
        <v>1722</v>
      </c>
      <c r="C897" s="33">
        <v>109</v>
      </c>
      <c r="D897" s="33">
        <v>81022333</v>
      </c>
      <c r="E897" s="33" t="s">
        <v>487</v>
      </c>
      <c r="F897" s="33" t="s">
        <v>11</v>
      </c>
      <c r="G897" s="33">
        <v>50000000</v>
      </c>
      <c r="H897" s="33">
        <v>5</v>
      </c>
    </row>
    <row r="898" spans="1:8" x14ac:dyDescent="0.25">
      <c r="A898" s="17" t="s">
        <v>1724</v>
      </c>
      <c r="B898" s="17" t="s">
        <v>351</v>
      </c>
      <c r="C898" s="33">
        <v>121</v>
      </c>
      <c r="D898" s="33">
        <v>79948113</v>
      </c>
      <c r="E898" s="33" t="s">
        <v>766</v>
      </c>
      <c r="F898" s="33" t="s">
        <v>11</v>
      </c>
      <c r="G898" s="33">
        <v>50000000</v>
      </c>
      <c r="H898" s="33">
        <v>6.2</v>
      </c>
    </row>
    <row r="899" spans="1:8" x14ac:dyDescent="0.25">
      <c r="A899" s="17" t="s">
        <v>1725</v>
      </c>
      <c r="B899" s="17" t="s">
        <v>1578</v>
      </c>
      <c r="C899" s="33">
        <v>95</v>
      </c>
      <c r="D899" s="33">
        <v>88658172</v>
      </c>
      <c r="E899" s="33" t="s">
        <v>574</v>
      </c>
      <c r="F899" s="33" t="s">
        <v>11</v>
      </c>
      <c r="G899" s="33">
        <v>50000000</v>
      </c>
      <c r="H899" s="33">
        <v>5.6</v>
      </c>
    </row>
    <row r="900" spans="1:8" x14ac:dyDescent="0.25">
      <c r="A900" s="17" t="s">
        <v>1727</v>
      </c>
      <c r="B900" s="17" t="s">
        <v>1275</v>
      </c>
      <c r="C900" s="33">
        <v>118</v>
      </c>
      <c r="D900" s="33">
        <v>84244877</v>
      </c>
      <c r="E900" s="33" t="s">
        <v>482</v>
      </c>
      <c r="F900" s="33" t="s">
        <v>11</v>
      </c>
      <c r="G900" s="33">
        <v>50000000</v>
      </c>
      <c r="H900" s="33">
        <v>7.4</v>
      </c>
    </row>
    <row r="901" spans="1:8" x14ac:dyDescent="0.25">
      <c r="A901" s="17" t="s">
        <v>1729</v>
      </c>
      <c r="B901" s="17" t="s">
        <v>1728</v>
      </c>
      <c r="C901" s="33">
        <v>80</v>
      </c>
      <c r="D901" s="33">
        <v>75367693</v>
      </c>
      <c r="E901" s="33" t="s">
        <v>264</v>
      </c>
      <c r="F901" s="33" t="s">
        <v>11</v>
      </c>
      <c r="G901" s="33">
        <v>35000000</v>
      </c>
      <c r="H901" s="33">
        <v>5</v>
      </c>
    </row>
    <row r="902" spans="1:8" x14ac:dyDescent="0.25">
      <c r="A902" s="17" t="s">
        <v>1731</v>
      </c>
      <c r="B902" s="17" t="s">
        <v>1730</v>
      </c>
      <c r="C902" s="33">
        <v>99</v>
      </c>
      <c r="D902" s="33">
        <v>73701902</v>
      </c>
      <c r="E902" s="33" t="s">
        <v>1040</v>
      </c>
      <c r="F902" s="33" t="s">
        <v>11</v>
      </c>
      <c r="G902" s="33">
        <v>60000000</v>
      </c>
      <c r="H902" s="33">
        <v>5.2</v>
      </c>
    </row>
    <row r="903" spans="1:8" x14ac:dyDescent="0.25">
      <c r="A903" s="17" t="s">
        <v>1733</v>
      </c>
      <c r="B903" s="17" t="s">
        <v>1732</v>
      </c>
      <c r="C903" s="33">
        <v>133</v>
      </c>
      <c r="D903" s="33">
        <v>75605492</v>
      </c>
      <c r="E903" s="33" t="s">
        <v>557</v>
      </c>
      <c r="F903" s="33" t="s">
        <v>11</v>
      </c>
      <c r="G903" s="33">
        <v>50000000</v>
      </c>
      <c r="H903" s="33">
        <v>7.6</v>
      </c>
    </row>
    <row r="904" spans="1:8" x14ac:dyDescent="0.25">
      <c r="A904" s="17" t="s">
        <v>1734</v>
      </c>
      <c r="B904" s="17" t="s">
        <v>237</v>
      </c>
      <c r="C904" s="33">
        <v>127</v>
      </c>
      <c r="D904" s="33">
        <v>67823573</v>
      </c>
      <c r="E904" s="33" t="s">
        <v>309</v>
      </c>
      <c r="F904" s="33" t="s">
        <v>11</v>
      </c>
      <c r="G904" s="33">
        <v>50000000</v>
      </c>
      <c r="H904" s="33">
        <v>6.6</v>
      </c>
    </row>
    <row r="905" spans="1:8" x14ac:dyDescent="0.25">
      <c r="A905" s="17" t="s">
        <v>1736</v>
      </c>
      <c r="B905" s="17" t="s">
        <v>1735</v>
      </c>
      <c r="C905" s="33">
        <v>106</v>
      </c>
      <c r="D905" s="33">
        <v>91439400</v>
      </c>
      <c r="E905" s="33" t="s">
        <v>391</v>
      </c>
      <c r="F905" s="33" t="s">
        <v>11</v>
      </c>
      <c r="G905" s="33">
        <v>50000000</v>
      </c>
      <c r="H905" s="33">
        <v>7</v>
      </c>
    </row>
    <row r="906" spans="1:8" x14ac:dyDescent="0.25">
      <c r="A906" s="17" t="s">
        <v>1739</v>
      </c>
      <c r="B906" s="17" t="s">
        <v>1737</v>
      </c>
      <c r="C906" s="33">
        <v>98</v>
      </c>
      <c r="D906" s="33">
        <v>67128202</v>
      </c>
      <c r="E906" s="33" t="s">
        <v>1738</v>
      </c>
      <c r="F906" s="33" t="s">
        <v>11</v>
      </c>
      <c r="G906" s="33">
        <v>65000000</v>
      </c>
      <c r="H906" s="33">
        <v>5.7</v>
      </c>
    </row>
    <row r="907" spans="1:8" x14ac:dyDescent="0.25">
      <c r="A907" s="17" t="s">
        <v>1741</v>
      </c>
      <c r="B907" s="17" t="s">
        <v>1740</v>
      </c>
      <c r="C907" s="33">
        <v>132</v>
      </c>
      <c r="D907" s="33">
        <v>70496802</v>
      </c>
      <c r="E907" s="33" t="s">
        <v>309</v>
      </c>
      <c r="F907" s="33" t="s">
        <v>11</v>
      </c>
      <c r="G907" s="33">
        <v>54000000</v>
      </c>
      <c r="H907" s="33">
        <v>8.1999999999999993</v>
      </c>
    </row>
    <row r="908" spans="1:8" x14ac:dyDescent="0.25">
      <c r="A908" s="17" t="s">
        <v>1742</v>
      </c>
      <c r="B908" s="17" t="s">
        <v>1674</v>
      </c>
      <c r="C908" s="33">
        <v>114</v>
      </c>
      <c r="D908" s="33">
        <v>60470220</v>
      </c>
      <c r="E908" s="33" t="s">
        <v>554</v>
      </c>
      <c r="F908" s="33" t="s">
        <v>11</v>
      </c>
      <c r="G908" s="33">
        <v>50000000</v>
      </c>
      <c r="H908" s="33">
        <v>6.2</v>
      </c>
    </row>
    <row r="909" spans="1:8" x14ac:dyDescent="0.25">
      <c r="A909" s="17" t="s">
        <v>1744</v>
      </c>
      <c r="B909" s="17" t="s">
        <v>1743</v>
      </c>
      <c r="C909" s="33">
        <v>78</v>
      </c>
      <c r="D909" s="33">
        <v>58336565</v>
      </c>
      <c r="E909" s="33" t="s">
        <v>154</v>
      </c>
      <c r="F909" s="33" t="s">
        <v>11</v>
      </c>
      <c r="G909" s="33">
        <v>50000000</v>
      </c>
      <c r="H909" s="33">
        <v>6.6</v>
      </c>
    </row>
    <row r="910" spans="1:8" x14ac:dyDescent="0.25">
      <c r="A910" s="17" t="s">
        <v>1747</v>
      </c>
      <c r="B910" s="17" t="s">
        <v>1745</v>
      </c>
      <c r="C910" s="33">
        <v>101</v>
      </c>
      <c r="D910" s="33">
        <v>66002004</v>
      </c>
      <c r="E910" s="33" t="s">
        <v>1746</v>
      </c>
      <c r="F910" s="33" t="s">
        <v>11</v>
      </c>
      <c r="G910" s="33">
        <v>50000000</v>
      </c>
      <c r="H910" s="33">
        <v>4.7</v>
      </c>
    </row>
    <row r="911" spans="1:8" x14ac:dyDescent="0.25">
      <c r="A911" s="17" t="s">
        <v>1749</v>
      </c>
      <c r="B911" s="17" t="s">
        <v>1748</v>
      </c>
      <c r="C911" s="33">
        <v>113</v>
      </c>
      <c r="D911" s="33">
        <v>54997476</v>
      </c>
      <c r="E911" s="33" t="s">
        <v>746</v>
      </c>
      <c r="F911" s="33" t="s">
        <v>11</v>
      </c>
      <c r="G911" s="33">
        <v>50000000</v>
      </c>
      <c r="H911" s="33">
        <v>6.3</v>
      </c>
    </row>
    <row r="912" spans="1:8" x14ac:dyDescent="0.25">
      <c r="A912" s="17" t="s">
        <v>1751</v>
      </c>
      <c r="B912" s="17" t="s">
        <v>1750</v>
      </c>
      <c r="C912" s="33">
        <v>98</v>
      </c>
      <c r="D912" s="33">
        <v>55682070</v>
      </c>
      <c r="E912" s="33" t="s">
        <v>1183</v>
      </c>
      <c r="F912" s="33" t="s">
        <v>11</v>
      </c>
      <c r="G912" s="33">
        <v>50000000</v>
      </c>
      <c r="H912" s="33">
        <v>6.1</v>
      </c>
    </row>
    <row r="913" spans="1:8" x14ac:dyDescent="0.25">
      <c r="A913" s="17" t="s">
        <v>1753</v>
      </c>
      <c r="B913" s="17" t="s">
        <v>1752</v>
      </c>
      <c r="C913" s="33">
        <v>124</v>
      </c>
      <c r="D913" s="33">
        <v>52752475</v>
      </c>
      <c r="E913" s="33" t="s">
        <v>1383</v>
      </c>
      <c r="F913" s="33" t="s">
        <v>11</v>
      </c>
      <c r="G913" s="33">
        <v>50000000</v>
      </c>
      <c r="H913" s="33">
        <v>6.7</v>
      </c>
    </row>
    <row r="914" spans="1:8" x14ac:dyDescent="0.25">
      <c r="A914" s="17" t="s">
        <v>1754</v>
      </c>
      <c r="B914" s="17" t="s">
        <v>906</v>
      </c>
      <c r="C914" s="33">
        <v>109</v>
      </c>
      <c r="D914" s="33">
        <v>55092830</v>
      </c>
      <c r="E914" s="33" t="s">
        <v>77</v>
      </c>
      <c r="F914" s="33" t="s">
        <v>11</v>
      </c>
      <c r="G914" s="33">
        <v>60000000</v>
      </c>
      <c r="H914" s="33">
        <v>6.1</v>
      </c>
    </row>
    <row r="915" spans="1:8" x14ac:dyDescent="0.25">
      <c r="A915" s="17" t="s">
        <v>1756</v>
      </c>
      <c r="B915" s="17" t="s">
        <v>1755</v>
      </c>
      <c r="C915" s="33">
        <v>128</v>
      </c>
      <c r="D915" s="33">
        <v>50815288</v>
      </c>
      <c r="E915" s="33" t="s">
        <v>1383</v>
      </c>
      <c r="F915" s="33" t="s">
        <v>11</v>
      </c>
      <c r="G915" s="33">
        <v>50000000</v>
      </c>
      <c r="H915" s="33">
        <v>7</v>
      </c>
    </row>
    <row r="916" spans="1:8" x14ac:dyDescent="0.25">
      <c r="A916" s="17" t="s">
        <v>1757</v>
      </c>
      <c r="B916" s="17" t="s">
        <v>96</v>
      </c>
      <c r="C916" s="33">
        <v>144</v>
      </c>
      <c r="D916" s="33">
        <v>52822418</v>
      </c>
      <c r="E916" s="33" t="s">
        <v>662</v>
      </c>
      <c r="F916" s="33" t="s">
        <v>11</v>
      </c>
      <c r="G916" s="33">
        <v>50000000</v>
      </c>
      <c r="H916" s="33">
        <v>7.4</v>
      </c>
    </row>
    <row r="917" spans="1:8" x14ac:dyDescent="0.25">
      <c r="A917" s="17" t="s">
        <v>1759</v>
      </c>
      <c r="B917" s="17" t="s">
        <v>1758</v>
      </c>
      <c r="C917" s="33">
        <v>95</v>
      </c>
      <c r="D917" s="33">
        <v>50150619</v>
      </c>
      <c r="E917" s="33" t="s">
        <v>1125</v>
      </c>
      <c r="F917" s="33" t="s">
        <v>11</v>
      </c>
      <c r="G917" s="33">
        <v>50000000</v>
      </c>
      <c r="H917" s="33">
        <v>7.3</v>
      </c>
    </row>
    <row r="918" spans="1:8" x14ac:dyDescent="0.25">
      <c r="A918" s="17" t="s">
        <v>1761</v>
      </c>
      <c r="B918" s="17" t="s">
        <v>1760</v>
      </c>
      <c r="C918" s="33">
        <v>105</v>
      </c>
      <c r="D918" s="33">
        <v>48745150</v>
      </c>
      <c r="E918" s="33" t="s">
        <v>522</v>
      </c>
      <c r="F918" s="33" t="s">
        <v>11</v>
      </c>
      <c r="G918" s="33">
        <v>50000000</v>
      </c>
      <c r="H918" s="33">
        <v>5.8</v>
      </c>
    </row>
    <row r="919" spans="1:8" x14ac:dyDescent="0.25">
      <c r="A919" s="17" t="s">
        <v>1762</v>
      </c>
      <c r="B919" s="17" t="s">
        <v>1261</v>
      </c>
      <c r="C919" s="33">
        <v>121</v>
      </c>
      <c r="D919" s="33">
        <v>50007168</v>
      </c>
      <c r="E919" s="33" t="s">
        <v>151</v>
      </c>
      <c r="F919" s="33" t="s">
        <v>11</v>
      </c>
      <c r="G919" s="33">
        <v>50000000</v>
      </c>
      <c r="H919" s="33">
        <v>6.7</v>
      </c>
    </row>
    <row r="920" spans="1:8" x14ac:dyDescent="0.25">
      <c r="A920" s="17" t="s">
        <v>1763</v>
      </c>
      <c r="B920" s="17" t="s">
        <v>63</v>
      </c>
      <c r="C920" s="33">
        <v>125</v>
      </c>
      <c r="D920" s="33">
        <v>48154732</v>
      </c>
      <c r="E920" s="33" t="s">
        <v>498</v>
      </c>
      <c r="F920" s="33" t="s">
        <v>11</v>
      </c>
      <c r="G920" s="33">
        <v>50000000</v>
      </c>
      <c r="H920" s="33">
        <v>5.8</v>
      </c>
    </row>
    <row r="921" spans="1:8" x14ac:dyDescent="0.25">
      <c r="A921" s="17" t="s">
        <v>1764</v>
      </c>
      <c r="B921" s="17" t="s">
        <v>227</v>
      </c>
      <c r="C921" s="33">
        <v>129</v>
      </c>
      <c r="D921" s="33">
        <v>48265581</v>
      </c>
      <c r="E921" s="33" t="s">
        <v>667</v>
      </c>
      <c r="F921" s="33" t="s">
        <v>11</v>
      </c>
      <c r="G921" s="33">
        <v>50000000</v>
      </c>
      <c r="H921" s="33">
        <v>7.8</v>
      </c>
    </row>
    <row r="922" spans="1:8" x14ac:dyDescent="0.25">
      <c r="A922" s="17" t="s">
        <v>1767</v>
      </c>
      <c r="B922" s="17" t="s">
        <v>1765</v>
      </c>
      <c r="C922" s="33">
        <v>132</v>
      </c>
      <c r="D922" s="33">
        <v>46982632</v>
      </c>
      <c r="E922" s="33" t="s">
        <v>1766</v>
      </c>
      <c r="F922" s="33" t="s">
        <v>11</v>
      </c>
      <c r="G922" s="33">
        <v>50000000</v>
      </c>
      <c r="H922" s="33">
        <v>6.6</v>
      </c>
    </row>
    <row r="923" spans="1:8" x14ac:dyDescent="0.25">
      <c r="A923" s="17" t="s">
        <v>1769</v>
      </c>
      <c r="B923" s="17" t="s">
        <v>1768</v>
      </c>
      <c r="C923" s="33">
        <v>118</v>
      </c>
      <c r="D923" s="33">
        <v>44737059</v>
      </c>
      <c r="E923" s="33" t="s">
        <v>1332</v>
      </c>
      <c r="F923" s="33" t="s">
        <v>11</v>
      </c>
      <c r="G923" s="33">
        <v>50000000</v>
      </c>
      <c r="H923" s="33">
        <v>6.5</v>
      </c>
    </row>
    <row r="924" spans="1:8" x14ac:dyDescent="0.25">
      <c r="A924" s="17" t="s">
        <v>1771</v>
      </c>
      <c r="B924" s="17" t="s">
        <v>1770</v>
      </c>
      <c r="C924" s="33">
        <v>113</v>
      </c>
      <c r="D924" s="33">
        <v>56724080</v>
      </c>
      <c r="E924" s="33" t="s">
        <v>569</v>
      </c>
      <c r="F924" s="33" t="s">
        <v>11</v>
      </c>
      <c r="G924" s="33">
        <v>50000000</v>
      </c>
      <c r="H924" s="33">
        <v>6.7</v>
      </c>
    </row>
    <row r="925" spans="1:8" x14ac:dyDescent="0.25">
      <c r="A925" s="17" t="s">
        <v>1772</v>
      </c>
      <c r="B925" s="17" t="s">
        <v>1050</v>
      </c>
      <c r="C925" s="33">
        <v>140</v>
      </c>
      <c r="D925" s="33">
        <v>44484065</v>
      </c>
      <c r="E925" s="33" t="s">
        <v>380</v>
      </c>
      <c r="F925" s="33" t="s">
        <v>11</v>
      </c>
      <c r="G925" s="33">
        <v>50000000</v>
      </c>
      <c r="H925" s="33">
        <v>7.3</v>
      </c>
    </row>
    <row r="926" spans="1:8" x14ac:dyDescent="0.25">
      <c r="A926" s="17" t="s">
        <v>1774</v>
      </c>
      <c r="B926" s="17" t="s">
        <v>1773</v>
      </c>
      <c r="C926" s="33">
        <v>89</v>
      </c>
      <c r="D926" s="33">
        <v>47553512</v>
      </c>
      <c r="E926" s="33" t="s">
        <v>19</v>
      </c>
      <c r="F926" s="33" t="s">
        <v>11</v>
      </c>
      <c r="G926" s="33">
        <v>50000000</v>
      </c>
      <c r="H926" s="33">
        <v>5.8</v>
      </c>
    </row>
    <row r="927" spans="1:8" x14ac:dyDescent="0.25">
      <c r="A927" s="17" t="s">
        <v>1776</v>
      </c>
      <c r="B927" s="17" t="s">
        <v>1775</v>
      </c>
      <c r="C927" s="33">
        <v>104</v>
      </c>
      <c r="D927" s="33">
        <v>42610000</v>
      </c>
      <c r="E927" s="33" t="s">
        <v>138</v>
      </c>
      <c r="F927" s="33" t="s">
        <v>11</v>
      </c>
      <c r="G927" s="33">
        <v>55000000</v>
      </c>
      <c r="H927" s="33">
        <v>5.5</v>
      </c>
    </row>
    <row r="928" spans="1:8" x14ac:dyDescent="0.25">
      <c r="A928" s="17" t="s">
        <v>1777</v>
      </c>
      <c r="B928" s="17" t="s">
        <v>973</v>
      </c>
      <c r="C928" s="33">
        <v>106</v>
      </c>
      <c r="D928" s="33">
        <v>41482207</v>
      </c>
      <c r="E928" s="33" t="s">
        <v>295</v>
      </c>
      <c r="F928" s="33" t="s">
        <v>11</v>
      </c>
      <c r="G928" s="33">
        <v>50000000</v>
      </c>
      <c r="H928" s="33">
        <v>6.3</v>
      </c>
    </row>
    <row r="929" spans="1:8" x14ac:dyDescent="0.25">
      <c r="A929" s="17" t="s">
        <v>1778</v>
      </c>
      <c r="B929" s="17" t="s">
        <v>1674</v>
      </c>
      <c r="C929" s="33">
        <v>141</v>
      </c>
      <c r="D929" s="33">
        <v>47105085</v>
      </c>
      <c r="E929" s="33" t="s">
        <v>671</v>
      </c>
      <c r="F929" s="33" t="s">
        <v>11</v>
      </c>
      <c r="G929" s="33">
        <v>50000000</v>
      </c>
      <c r="H929" s="33">
        <v>7.4</v>
      </c>
    </row>
    <row r="930" spans="1:8" x14ac:dyDescent="0.25">
      <c r="A930" s="17" t="s">
        <v>1779</v>
      </c>
      <c r="B930" s="17" t="s">
        <v>884</v>
      </c>
      <c r="C930" s="33">
        <v>124</v>
      </c>
      <c r="D930" s="33">
        <v>41256277</v>
      </c>
      <c r="E930" s="33" t="s">
        <v>19</v>
      </c>
      <c r="F930" s="33" t="s">
        <v>11</v>
      </c>
      <c r="G930" s="33">
        <v>50000000</v>
      </c>
      <c r="H930" s="33">
        <v>5.9</v>
      </c>
    </row>
    <row r="931" spans="1:8" x14ac:dyDescent="0.25">
      <c r="A931" s="17" t="s">
        <v>1781</v>
      </c>
      <c r="B931" s="17" t="s">
        <v>1780</v>
      </c>
      <c r="C931" s="33">
        <v>98</v>
      </c>
      <c r="D931" s="33">
        <v>50740078</v>
      </c>
      <c r="E931" s="33" t="s">
        <v>768</v>
      </c>
      <c r="F931" s="33" t="s">
        <v>11</v>
      </c>
      <c r="G931" s="33">
        <v>45000000</v>
      </c>
      <c r="H931" s="33">
        <v>6.2</v>
      </c>
    </row>
    <row r="932" spans="1:8" x14ac:dyDescent="0.25">
      <c r="A932" s="17" t="s">
        <v>1783</v>
      </c>
      <c r="B932" s="17" t="s">
        <v>1782</v>
      </c>
      <c r="C932" s="33">
        <v>108</v>
      </c>
      <c r="D932" s="33">
        <v>40203020</v>
      </c>
      <c r="E932" s="33" t="s">
        <v>482</v>
      </c>
      <c r="F932" s="33" t="s">
        <v>11</v>
      </c>
      <c r="G932" s="33">
        <v>40000000</v>
      </c>
      <c r="H932" s="33">
        <v>5.9</v>
      </c>
    </row>
    <row r="933" spans="1:8" x14ac:dyDescent="0.25">
      <c r="A933" s="17" t="s">
        <v>1786</v>
      </c>
      <c r="B933" s="17" t="s">
        <v>1784</v>
      </c>
      <c r="C933" s="33">
        <v>114</v>
      </c>
      <c r="D933" s="33">
        <v>40905277</v>
      </c>
      <c r="E933" s="33" t="s">
        <v>1785</v>
      </c>
      <c r="F933" s="33" t="s">
        <v>11</v>
      </c>
      <c r="G933" s="33">
        <v>50000000</v>
      </c>
      <c r="H933" s="33">
        <v>6.5</v>
      </c>
    </row>
    <row r="934" spans="1:8" x14ac:dyDescent="0.25">
      <c r="A934" s="17" t="s">
        <v>1789</v>
      </c>
      <c r="B934" s="17" t="s">
        <v>1787</v>
      </c>
      <c r="C934" s="33">
        <v>101</v>
      </c>
      <c r="D934" s="33">
        <v>38590500</v>
      </c>
      <c r="E934" s="33" t="s">
        <v>16</v>
      </c>
      <c r="F934" s="33" t="s">
        <v>11</v>
      </c>
      <c r="G934" s="33">
        <v>50000000</v>
      </c>
      <c r="H934" s="33">
        <v>4.4000000000000004</v>
      </c>
    </row>
    <row r="935" spans="1:8" x14ac:dyDescent="0.25">
      <c r="A935" s="17" t="s">
        <v>1790</v>
      </c>
      <c r="B935" s="17" t="s">
        <v>1655</v>
      </c>
      <c r="C935" s="33">
        <v>93</v>
      </c>
      <c r="D935" s="33">
        <v>39177541</v>
      </c>
      <c r="E935" s="33" t="s">
        <v>50</v>
      </c>
      <c r="F935" s="33" t="s">
        <v>11</v>
      </c>
      <c r="G935" s="33">
        <v>50000000</v>
      </c>
      <c r="H935" s="33">
        <v>3.5</v>
      </c>
    </row>
    <row r="936" spans="1:8" x14ac:dyDescent="0.25">
      <c r="A936" s="17" t="s">
        <v>1792</v>
      </c>
      <c r="B936" s="17" t="s">
        <v>1791</v>
      </c>
      <c r="C936" s="33">
        <v>119</v>
      </c>
      <c r="D936" s="33">
        <v>39778599</v>
      </c>
      <c r="E936" s="33" t="s">
        <v>630</v>
      </c>
      <c r="F936" s="33" t="s">
        <v>11</v>
      </c>
      <c r="G936" s="33">
        <v>50000000</v>
      </c>
      <c r="H936" s="33">
        <v>6.6</v>
      </c>
    </row>
    <row r="937" spans="1:8" x14ac:dyDescent="0.25">
      <c r="A937" s="17" t="s">
        <v>1793</v>
      </c>
      <c r="B937" s="17" t="s">
        <v>1128</v>
      </c>
      <c r="C937" s="33">
        <v>119</v>
      </c>
      <c r="D937" s="33">
        <v>37486138</v>
      </c>
      <c r="E937" s="33" t="s">
        <v>482</v>
      </c>
      <c r="F937" s="33" t="s">
        <v>11</v>
      </c>
      <c r="G937" s="33">
        <v>50000000</v>
      </c>
      <c r="H937" s="33">
        <v>6</v>
      </c>
    </row>
    <row r="938" spans="1:8" x14ac:dyDescent="0.25">
      <c r="A938" s="17" t="s">
        <v>1794</v>
      </c>
      <c r="B938" s="17" t="s">
        <v>1740</v>
      </c>
      <c r="C938" s="33">
        <v>99</v>
      </c>
      <c r="D938" s="33">
        <v>38105077</v>
      </c>
      <c r="E938" s="33" t="s">
        <v>114</v>
      </c>
      <c r="F938" s="33" t="s">
        <v>11</v>
      </c>
      <c r="G938" s="33">
        <v>40000000</v>
      </c>
      <c r="H938" s="33">
        <v>6.4</v>
      </c>
    </row>
    <row r="939" spans="1:8" x14ac:dyDescent="0.25">
      <c r="A939" s="17" t="s">
        <v>1795</v>
      </c>
      <c r="B939" s="17" t="s">
        <v>26</v>
      </c>
      <c r="C939" s="33">
        <v>137</v>
      </c>
      <c r="D939" s="33">
        <v>35168395</v>
      </c>
      <c r="E939" s="33" t="s">
        <v>1661</v>
      </c>
      <c r="F939" s="33" t="s">
        <v>11</v>
      </c>
      <c r="G939" s="33">
        <v>50000000</v>
      </c>
      <c r="H939" s="33">
        <v>6.5</v>
      </c>
    </row>
    <row r="940" spans="1:8" x14ac:dyDescent="0.25">
      <c r="A940" s="17" t="s">
        <v>1798</v>
      </c>
      <c r="B940" s="17" t="s">
        <v>1796</v>
      </c>
      <c r="C940" s="33">
        <v>117</v>
      </c>
      <c r="D940" s="33">
        <v>32800000</v>
      </c>
      <c r="E940" s="33" t="s">
        <v>1797</v>
      </c>
      <c r="F940" s="33" t="s">
        <v>11</v>
      </c>
      <c r="G940" s="33">
        <v>40000000</v>
      </c>
      <c r="H940" s="33">
        <v>4.3</v>
      </c>
    </row>
    <row r="941" spans="1:8" x14ac:dyDescent="0.25">
      <c r="A941" s="17" t="s">
        <v>1799</v>
      </c>
      <c r="B941" s="17" t="s">
        <v>1578</v>
      </c>
      <c r="C941" s="33">
        <v>87</v>
      </c>
      <c r="D941" s="33">
        <v>33643461</v>
      </c>
      <c r="E941" s="33" t="s">
        <v>1040</v>
      </c>
      <c r="F941" s="33" t="s">
        <v>11</v>
      </c>
      <c r="G941" s="33">
        <v>50000000</v>
      </c>
      <c r="H941" s="33">
        <v>4.2</v>
      </c>
    </row>
    <row r="942" spans="1:8" x14ac:dyDescent="0.25">
      <c r="A942" s="17" t="s">
        <v>1801</v>
      </c>
      <c r="B942" s="17" t="s">
        <v>1261</v>
      </c>
      <c r="C942" s="33">
        <v>129</v>
      </c>
      <c r="D942" s="33">
        <v>32741596</v>
      </c>
      <c r="E942" s="33" t="s">
        <v>1800</v>
      </c>
      <c r="F942" s="33" t="s">
        <v>11</v>
      </c>
      <c r="G942" s="33">
        <v>50000000</v>
      </c>
      <c r="H942" s="33">
        <v>6.5</v>
      </c>
    </row>
    <row r="943" spans="1:8" x14ac:dyDescent="0.25">
      <c r="A943" s="17" t="s">
        <v>1803</v>
      </c>
      <c r="B943" s="17" t="s">
        <v>1802</v>
      </c>
      <c r="C943" s="33">
        <v>115</v>
      </c>
      <c r="D943" s="33">
        <v>31874869</v>
      </c>
      <c r="E943" s="33" t="s">
        <v>771</v>
      </c>
      <c r="F943" s="33" t="s">
        <v>11</v>
      </c>
      <c r="G943" s="33">
        <v>50000000</v>
      </c>
      <c r="H943" s="33">
        <v>6.1</v>
      </c>
    </row>
    <row r="944" spans="1:8" x14ac:dyDescent="0.25">
      <c r="A944" s="17" t="s">
        <v>1804</v>
      </c>
      <c r="B944" s="17" t="s">
        <v>356</v>
      </c>
      <c r="C944" s="33">
        <v>132</v>
      </c>
      <c r="D944" s="33">
        <v>30306268</v>
      </c>
      <c r="E944" s="33" t="s">
        <v>114</v>
      </c>
      <c r="F944" s="33" t="s">
        <v>11</v>
      </c>
      <c r="G944" s="33">
        <v>50000000</v>
      </c>
      <c r="H944" s="33">
        <v>6.3</v>
      </c>
    </row>
    <row r="945" spans="1:8" x14ac:dyDescent="0.25">
      <c r="A945" s="17" t="s">
        <v>1806</v>
      </c>
      <c r="B945" s="17" t="s">
        <v>1805</v>
      </c>
      <c r="C945" s="33">
        <v>131</v>
      </c>
      <c r="D945" s="33">
        <v>27667947</v>
      </c>
      <c r="E945" s="33" t="s">
        <v>739</v>
      </c>
      <c r="F945" s="33" t="s">
        <v>11</v>
      </c>
      <c r="G945" s="33">
        <v>50000000</v>
      </c>
      <c r="H945" s="33">
        <v>6.2</v>
      </c>
    </row>
    <row r="946" spans="1:8" x14ac:dyDescent="0.25">
      <c r="A946" s="17" t="s">
        <v>1807</v>
      </c>
      <c r="B946" s="17" t="s">
        <v>1322</v>
      </c>
      <c r="C946" s="33">
        <v>95</v>
      </c>
      <c r="D946" s="33">
        <v>27067160</v>
      </c>
      <c r="E946" s="33" t="s">
        <v>482</v>
      </c>
      <c r="F946" s="33" t="s">
        <v>11</v>
      </c>
      <c r="G946" s="33">
        <v>50000000</v>
      </c>
      <c r="H946" s="33">
        <v>5.9</v>
      </c>
    </row>
    <row r="947" spans="1:8" x14ac:dyDescent="0.25">
      <c r="A947" s="17" t="s">
        <v>1809</v>
      </c>
      <c r="B947" s="17" t="s">
        <v>1808</v>
      </c>
      <c r="C947" s="33">
        <v>125</v>
      </c>
      <c r="D947" s="33">
        <v>26616999</v>
      </c>
      <c r="E947" s="33" t="s">
        <v>570</v>
      </c>
      <c r="F947" s="33" t="s">
        <v>11</v>
      </c>
      <c r="G947" s="33">
        <v>40000000</v>
      </c>
      <c r="H947" s="33">
        <v>5.9</v>
      </c>
    </row>
    <row r="948" spans="1:8" x14ac:dyDescent="0.25">
      <c r="A948" s="17" t="s">
        <v>1810</v>
      </c>
      <c r="B948" s="17" t="s">
        <v>445</v>
      </c>
      <c r="C948" s="33">
        <v>98</v>
      </c>
      <c r="D948" s="33">
        <v>26536120</v>
      </c>
      <c r="E948" s="33" t="s">
        <v>380</v>
      </c>
      <c r="F948" s="33" t="s">
        <v>11</v>
      </c>
      <c r="G948" s="33">
        <v>50000000</v>
      </c>
      <c r="H948" s="33">
        <v>6.5</v>
      </c>
    </row>
    <row r="949" spans="1:8" x14ac:dyDescent="0.25">
      <c r="A949" s="17" t="s">
        <v>1811</v>
      </c>
      <c r="B949" s="17" t="s">
        <v>1261</v>
      </c>
      <c r="C949" s="33">
        <v>110</v>
      </c>
      <c r="D949" s="33">
        <v>26199517</v>
      </c>
      <c r="E949" s="33" t="s">
        <v>380</v>
      </c>
      <c r="F949" s="33" t="s">
        <v>11</v>
      </c>
      <c r="G949" s="33">
        <v>50000000</v>
      </c>
      <c r="H949" s="33">
        <v>6.4</v>
      </c>
    </row>
    <row r="950" spans="1:8" x14ac:dyDescent="0.25">
      <c r="A950" s="17" t="s">
        <v>1812</v>
      </c>
      <c r="B950" s="17" t="s">
        <v>637</v>
      </c>
      <c r="C950" s="33">
        <v>118</v>
      </c>
      <c r="D950" s="33">
        <v>25450527</v>
      </c>
      <c r="E950" s="33" t="s">
        <v>380</v>
      </c>
      <c r="F950" s="33" t="s">
        <v>11</v>
      </c>
      <c r="G950" s="33">
        <v>50000000</v>
      </c>
      <c r="H950" s="33">
        <v>6.5</v>
      </c>
    </row>
    <row r="951" spans="1:8" x14ac:dyDescent="0.25">
      <c r="A951" s="17" t="s">
        <v>1814</v>
      </c>
      <c r="B951" s="17" t="s">
        <v>1813</v>
      </c>
      <c r="C951" s="33">
        <v>101</v>
      </c>
      <c r="D951" s="33">
        <v>25407250</v>
      </c>
      <c r="E951" s="33" t="s">
        <v>77</v>
      </c>
      <c r="F951" s="33" t="s">
        <v>11</v>
      </c>
      <c r="G951" s="33">
        <v>50000000</v>
      </c>
      <c r="H951" s="33">
        <v>5.7</v>
      </c>
    </row>
    <row r="952" spans="1:8" x14ac:dyDescent="0.25">
      <c r="A952" s="17" t="s">
        <v>1815</v>
      </c>
      <c r="B952" s="17" t="s">
        <v>202</v>
      </c>
      <c r="C952" s="33">
        <v>90</v>
      </c>
      <c r="D952" s="33">
        <v>23159305</v>
      </c>
      <c r="E952" s="33" t="s">
        <v>206</v>
      </c>
      <c r="F952" s="33" t="s">
        <v>11</v>
      </c>
      <c r="G952" s="33">
        <v>70000000</v>
      </c>
      <c r="H952" s="33">
        <v>8</v>
      </c>
    </row>
    <row r="953" spans="1:8" x14ac:dyDescent="0.25">
      <c r="A953" s="17" t="s">
        <v>1818</v>
      </c>
      <c r="B953" s="17" t="s">
        <v>1816</v>
      </c>
      <c r="C953" s="33">
        <v>119</v>
      </c>
      <c r="D953" s="33">
        <v>24006726</v>
      </c>
      <c r="E953" s="33" t="s">
        <v>1817</v>
      </c>
      <c r="F953" s="33" t="s">
        <v>11</v>
      </c>
      <c r="G953" s="33">
        <v>50000000</v>
      </c>
      <c r="H953" s="33">
        <v>7.3</v>
      </c>
    </row>
    <row r="954" spans="1:8" x14ac:dyDescent="0.25">
      <c r="A954" s="17" t="s">
        <v>1820</v>
      </c>
      <c r="B954" s="17" t="s">
        <v>799</v>
      </c>
      <c r="C954" s="33">
        <v>139</v>
      </c>
      <c r="D954" s="33">
        <v>20389967</v>
      </c>
      <c r="E954" s="33" t="s">
        <v>1819</v>
      </c>
      <c r="F954" s="33" t="s">
        <v>11</v>
      </c>
      <c r="G954" s="33">
        <v>50000000</v>
      </c>
      <c r="H954" s="33">
        <v>6.7</v>
      </c>
    </row>
    <row r="955" spans="1:8" x14ac:dyDescent="0.25">
      <c r="A955" s="17" t="s">
        <v>1821</v>
      </c>
      <c r="B955" s="17" t="s">
        <v>1588</v>
      </c>
      <c r="C955" s="33">
        <v>130</v>
      </c>
      <c r="D955" s="33">
        <v>19593740</v>
      </c>
      <c r="E955" s="33" t="s">
        <v>739</v>
      </c>
      <c r="F955" s="33" t="s">
        <v>11</v>
      </c>
      <c r="G955" s="33">
        <v>50000000</v>
      </c>
      <c r="H955" s="33">
        <v>7.5</v>
      </c>
    </row>
    <row r="956" spans="1:8" x14ac:dyDescent="0.25">
      <c r="A956" s="17" t="s">
        <v>1822</v>
      </c>
      <c r="B956" s="17" t="s">
        <v>1510</v>
      </c>
      <c r="C956" s="33">
        <v>100</v>
      </c>
      <c r="D956" s="33">
        <v>19118247</v>
      </c>
      <c r="E956" s="33" t="s">
        <v>744</v>
      </c>
      <c r="F956" s="33" t="s">
        <v>11</v>
      </c>
      <c r="G956" s="33">
        <v>40000000</v>
      </c>
      <c r="H956" s="33">
        <v>5.4</v>
      </c>
    </row>
    <row r="957" spans="1:8" x14ac:dyDescent="0.25">
      <c r="A957" s="17" t="s">
        <v>1823</v>
      </c>
      <c r="B957" s="17" t="s">
        <v>1735</v>
      </c>
      <c r="C957" s="33">
        <v>114</v>
      </c>
      <c r="D957" s="33">
        <v>26442251</v>
      </c>
      <c r="E957" s="33" t="s">
        <v>151</v>
      </c>
      <c r="F957" s="33" t="s">
        <v>11</v>
      </c>
      <c r="G957" s="33">
        <v>50000000</v>
      </c>
      <c r="H957" s="33">
        <v>6.6</v>
      </c>
    </row>
    <row r="958" spans="1:8" x14ac:dyDescent="0.25">
      <c r="A958" s="17" t="s">
        <v>1825</v>
      </c>
      <c r="B958" s="17" t="s">
        <v>1824</v>
      </c>
      <c r="C958" s="33">
        <v>96</v>
      </c>
      <c r="D958" s="33">
        <v>17114882</v>
      </c>
      <c r="E958" s="33" t="s">
        <v>771</v>
      </c>
      <c r="F958" s="33" t="s">
        <v>11</v>
      </c>
      <c r="G958" s="33">
        <v>25000000</v>
      </c>
      <c r="H958" s="33">
        <v>7.7</v>
      </c>
    </row>
    <row r="959" spans="1:8" x14ac:dyDescent="0.25">
      <c r="A959" s="17" t="s">
        <v>1827</v>
      </c>
      <c r="B959" s="17" t="s">
        <v>1826</v>
      </c>
      <c r="C959" s="33">
        <v>110</v>
      </c>
      <c r="D959" s="33">
        <v>18472363</v>
      </c>
      <c r="E959" s="33" t="s">
        <v>1139</v>
      </c>
      <c r="F959" s="33" t="s">
        <v>11</v>
      </c>
      <c r="G959" s="33">
        <v>50000000</v>
      </c>
      <c r="H959" s="33">
        <v>5.8</v>
      </c>
    </row>
    <row r="960" spans="1:8" x14ac:dyDescent="0.25">
      <c r="A960" s="17" t="s">
        <v>1828</v>
      </c>
      <c r="B960" s="17" t="s">
        <v>687</v>
      </c>
      <c r="C960" s="33">
        <v>158</v>
      </c>
      <c r="D960" s="33">
        <v>14131298</v>
      </c>
      <c r="E960" s="33" t="s">
        <v>1172</v>
      </c>
      <c r="F960" s="33" t="s">
        <v>11</v>
      </c>
      <c r="G960" s="33">
        <v>390000000</v>
      </c>
      <c r="H960" s="33">
        <v>6.4</v>
      </c>
    </row>
    <row r="961" spans="1:8" x14ac:dyDescent="0.25">
      <c r="A961" s="17" t="s">
        <v>1831</v>
      </c>
      <c r="B961" s="17" t="s">
        <v>1829</v>
      </c>
      <c r="C961" s="33">
        <v>102</v>
      </c>
      <c r="D961" s="33">
        <v>21557240</v>
      </c>
      <c r="E961" s="33" t="s">
        <v>1830</v>
      </c>
      <c r="F961" s="33" t="s">
        <v>11</v>
      </c>
      <c r="G961" s="33">
        <v>49900000</v>
      </c>
      <c r="H961" s="33">
        <v>5.6</v>
      </c>
    </row>
    <row r="962" spans="1:8" x14ac:dyDescent="0.25">
      <c r="A962" s="17" t="s">
        <v>1833</v>
      </c>
      <c r="B962" s="17" t="s">
        <v>1832</v>
      </c>
      <c r="C962" s="33">
        <v>84</v>
      </c>
      <c r="D962" s="33">
        <v>21283440</v>
      </c>
      <c r="E962" s="33" t="s">
        <v>667</v>
      </c>
      <c r="F962" s="33" t="s">
        <v>11</v>
      </c>
      <c r="G962" s="33">
        <v>55000000</v>
      </c>
      <c r="H962" s="33">
        <v>6</v>
      </c>
    </row>
    <row r="963" spans="1:8" x14ac:dyDescent="0.25">
      <c r="A963" s="17" t="s">
        <v>1835</v>
      </c>
      <c r="B963" s="17" t="s">
        <v>1834</v>
      </c>
      <c r="C963" s="33">
        <v>115</v>
      </c>
      <c r="D963" s="33">
        <v>10556196</v>
      </c>
      <c r="E963" s="33" t="s">
        <v>739</v>
      </c>
      <c r="F963" s="33" t="s">
        <v>11</v>
      </c>
      <c r="G963" s="33">
        <v>50000000</v>
      </c>
      <c r="H963" s="33">
        <v>6.2</v>
      </c>
    </row>
    <row r="964" spans="1:8" x14ac:dyDescent="0.25">
      <c r="A964" s="17" t="s">
        <v>1838</v>
      </c>
      <c r="B964" s="17" t="s">
        <v>1836</v>
      </c>
      <c r="C964" s="33">
        <v>99</v>
      </c>
      <c r="D964" s="33">
        <v>16671505</v>
      </c>
      <c r="E964" s="33" t="s">
        <v>1837</v>
      </c>
      <c r="F964" s="33" t="s">
        <v>11</v>
      </c>
      <c r="G964" s="33">
        <v>50000000</v>
      </c>
      <c r="H964" s="33">
        <v>5.9</v>
      </c>
    </row>
    <row r="965" spans="1:8" x14ac:dyDescent="0.25">
      <c r="A965" s="17" t="s">
        <v>1839</v>
      </c>
      <c r="B965" s="17" t="s">
        <v>195</v>
      </c>
      <c r="C965" s="33">
        <v>135</v>
      </c>
      <c r="D965" s="33">
        <v>10400000</v>
      </c>
      <c r="E965" s="33" t="s">
        <v>72</v>
      </c>
      <c r="F965" s="33" t="s">
        <v>11</v>
      </c>
      <c r="G965" s="33">
        <v>50000000</v>
      </c>
      <c r="H965" s="33">
        <v>5.0999999999999996</v>
      </c>
    </row>
    <row r="966" spans="1:8" x14ac:dyDescent="0.25">
      <c r="A966" s="17" t="s">
        <v>1840</v>
      </c>
      <c r="B966" s="17" t="s">
        <v>174</v>
      </c>
      <c r="C966" s="33">
        <v>108</v>
      </c>
      <c r="D966" s="33">
        <v>9528092</v>
      </c>
      <c r="E966" s="33" t="s">
        <v>1227</v>
      </c>
      <c r="F966" s="33" t="s">
        <v>11</v>
      </c>
      <c r="G966" s="33">
        <v>22000000</v>
      </c>
      <c r="H966" s="33">
        <v>6.8</v>
      </c>
    </row>
    <row r="967" spans="1:8" x14ac:dyDescent="0.25">
      <c r="A967" s="17" t="s">
        <v>1842</v>
      </c>
      <c r="B967" s="17" t="s">
        <v>594</v>
      </c>
      <c r="C967" s="33">
        <v>127</v>
      </c>
      <c r="D967" s="33">
        <v>10137232</v>
      </c>
      <c r="E967" s="33" t="s">
        <v>1841</v>
      </c>
      <c r="F967" s="33" t="s">
        <v>11</v>
      </c>
      <c r="G967" s="33">
        <v>50000000</v>
      </c>
      <c r="H967" s="33">
        <v>6</v>
      </c>
    </row>
    <row r="968" spans="1:8" x14ac:dyDescent="0.25">
      <c r="A968" s="17" t="s">
        <v>1843</v>
      </c>
      <c r="B968" s="17" t="s">
        <v>1599</v>
      </c>
      <c r="C968" s="33">
        <v>107</v>
      </c>
      <c r="D968" s="33">
        <v>9795017</v>
      </c>
      <c r="E968" s="33" t="s">
        <v>739</v>
      </c>
      <c r="F968" s="33" t="s">
        <v>11</v>
      </c>
      <c r="G968" s="33">
        <v>50000000</v>
      </c>
      <c r="H968" s="33">
        <v>5.0999999999999996</v>
      </c>
    </row>
    <row r="969" spans="1:8" x14ac:dyDescent="0.25">
      <c r="A969" s="17" t="s">
        <v>1844</v>
      </c>
      <c r="B969" s="17" t="s">
        <v>1536</v>
      </c>
      <c r="C969" s="33">
        <v>95</v>
      </c>
      <c r="D969" s="33">
        <v>20488579</v>
      </c>
      <c r="E969" s="33" t="s">
        <v>963</v>
      </c>
      <c r="F969" s="33" t="s">
        <v>11</v>
      </c>
      <c r="G969" s="33">
        <v>50000000</v>
      </c>
      <c r="H969" s="33">
        <v>5.8</v>
      </c>
    </row>
    <row r="970" spans="1:8" x14ac:dyDescent="0.25">
      <c r="A970" s="17" t="s">
        <v>1846</v>
      </c>
      <c r="B970" s="17" t="s">
        <v>1845</v>
      </c>
      <c r="C970" s="33">
        <v>124</v>
      </c>
      <c r="D970" s="33">
        <v>19445217</v>
      </c>
      <c r="E970" s="33" t="s">
        <v>228</v>
      </c>
      <c r="F970" s="33" t="s">
        <v>11</v>
      </c>
      <c r="G970" s="33">
        <v>60000000</v>
      </c>
      <c r="H970" s="33">
        <v>6.2</v>
      </c>
    </row>
    <row r="971" spans="1:8" x14ac:dyDescent="0.25">
      <c r="A971" s="17" t="s">
        <v>1848</v>
      </c>
      <c r="B971" s="17" t="s">
        <v>1847</v>
      </c>
      <c r="C971" s="33">
        <v>109</v>
      </c>
      <c r="D971" s="33">
        <v>8355815</v>
      </c>
      <c r="E971" s="33" t="s">
        <v>1797</v>
      </c>
      <c r="F971" s="33" t="s">
        <v>11</v>
      </c>
      <c r="G971" s="33">
        <v>55000000</v>
      </c>
      <c r="H971" s="33">
        <v>6.4</v>
      </c>
    </row>
    <row r="972" spans="1:8" x14ac:dyDescent="0.25">
      <c r="A972" s="17" t="s">
        <v>1849</v>
      </c>
      <c r="B972" s="17" t="s">
        <v>734</v>
      </c>
      <c r="C972" s="33">
        <v>102</v>
      </c>
      <c r="D972" s="33">
        <v>28837115</v>
      </c>
      <c r="E972" s="33" t="s">
        <v>569</v>
      </c>
      <c r="F972" s="33" t="s">
        <v>11</v>
      </c>
      <c r="G972" s="33">
        <v>50000000</v>
      </c>
      <c r="H972" s="33">
        <v>4.8</v>
      </c>
    </row>
    <row r="973" spans="1:8" x14ac:dyDescent="0.25">
      <c r="A973" s="17" t="s">
        <v>1852</v>
      </c>
      <c r="B973" s="17" t="s">
        <v>1850</v>
      </c>
      <c r="C973" s="33">
        <v>88</v>
      </c>
      <c r="D973" s="33">
        <v>6471394</v>
      </c>
      <c r="E973" s="33" t="s">
        <v>338</v>
      </c>
      <c r="F973" s="33" t="s">
        <v>11</v>
      </c>
      <c r="G973" s="33">
        <v>50000000</v>
      </c>
      <c r="H973" s="33">
        <v>4.9000000000000004</v>
      </c>
    </row>
    <row r="974" spans="1:8" x14ac:dyDescent="0.25">
      <c r="A974" s="17" t="s">
        <v>1854</v>
      </c>
      <c r="B974" s="17" t="s">
        <v>1043</v>
      </c>
      <c r="C974" s="33">
        <v>87</v>
      </c>
      <c r="D974" s="33">
        <v>6291602</v>
      </c>
      <c r="E974" s="33" t="s">
        <v>1853</v>
      </c>
      <c r="F974" s="33" t="s">
        <v>11</v>
      </c>
      <c r="G974" s="33">
        <v>50000000</v>
      </c>
      <c r="H974" s="33">
        <v>5.6</v>
      </c>
    </row>
    <row r="975" spans="1:8" x14ac:dyDescent="0.25">
      <c r="A975" s="17" t="s">
        <v>1856</v>
      </c>
      <c r="B975" s="17" t="s">
        <v>1855</v>
      </c>
      <c r="C975" s="33">
        <v>104</v>
      </c>
      <c r="D975" s="33">
        <v>10706786</v>
      </c>
      <c r="E975" s="33" t="s">
        <v>463</v>
      </c>
      <c r="F975" s="33" t="s">
        <v>11</v>
      </c>
      <c r="G975" s="33">
        <v>50000000</v>
      </c>
      <c r="H975" s="33">
        <v>5.5</v>
      </c>
    </row>
    <row r="976" spans="1:8" x14ac:dyDescent="0.25">
      <c r="A976" s="17" t="s">
        <v>1857</v>
      </c>
      <c r="B976" s="17" t="s">
        <v>1176</v>
      </c>
      <c r="C976" s="33">
        <v>96</v>
      </c>
      <c r="D976" s="33">
        <v>8742261</v>
      </c>
      <c r="E976" s="33" t="s">
        <v>380</v>
      </c>
      <c r="F976" s="33" t="s">
        <v>11</v>
      </c>
      <c r="G976" s="33">
        <v>18000000</v>
      </c>
      <c r="H976" s="33">
        <v>3.7</v>
      </c>
    </row>
    <row r="977" spans="1:8" x14ac:dyDescent="0.25">
      <c r="A977" s="17" t="s">
        <v>1859</v>
      </c>
      <c r="B977" s="17" t="s">
        <v>1858</v>
      </c>
      <c r="C977" s="33">
        <v>85</v>
      </c>
      <c r="D977" s="33">
        <v>43905746</v>
      </c>
      <c r="E977" s="33" t="s">
        <v>963</v>
      </c>
      <c r="F977" s="33" t="s">
        <v>11</v>
      </c>
      <c r="G977" s="33">
        <v>49000000</v>
      </c>
      <c r="H977" s="33">
        <v>5.9</v>
      </c>
    </row>
    <row r="978" spans="1:8" x14ac:dyDescent="0.25">
      <c r="A978" s="17" t="s">
        <v>1862</v>
      </c>
      <c r="B978" s="17" t="s">
        <v>720</v>
      </c>
      <c r="C978" s="33">
        <v>104</v>
      </c>
      <c r="D978" s="33">
        <v>21413502</v>
      </c>
      <c r="E978" s="33" t="s">
        <v>1861</v>
      </c>
      <c r="F978" s="33" t="s">
        <v>11</v>
      </c>
      <c r="G978" s="33">
        <v>40000000</v>
      </c>
      <c r="H978" s="33">
        <v>6.3</v>
      </c>
    </row>
    <row r="979" spans="1:8" x14ac:dyDescent="0.25">
      <c r="A979" s="17" t="s">
        <v>1865</v>
      </c>
      <c r="B979" s="17" t="s">
        <v>521</v>
      </c>
      <c r="C979" s="33">
        <v>190</v>
      </c>
      <c r="D979" s="33">
        <v>124107476</v>
      </c>
      <c r="E979" s="33" t="s">
        <v>739</v>
      </c>
      <c r="F979" s="33" t="s">
        <v>11</v>
      </c>
      <c r="G979" s="33">
        <v>48000000</v>
      </c>
      <c r="H979" s="33">
        <v>7.6</v>
      </c>
    </row>
    <row r="980" spans="1:8" x14ac:dyDescent="0.25">
      <c r="A980" s="17" t="s">
        <v>1866</v>
      </c>
      <c r="B980" s="17" t="s">
        <v>129</v>
      </c>
      <c r="C980" s="33">
        <v>127</v>
      </c>
      <c r="D980" s="33">
        <v>197171806</v>
      </c>
      <c r="E980" s="33" t="s">
        <v>13</v>
      </c>
      <c r="F980" s="33" t="s">
        <v>11</v>
      </c>
      <c r="G980" s="33">
        <v>48000000</v>
      </c>
      <c r="H980" s="33">
        <v>8.3000000000000007</v>
      </c>
    </row>
    <row r="981" spans="1:8" x14ac:dyDescent="0.25">
      <c r="A981" s="17" t="s">
        <v>1868</v>
      </c>
      <c r="B981" s="17" t="s">
        <v>471</v>
      </c>
      <c r="C981" s="33">
        <v>120</v>
      </c>
      <c r="D981" s="33">
        <v>31569268</v>
      </c>
      <c r="E981" s="33" t="s">
        <v>1867</v>
      </c>
      <c r="F981" s="33" t="s">
        <v>11</v>
      </c>
      <c r="G981" s="33">
        <v>49000000</v>
      </c>
      <c r="H981" s="33">
        <v>6.9</v>
      </c>
    </row>
    <row r="982" spans="1:8" x14ac:dyDescent="0.25">
      <c r="A982" s="17" t="s">
        <v>1869</v>
      </c>
      <c r="B982" s="17" t="s">
        <v>405</v>
      </c>
      <c r="C982" s="33">
        <v>118</v>
      </c>
      <c r="D982" s="33">
        <v>66488090</v>
      </c>
      <c r="E982" s="33" t="s">
        <v>746</v>
      </c>
      <c r="F982" s="33" t="s">
        <v>11</v>
      </c>
      <c r="G982" s="33">
        <v>48000000</v>
      </c>
      <c r="H982" s="33">
        <v>6.7</v>
      </c>
    </row>
    <row r="983" spans="1:8" x14ac:dyDescent="0.25">
      <c r="A983" s="17" t="s">
        <v>1870</v>
      </c>
      <c r="B983" s="17" t="s">
        <v>227</v>
      </c>
      <c r="C983" s="33">
        <v>112</v>
      </c>
      <c r="D983" s="33">
        <v>95308367</v>
      </c>
      <c r="E983" s="33" t="s">
        <v>739</v>
      </c>
      <c r="F983" s="33" t="s">
        <v>11</v>
      </c>
      <c r="G983" s="33">
        <v>48000000</v>
      </c>
      <c r="H983" s="33">
        <v>6.8</v>
      </c>
    </row>
    <row r="984" spans="1:8" x14ac:dyDescent="0.25">
      <c r="A984" s="17" t="s">
        <v>1873</v>
      </c>
      <c r="B984" s="17" t="s">
        <v>1413</v>
      </c>
      <c r="C984" s="33">
        <v>114</v>
      </c>
      <c r="D984" s="33">
        <v>60652036</v>
      </c>
      <c r="E984" s="33" t="s">
        <v>1872</v>
      </c>
      <c r="F984" s="33" t="s">
        <v>11</v>
      </c>
      <c r="G984" s="33">
        <v>48000000</v>
      </c>
      <c r="H984" s="33">
        <v>7.1</v>
      </c>
    </row>
    <row r="985" spans="1:8" x14ac:dyDescent="0.25">
      <c r="A985" s="17" t="s">
        <v>1874</v>
      </c>
      <c r="B985" s="17" t="s">
        <v>817</v>
      </c>
      <c r="C985" s="33">
        <v>137</v>
      </c>
      <c r="D985" s="33">
        <v>1206135</v>
      </c>
      <c r="E985" s="33" t="s">
        <v>739</v>
      </c>
      <c r="F985" s="33" t="s">
        <v>11</v>
      </c>
      <c r="G985" s="33">
        <v>50000000</v>
      </c>
      <c r="H985" s="33">
        <v>6.4</v>
      </c>
    </row>
    <row r="986" spans="1:8" x14ac:dyDescent="0.25">
      <c r="A986" s="17" t="s">
        <v>1875</v>
      </c>
      <c r="B986" s="17" t="s">
        <v>1067</v>
      </c>
      <c r="C986" s="33">
        <v>112</v>
      </c>
      <c r="D986" s="33">
        <v>56607223</v>
      </c>
      <c r="E986" s="33" t="s">
        <v>1433</v>
      </c>
      <c r="F986" s="33" t="s">
        <v>11</v>
      </c>
      <c r="G986" s="33">
        <v>48000000</v>
      </c>
      <c r="H986" s="33">
        <v>6.4</v>
      </c>
    </row>
    <row r="987" spans="1:8" x14ac:dyDescent="0.25">
      <c r="A987" s="17" t="s">
        <v>1877</v>
      </c>
      <c r="B987" s="17" t="s">
        <v>1495</v>
      </c>
      <c r="C987" s="33">
        <v>120</v>
      </c>
      <c r="D987" s="33">
        <v>50173190</v>
      </c>
      <c r="E987" s="33" t="s">
        <v>1876</v>
      </c>
      <c r="F987" s="33" t="s">
        <v>11</v>
      </c>
      <c r="G987" s="33">
        <v>48000000</v>
      </c>
      <c r="H987" s="33">
        <v>7.4</v>
      </c>
    </row>
    <row r="988" spans="1:8" x14ac:dyDescent="0.25">
      <c r="A988" s="17" t="s">
        <v>1878</v>
      </c>
      <c r="B988" s="17" t="s">
        <v>484</v>
      </c>
      <c r="C988" s="33">
        <v>123</v>
      </c>
      <c r="D988" s="33">
        <v>47095453</v>
      </c>
      <c r="E988" s="33" t="s">
        <v>1241</v>
      </c>
      <c r="F988" s="33" t="s">
        <v>11</v>
      </c>
      <c r="G988" s="33">
        <v>48000000</v>
      </c>
      <c r="H988" s="33">
        <v>6.4</v>
      </c>
    </row>
    <row r="989" spans="1:8" x14ac:dyDescent="0.25">
      <c r="A989" s="17" t="s">
        <v>1879</v>
      </c>
      <c r="B989" s="17" t="s">
        <v>1432</v>
      </c>
      <c r="C989" s="33">
        <v>93</v>
      </c>
      <c r="D989" s="33">
        <v>37879996</v>
      </c>
      <c r="E989" s="33" t="s">
        <v>1241</v>
      </c>
      <c r="F989" s="33" t="s">
        <v>11</v>
      </c>
      <c r="G989" s="33">
        <v>48000000</v>
      </c>
      <c r="H989" s="33">
        <v>6</v>
      </c>
    </row>
    <row r="990" spans="1:8" x14ac:dyDescent="0.25">
      <c r="A990" s="17" t="s">
        <v>1881</v>
      </c>
      <c r="B990" s="17" t="s">
        <v>1638</v>
      </c>
      <c r="C990" s="33">
        <v>123</v>
      </c>
      <c r="D990" s="33">
        <v>25900000</v>
      </c>
      <c r="E990" s="33" t="s">
        <v>1880</v>
      </c>
      <c r="F990" s="33" t="s">
        <v>11</v>
      </c>
      <c r="G990" s="33">
        <v>58000000</v>
      </c>
      <c r="H990" s="33">
        <v>6.5</v>
      </c>
    </row>
    <row r="991" spans="1:8" x14ac:dyDescent="0.25">
      <c r="A991" s="17" t="s">
        <v>1883</v>
      </c>
      <c r="B991" s="17" t="s">
        <v>484</v>
      </c>
      <c r="C991" s="33">
        <v>122</v>
      </c>
      <c r="D991" s="33">
        <v>53574088</v>
      </c>
      <c r="E991" s="33" t="s">
        <v>1882</v>
      </c>
      <c r="F991" s="33" t="s">
        <v>11</v>
      </c>
      <c r="G991" s="33">
        <v>55000000</v>
      </c>
      <c r="H991" s="33">
        <v>7.8</v>
      </c>
    </row>
    <row r="992" spans="1:8" x14ac:dyDescent="0.25">
      <c r="A992" s="17" t="s">
        <v>1885</v>
      </c>
      <c r="B992" s="17" t="s">
        <v>1884</v>
      </c>
      <c r="C992" s="33">
        <v>115</v>
      </c>
      <c r="D992" s="33">
        <v>89253340</v>
      </c>
      <c r="E992" s="33" t="s">
        <v>19</v>
      </c>
      <c r="F992" s="33" t="s">
        <v>11</v>
      </c>
      <c r="G992" s="33">
        <v>48000000</v>
      </c>
      <c r="H992" s="33">
        <v>6</v>
      </c>
    </row>
    <row r="993" spans="1:8" x14ac:dyDescent="0.25">
      <c r="A993" s="17" t="s">
        <v>1886</v>
      </c>
      <c r="B993" s="17" t="s">
        <v>521</v>
      </c>
      <c r="C993" s="33">
        <v>123</v>
      </c>
      <c r="D993" s="33">
        <v>37339525</v>
      </c>
      <c r="E993" s="33" t="s">
        <v>1785</v>
      </c>
      <c r="F993" s="33" t="s">
        <v>11</v>
      </c>
      <c r="G993" s="33">
        <v>48000000</v>
      </c>
      <c r="H993" s="33">
        <v>7</v>
      </c>
    </row>
    <row r="994" spans="1:8" x14ac:dyDescent="0.25">
      <c r="A994" s="17" t="s">
        <v>1888</v>
      </c>
      <c r="B994" s="17" t="s">
        <v>734</v>
      </c>
      <c r="C994" s="33">
        <v>96</v>
      </c>
      <c r="D994" s="33">
        <v>60154431</v>
      </c>
      <c r="E994" s="33" t="s">
        <v>1887</v>
      </c>
      <c r="F994" s="33" t="s">
        <v>11</v>
      </c>
      <c r="G994" s="33">
        <v>47000000</v>
      </c>
      <c r="H994" s="33">
        <v>6</v>
      </c>
    </row>
    <row r="995" spans="1:8" x14ac:dyDescent="0.25">
      <c r="A995" s="17" t="s">
        <v>1892</v>
      </c>
      <c r="B995" s="17" t="s">
        <v>573</v>
      </c>
      <c r="C995" s="33">
        <v>105</v>
      </c>
      <c r="D995" s="33">
        <v>103738726</v>
      </c>
      <c r="E995" s="33" t="s">
        <v>1891</v>
      </c>
      <c r="F995" s="33" t="s">
        <v>11</v>
      </c>
      <c r="G995" s="33">
        <v>100000000</v>
      </c>
      <c r="H995" s="33">
        <v>6.1</v>
      </c>
    </row>
    <row r="996" spans="1:8" x14ac:dyDescent="0.25">
      <c r="A996" s="17" t="s">
        <v>1894</v>
      </c>
      <c r="B996" s="17" t="s">
        <v>445</v>
      </c>
      <c r="C996" s="33">
        <v>113</v>
      </c>
      <c r="D996" s="33">
        <v>69304264</v>
      </c>
      <c r="E996" s="33" t="s">
        <v>1893</v>
      </c>
      <c r="F996" s="33" t="s">
        <v>11</v>
      </c>
      <c r="G996" s="33">
        <v>48000000</v>
      </c>
      <c r="H996" s="33">
        <v>6.8</v>
      </c>
    </row>
    <row r="997" spans="1:8" x14ac:dyDescent="0.25">
      <c r="A997" s="17" t="s">
        <v>1896</v>
      </c>
      <c r="B997" s="17" t="s">
        <v>1895</v>
      </c>
      <c r="C997" s="33">
        <v>132</v>
      </c>
      <c r="D997" s="33">
        <v>29781453</v>
      </c>
      <c r="E997" s="33" t="s">
        <v>1414</v>
      </c>
      <c r="F997" s="33" t="s">
        <v>11</v>
      </c>
      <c r="G997" s="33">
        <v>48000000</v>
      </c>
      <c r="H997" s="33">
        <v>6.4</v>
      </c>
    </row>
    <row r="998" spans="1:8" x14ac:dyDescent="0.25">
      <c r="A998" s="17" t="s">
        <v>1899</v>
      </c>
      <c r="B998" s="17" t="s">
        <v>1898</v>
      </c>
      <c r="C998" s="33">
        <v>75</v>
      </c>
      <c r="D998" s="33">
        <v>15519841</v>
      </c>
      <c r="E998" s="33" t="s">
        <v>93</v>
      </c>
      <c r="F998" s="33" t="s">
        <v>11</v>
      </c>
      <c r="G998" s="33">
        <v>47000000</v>
      </c>
      <c r="H998" s="33">
        <v>4.5</v>
      </c>
    </row>
    <row r="999" spans="1:8" x14ac:dyDescent="0.25">
      <c r="A999" s="17" t="s">
        <v>1901</v>
      </c>
      <c r="B999" s="17" t="s">
        <v>1900</v>
      </c>
      <c r="C999" s="33">
        <v>108</v>
      </c>
      <c r="D999" s="33">
        <v>5600000</v>
      </c>
      <c r="E999" s="33" t="s">
        <v>1156</v>
      </c>
      <c r="F999" s="33" t="s">
        <v>11</v>
      </c>
      <c r="G999" s="33">
        <v>47000000</v>
      </c>
      <c r="H999" s="33">
        <v>5.8</v>
      </c>
    </row>
    <row r="1000" spans="1:8" x14ac:dyDescent="0.25">
      <c r="A1000" s="17" t="s">
        <v>1903</v>
      </c>
      <c r="B1000" s="17" t="s">
        <v>1902</v>
      </c>
      <c r="C1000" s="33">
        <v>105</v>
      </c>
      <c r="D1000" s="33">
        <v>126805112</v>
      </c>
      <c r="E1000" s="33" t="s">
        <v>574</v>
      </c>
      <c r="F1000" s="33" t="s">
        <v>11</v>
      </c>
      <c r="G1000" s="33">
        <v>46000000</v>
      </c>
      <c r="H1000" s="33">
        <v>6.3</v>
      </c>
    </row>
    <row r="1001" spans="1:8" x14ac:dyDescent="0.25">
      <c r="A1001" s="17" t="s">
        <v>1904</v>
      </c>
      <c r="B1001" s="17" t="s">
        <v>1730</v>
      </c>
      <c r="C1001" s="33">
        <v>102</v>
      </c>
      <c r="D1001" s="33">
        <v>93607673</v>
      </c>
      <c r="E1001" s="33" t="s">
        <v>574</v>
      </c>
      <c r="F1001" s="33" t="s">
        <v>11</v>
      </c>
      <c r="G1001" s="33">
        <v>48000000</v>
      </c>
      <c r="H1001" s="33">
        <v>5.7</v>
      </c>
    </row>
    <row r="1002" spans="1:8" x14ac:dyDescent="0.25">
      <c r="A1002" s="17" t="s">
        <v>1905</v>
      </c>
      <c r="B1002" s="17" t="s">
        <v>18</v>
      </c>
      <c r="C1002" s="33">
        <v>118</v>
      </c>
      <c r="D1002" s="33">
        <v>67263182</v>
      </c>
      <c r="E1002" s="33" t="s">
        <v>667</v>
      </c>
      <c r="F1002" s="33" t="s">
        <v>11</v>
      </c>
      <c r="G1002" s="33">
        <v>46000000</v>
      </c>
      <c r="H1002" s="33">
        <v>7.2</v>
      </c>
    </row>
    <row r="1003" spans="1:8" x14ac:dyDescent="0.25">
      <c r="A1003" s="17" t="s">
        <v>1907</v>
      </c>
      <c r="B1003" s="17" t="s">
        <v>1152</v>
      </c>
      <c r="C1003" s="33">
        <v>111</v>
      </c>
      <c r="D1003" s="33">
        <v>92001027</v>
      </c>
      <c r="E1003" s="33" t="s">
        <v>1906</v>
      </c>
      <c r="F1003" s="33" t="s">
        <v>11</v>
      </c>
      <c r="G1003" s="33">
        <v>45000000</v>
      </c>
      <c r="H1003" s="33">
        <v>7.6</v>
      </c>
    </row>
    <row r="1004" spans="1:8" x14ac:dyDescent="0.25">
      <c r="A1004" s="17" t="s">
        <v>1909</v>
      </c>
      <c r="B1004" s="17" t="s">
        <v>1584</v>
      </c>
      <c r="C1004" s="33">
        <v>81</v>
      </c>
      <c r="D1004" s="33">
        <v>10539414</v>
      </c>
      <c r="E1004" s="33" t="s">
        <v>1908</v>
      </c>
      <c r="F1004" s="33" t="s">
        <v>11</v>
      </c>
      <c r="G1004" s="33">
        <v>47000000</v>
      </c>
      <c r="H1004" s="33">
        <v>4.7</v>
      </c>
    </row>
    <row r="1005" spans="1:8" x14ac:dyDescent="0.25">
      <c r="A1005" s="17" t="s">
        <v>1911</v>
      </c>
      <c r="B1005" s="17" t="s">
        <v>340</v>
      </c>
      <c r="C1005" s="33">
        <v>116</v>
      </c>
      <c r="D1005" s="33">
        <v>58918501</v>
      </c>
      <c r="E1005" s="33" t="s">
        <v>1910</v>
      </c>
      <c r="F1005" s="33" t="s">
        <v>11</v>
      </c>
      <c r="G1005" s="33">
        <v>46000000</v>
      </c>
      <c r="H1005" s="33">
        <v>6.6</v>
      </c>
    </row>
    <row r="1006" spans="1:8" x14ac:dyDescent="0.25">
      <c r="A1006" s="17" t="s">
        <v>1912</v>
      </c>
      <c r="B1006" s="17" t="s">
        <v>171</v>
      </c>
      <c r="C1006" s="33">
        <v>86</v>
      </c>
      <c r="D1006" s="33">
        <v>181395380</v>
      </c>
      <c r="E1006" s="33" t="s">
        <v>1241</v>
      </c>
      <c r="F1006" s="33" t="s">
        <v>11</v>
      </c>
      <c r="G1006" s="33">
        <v>45000000</v>
      </c>
      <c r="H1006" s="33">
        <v>6.8</v>
      </c>
    </row>
    <row r="1007" spans="1:8" x14ac:dyDescent="0.25">
      <c r="A1007" s="17" t="s">
        <v>1915</v>
      </c>
      <c r="B1007" s="17" t="s">
        <v>1913</v>
      </c>
      <c r="C1007" s="33">
        <v>127</v>
      </c>
      <c r="D1007" s="33">
        <v>14946229</v>
      </c>
      <c r="E1007" s="33" t="s">
        <v>1914</v>
      </c>
      <c r="F1007" s="33" t="s">
        <v>11</v>
      </c>
      <c r="G1007" s="33">
        <v>25000000</v>
      </c>
      <c r="H1007" s="33">
        <v>7.3</v>
      </c>
    </row>
    <row r="1008" spans="1:8" x14ac:dyDescent="0.25">
      <c r="A1008" s="17" t="s">
        <v>1917</v>
      </c>
      <c r="B1008" s="17" t="s">
        <v>1394</v>
      </c>
      <c r="C1008" s="33">
        <v>91</v>
      </c>
      <c r="D1008" s="33">
        <v>130512915</v>
      </c>
      <c r="E1008" s="33" t="s">
        <v>172</v>
      </c>
      <c r="F1008" s="33" t="s">
        <v>11</v>
      </c>
      <c r="G1008" s="33">
        <v>45000000</v>
      </c>
      <c r="H1008" s="33">
        <v>4.8</v>
      </c>
    </row>
    <row r="1009" spans="1:8" x14ac:dyDescent="0.25">
      <c r="A1009" s="17" t="s">
        <v>1918</v>
      </c>
      <c r="B1009" s="17" t="s">
        <v>1884</v>
      </c>
      <c r="C1009" s="33">
        <v>98</v>
      </c>
      <c r="D1009" s="33">
        <v>139852971</v>
      </c>
      <c r="E1009" s="33" t="s">
        <v>114</v>
      </c>
      <c r="F1009" s="33" t="s">
        <v>11</v>
      </c>
      <c r="G1009" s="33">
        <v>45000000</v>
      </c>
      <c r="H1009" s="33">
        <v>6.3</v>
      </c>
    </row>
    <row r="1010" spans="1:8" x14ac:dyDescent="0.25">
      <c r="A1010" s="17" t="s">
        <v>1920</v>
      </c>
      <c r="B1010" s="17" t="s">
        <v>1919</v>
      </c>
      <c r="C1010" s="33">
        <v>84</v>
      </c>
      <c r="D1010" s="33">
        <v>110000082</v>
      </c>
      <c r="E1010" s="33" t="s">
        <v>569</v>
      </c>
      <c r="F1010" s="33" t="s">
        <v>11</v>
      </c>
      <c r="G1010" s="33">
        <v>48000000</v>
      </c>
      <c r="H1010" s="33">
        <v>5.5</v>
      </c>
    </row>
    <row r="1011" spans="1:8" x14ac:dyDescent="0.25">
      <c r="A1011" s="17" t="s">
        <v>1922</v>
      </c>
      <c r="B1011" s="17" t="s">
        <v>1440</v>
      </c>
      <c r="C1011" s="33">
        <v>109</v>
      </c>
      <c r="D1011" s="33">
        <v>106807667</v>
      </c>
      <c r="E1011" s="33" t="s">
        <v>1921</v>
      </c>
      <c r="F1011" s="33" t="s">
        <v>11</v>
      </c>
      <c r="G1011" s="33">
        <v>45000000</v>
      </c>
      <c r="H1011" s="33">
        <v>6.2</v>
      </c>
    </row>
    <row r="1012" spans="1:8" x14ac:dyDescent="0.25">
      <c r="A1012" s="17" t="s">
        <v>1924</v>
      </c>
      <c r="B1012" s="17" t="s">
        <v>932</v>
      </c>
      <c r="C1012" s="33">
        <v>93</v>
      </c>
      <c r="D1012" s="33">
        <v>101702060</v>
      </c>
      <c r="E1012" s="33" t="s">
        <v>1923</v>
      </c>
      <c r="F1012" s="33" t="s">
        <v>11</v>
      </c>
      <c r="G1012" s="33">
        <v>45000000</v>
      </c>
      <c r="H1012" s="33">
        <v>5.8</v>
      </c>
    </row>
    <row r="1013" spans="1:8" x14ac:dyDescent="0.25">
      <c r="A1013" s="17" t="s">
        <v>1925</v>
      </c>
      <c r="B1013" s="17" t="s">
        <v>1128</v>
      </c>
      <c r="C1013" s="33">
        <v>113</v>
      </c>
      <c r="D1013" s="33">
        <v>95149435</v>
      </c>
      <c r="E1013" s="33" t="s">
        <v>937</v>
      </c>
      <c r="F1013" s="33" t="s">
        <v>11</v>
      </c>
      <c r="G1013" s="33">
        <v>40000000</v>
      </c>
      <c r="H1013" s="33">
        <v>5.7</v>
      </c>
    </row>
    <row r="1014" spans="1:8" x14ac:dyDescent="0.25">
      <c r="A1014" s="17" t="s">
        <v>1926</v>
      </c>
      <c r="B1014" s="17" t="s">
        <v>788</v>
      </c>
      <c r="C1014" s="33">
        <v>141</v>
      </c>
      <c r="D1014" s="33">
        <v>100768056</v>
      </c>
      <c r="E1014" s="33" t="s">
        <v>746</v>
      </c>
      <c r="F1014" s="33" t="s">
        <v>11</v>
      </c>
      <c r="G1014" s="33">
        <v>45000000</v>
      </c>
      <c r="H1014" s="33">
        <v>6.5</v>
      </c>
    </row>
    <row r="1015" spans="1:8" x14ac:dyDescent="0.25">
      <c r="A1015" s="17" t="s">
        <v>1927</v>
      </c>
      <c r="B1015" s="17" t="s">
        <v>450</v>
      </c>
      <c r="C1015" s="33">
        <v>119</v>
      </c>
      <c r="D1015" s="33">
        <v>92115211</v>
      </c>
      <c r="E1015" s="33" t="s">
        <v>746</v>
      </c>
      <c r="F1015" s="33" t="s">
        <v>11</v>
      </c>
      <c r="G1015" s="33">
        <v>45000000</v>
      </c>
      <c r="H1015" s="33">
        <v>6.7</v>
      </c>
    </row>
    <row r="1016" spans="1:8" x14ac:dyDescent="0.25">
      <c r="A1016" s="17" t="s">
        <v>1928</v>
      </c>
      <c r="B1016" s="17" t="s">
        <v>1322</v>
      </c>
      <c r="C1016" s="33">
        <v>97</v>
      </c>
      <c r="D1016" s="33">
        <v>93452056</v>
      </c>
      <c r="E1016" s="33" t="s">
        <v>1817</v>
      </c>
      <c r="F1016" s="33" t="s">
        <v>11</v>
      </c>
      <c r="G1016" s="33">
        <v>45000000</v>
      </c>
      <c r="H1016" s="33">
        <v>7.4</v>
      </c>
    </row>
    <row r="1017" spans="1:8" x14ac:dyDescent="0.25">
      <c r="A1017" s="17" t="s">
        <v>1929</v>
      </c>
      <c r="B1017" s="17" t="s">
        <v>405</v>
      </c>
      <c r="C1017" s="33">
        <v>117</v>
      </c>
      <c r="D1017" s="33">
        <v>83287363</v>
      </c>
      <c r="E1017" s="33" t="s">
        <v>19</v>
      </c>
      <c r="F1017" s="33" t="s">
        <v>11</v>
      </c>
      <c r="G1017" s="33">
        <v>45000000</v>
      </c>
      <c r="H1017" s="33">
        <v>6.9</v>
      </c>
    </row>
    <row r="1018" spans="1:8" x14ac:dyDescent="0.25">
      <c r="A1018" s="17" t="s">
        <v>1930</v>
      </c>
      <c r="B1018" s="17" t="s">
        <v>1056</v>
      </c>
      <c r="C1018" s="33">
        <v>101</v>
      </c>
      <c r="D1018" s="33">
        <v>82931301</v>
      </c>
      <c r="E1018" s="33" t="s">
        <v>574</v>
      </c>
      <c r="F1018" s="33" t="s">
        <v>11</v>
      </c>
      <c r="G1018" s="33">
        <v>60000000</v>
      </c>
      <c r="H1018" s="33">
        <v>5.5</v>
      </c>
    </row>
    <row r="1019" spans="1:8" x14ac:dyDescent="0.25">
      <c r="A1019" s="17" t="s">
        <v>1932</v>
      </c>
      <c r="B1019" s="17" t="s">
        <v>1931</v>
      </c>
      <c r="C1019" s="33">
        <v>153</v>
      </c>
      <c r="D1019" s="33">
        <v>60962878</v>
      </c>
      <c r="E1019" s="33" t="s">
        <v>746</v>
      </c>
      <c r="F1019" s="33" t="s">
        <v>11</v>
      </c>
      <c r="G1019" s="33">
        <v>46000000</v>
      </c>
      <c r="H1019" s="33">
        <v>8.1</v>
      </c>
    </row>
    <row r="1020" spans="1:8" x14ac:dyDescent="0.25">
      <c r="A1020" s="17" t="s">
        <v>1933</v>
      </c>
      <c r="B1020" s="17" t="s">
        <v>1054</v>
      </c>
      <c r="C1020" s="33">
        <v>122</v>
      </c>
      <c r="D1020" s="33">
        <v>76261036</v>
      </c>
      <c r="E1020" s="33" t="s">
        <v>739</v>
      </c>
      <c r="F1020" s="33" t="s">
        <v>11</v>
      </c>
      <c r="G1020" s="33">
        <v>45000000</v>
      </c>
      <c r="H1020" s="33">
        <v>7.7</v>
      </c>
    </row>
    <row r="1021" spans="1:8" x14ac:dyDescent="0.25">
      <c r="A1021" s="17" t="s">
        <v>1934</v>
      </c>
      <c r="B1021" s="17" t="s">
        <v>337</v>
      </c>
      <c r="C1021" s="33">
        <v>102</v>
      </c>
      <c r="D1021" s="33">
        <v>71423726</v>
      </c>
      <c r="E1021" s="33" t="s">
        <v>648</v>
      </c>
      <c r="F1021" s="33" t="s">
        <v>11</v>
      </c>
      <c r="G1021" s="33">
        <v>45000000</v>
      </c>
      <c r="H1021" s="33">
        <v>7.3</v>
      </c>
    </row>
    <row r="1022" spans="1:8" x14ac:dyDescent="0.25">
      <c r="A1022" s="17" t="s">
        <v>1935</v>
      </c>
      <c r="B1022" s="17" t="s">
        <v>1318</v>
      </c>
      <c r="C1022" s="33">
        <v>83</v>
      </c>
      <c r="D1022" s="33">
        <v>71277420</v>
      </c>
      <c r="E1022" s="33" t="s">
        <v>569</v>
      </c>
      <c r="F1022" s="33" t="s">
        <v>11</v>
      </c>
      <c r="G1022" s="33">
        <v>45000000</v>
      </c>
      <c r="H1022" s="33">
        <v>5.2</v>
      </c>
    </row>
    <row r="1023" spans="1:8" x14ac:dyDescent="0.25">
      <c r="A1023" s="17" t="s">
        <v>1937</v>
      </c>
      <c r="B1023" s="17" t="s">
        <v>240</v>
      </c>
      <c r="C1023" s="33">
        <v>103</v>
      </c>
      <c r="D1023" s="33">
        <v>88625922</v>
      </c>
      <c r="E1023" s="33" t="s">
        <v>1936</v>
      </c>
      <c r="F1023" s="33" t="s">
        <v>11</v>
      </c>
      <c r="G1023" s="33">
        <v>45000000</v>
      </c>
      <c r="H1023" s="33">
        <v>7.1</v>
      </c>
    </row>
    <row r="1024" spans="1:8" x14ac:dyDescent="0.25">
      <c r="A1024" s="17" t="s">
        <v>1939</v>
      </c>
      <c r="B1024" s="17" t="s">
        <v>1016</v>
      </c>
      <c r="C1024" s="33">
        <v>110</v>
      </c>
      <c r="D1024" s="33">
        <v>70001065</v>
      </c>
      <c r="E1024" s="33" t="s">
        <v>1938</v>
      </c>
      <c r="F1024" s="33" t="s">
        <v>11</v>
      </c>
      <c r="G1024" s="33">
        <v>45000000</v>
      </c>
      <c r="H1024" s="33">
        <v>7.1</v>
      </c>
    </row>
    <row r="1025" spans="1:8" x14ac:dyDescent="0.25">
      <c r="A1025" s="17" t="s">
        <v>1941</v>
      </c>
      <c r="B1025" s="17" t="s">
        <v>1940</v>
      </c>
      <c r="C1025" s="33">
        <v>136</v>
      </c>
      <c r="D1025" s="33">
        <v>67253092</v>
      </c>
      <c r="E1025" s="33" t="s">
        <v>1289</v>
      </c>
      <c r="F1025" s="33" t="s">
        <v>11</v>
      </c>
      <c r="G1025" s="33">
        <v>30000000</v>
      </c>
      <c r="H1025" s="33">
        <v>7.2</v>
      </c>
    </row>
    <row r="1026" spans="1:8" x14ac:dyDescent="0.25">
      <c r="A1026" s="17" t="s">
        <v>1943</v>
      </c>
      <c r="B1026" s="17" t="s">
        <v>1942</v>
      </c>
      <c r="C1026" s="33">
        <v>91</v>
      </c>
      <c r="D1026" s="33">
        <v>66790248</v>
      </c>
      <c r="E1026" s="33" t="s">
        <v>1383</v>
      </c>
      <c r="F1026" s="33" t="s">
        <v>11</v>
      </c>
      <c r="G1026" s="33">
        <v>45000000</v>
      </c>
      <c r="H1026" s="33">
        <v>6.5</v>
      </c>
    </row>
    <row r="1027" spans="1:8" x14ac:dyDescent="0.25">
      <c r="A1027" s="17" t="s">
        <v>1946</v>
      </c>
      <c r="B1027" s="17" t="s">
        <v>1944</v>
      </c>
      <c r="C1027" s="33">
        <v>89</v>
      </c>
      <c r="D1027" s="33">
        <v>65557989</v>
      </c>
      <c r="E1027" s="33" t="s">
        <v>1945</v>
      </c>
      <c r="F1027" s="33" t="s">
        <v>11</v>
      </c>
      <c r="G1027" s="33">
        <v>45000000</v>
      </c>
      <c r="H1027" s="33">
        <v>4.5999999999999996</v>
      </c>
    </row>
    <row r="1028" spans="1:8" x14ac:dyDescent="0.25">
      <c r="A1028" s="17" t="s">
        <v>1948</v>
      </c>
      <c r="B1028" s="17" t="s">
        <v>1385</v>
      </c>
      <c r="C1028" s="33">
        <v>107</v>
      </c>
      <c r="D1028" s="33">
        <v>60786269</v>
      </c>
      <c r="E1028" s="33" t="s">
        <v>1947</v>
      </c>
      <c r="F1028" s="33" t="s">
        <v>11</v>
      </c>
      <c r="G1028" s="33">
        <v>45000000</v>
      </c>
      <c r="H1028" s="33">
        <v>5.6</v>
      </c>
    </row>
    <row r="1029" spans="1:8" x14ac:dyDescent="0.25">
      <c r="A1029" s="17" t="s">
        <v>1949</v>
      </c>
      <c r="B1029" s="17" t="s">
        <v>1863</v>
      </c>
      <c r="C1029" s="33">
        <v>129</v>
      </c>
      <c r="D1029" s="33">
        <v>59365105</v>
      </c>
      <c r="E1029" s="33" t="s">
        <v>482</v>
      </c>
      <c r="F1029" s="33" t="s">
        <v>11</v>
      </c>
      <c r="G1029" s="33">
        <v>45000000</v>
      </c>
      <c r="H1029" s="33">
        <v>7.7</v>
      </c>
    </row>
    <row r="1030" spans="1:8" x14ac:dyDescent="0.25">
      <c r="A1030" s="17" t="s">
        <v>1950</v>
      </c>
      <c r="B1030" s="17" t="s">
        <v>103</v>
      </c>
      <c r="C1030" s="33">
        <v>95</v>
      </c>
      <c r="D1030" s="33">
        <v>162792677</v>
      </c>
      <c r="E1030" s="33" t="s">
        <v>93</v>
      </c>
      <c r="F1030" s="33" t="s">
        <v>11</v>
      </c>
      <c r="G1030" s="33">
        <v>120000000</v>
      </c>
      <c r="H1030" s="33">
        <v>7.2</v>
      </c>
    </row>
    <row r="1031" spans="1:8" x14ac:dyDescent="0.25">
      <c r="A1031" s="17" t="s">
        <v>1951</v>
      </c>
      <c r="B1031" s="17" t="s">
        <v>911</v>
      </c>
      <c r="C1031" s="33">
        <v>122</v>
      </c>
      <c r="D1031" s="33">
        <v>31598308</v>
      </c>
      <c r="E1031" s="33" t="s">
        <v>1032</v>
      </c>
      <c r="F1031" s="33" t="s">
        <v>11</v>
      </c>
      <c r="G1031" s="33">
        <v>35000000</v>
      </c>
      <c r="H1031" s="33">
        <v>6.8</v>
      </c>
    </row>
    <row r="1032" spans="1:8" x14ac:dyDescent="0.25">
      <c r="A1032" s="17" t="s">
        <v>1953</v>
      </c>
      <c r="B1032" s="17" t="s">
        <v>1944</v>
      </c>
      <c r="C1032" s="33">
        <v>110</v>
      </c>
      <c r="D1032" s="33">
        <v>57362581</v>
      </c>
      <c r="E1032" s="33" t="s">
        <v>1952</v>
      </c>
      <c r="F1032" s="33" t="s">
        <v>11</v>
      </c>
      <c r="G1032" s="33">
        <v>45000000</v>
      </c>
      <c r="H1032" s="33">
        <v>5.4</v>
      </c>
    </row>
    <row r="1033" spans="1:8" x14ac:dyDescent="0.25">
      <c r="A1033" s="17" t="s">
        <v>1954</v>
      </c>
      <c r="B1033" s="17" t="s">
        <v>1080</v>
      </c>
      <c r="C1033" s="33">
        <v>135</v>
      </c>
      <c r="D1033" s="33">
        <v>53854588</v>
      </c>
      <c r="E1033" s="33" t="s">
        <v>1522</v>
      </c>
      <c r="F1033" s="33" t="s">
        <v>11</v>
      </c>
      <c r="G1033" s="33">
        <v>45000000</v>
      </c>
      <c r="H1033" s="33">
        <v>6.3</v>
      </c>
    </row>
    <row r="1034" spans="1:8" x14ac:dyDescent="0.25">
      <c r="A1034" s="17" t="s">
        <v>1956</v>
      </c>
      <c r="B1034" s="17" t="s">
        <v>1559</v>
      </c>
      <c r="C1034" s="33">
        <v>95</v>
      </c>
      <c r="D1034" s="33">
        <v>52580895</v>
      </c>
      <c r="E1034" s="33" t="s">
        <v>1955</v>
      </c>
      <c r="F1034" s="33" t="s">
        <v>11</v>
      </c>
      <c r="G1034" s="33">
        <v>45000000</v>
      </c>
      <c r="H1034" s="33">
        <v>5.6</v>
      </c>
    </row>
    <row r="1035" spans="1:8" x14ac:dyDescent="0.25">
      <c r="A1035" s="17" t="s">
        <v>1958</v>
      </c>
      <c r="B1035" s="17" t="s">
        <v>1957</v>
      </c>
      <c r="C1035" s="33">
        <v>109</v>
      </c>
      <c r="D1035" s="33">
        <v>51019112</v>
      </c>
      <c r="E1035" s="33" t="s">
        <v>648</v>
      </c>
      <c r="F1035" s="33" t="s">
        <v>11</v>
      </c>
      <c r="G1035" s="33">
        <v>50000000</v>
      </c>
      <c r="H1035" s="33">
        <v>6.8</v>
      </c>
    </row>
    <row r="1036" spans="1:8" x14ac:dyDescent="0.25">
      <c r="A1036" s="17" t="s">
        <v>1960</v>
      </c>
      <c r="B1036" s="17" t="s">
        <v>1959</v>
      </c>
      <c r="C1036" s="33">
        <v>93</v>
      </c>
      <c r="D1036" s="33">
        <v>48114556</v>
      </c>
      <c r="E1036" s="33" t="s">
        <v>901</v>
      </c>
      <c r="F1036" s="33" t="s">
        <v>11</v>
      </c>
      <c r="G1036" s="33">
        <v>26000000</v>
      </c>
      <c r="H1036" s="33">
        <v>4.3</v>
      </c>
    </row>
    <row r="1037" spans="1:8" x14ac:dyDescent="0.25">
      <c r="A1037" s="17" t="s">
        <v>1962</v>
      </c>
      <c r="B1037" s="17" t="s">
        <v>1961</v>
      </c>
      <c r="C1037" s="33">
        <v>94</v>
      </c>
      <c r="D1037" s="33">
        <v>50648679</v>
      </c>
      <c r="E1037" s="33" t="s">
        <v>768</v>
      </c>
      <c r="F1037" s="33" t="s">
        <v>11</v>
      </c>
      <c r="G1037" s="33">
        <v>45000000</v>
      </c>
      <c r="H1037" s="33">
        <v>6.3</v>
      </c>
    </row>
    <row r="1038" spans="1:8" x14ac:dyDescent="0.25">
      <c r="A1038" s="17" t="s">
        <v>1963</v>
      </c>
      <c r="B1038" s="17" t="s">
        <v>553</v>
      </c>
      <c r="C1038" s="33">
        <v>117</v>
      </c>
      <c r="D1038" s="33">
        <v>46280507</v>
      </c>
      <c r="E1038" s="33" t="s">
        <v>574</v>
      </c>
      <c r="F1038" s="33" t="s">
        <v>11</v>
      </c>
      <c r="G1038" s="33">
        <v>40000000</v>
      </c>
      <c r="H1038" s="33">
        <v>6.5</v>
      </c>
    </row>
    <row r="1039" spans="1:8" x14ac:dyDescent="0.25">
      <c r="A1039" s="17" t="s">
        <v>1964</v>
      </c>
      <c r="B1039" s="17" t="s">
        <v>1565</v>
      </c>
      <c r="C1039" s="33">
        <v>112</v>
      </c>
      <c r="D1039" s="33">
        <v>38360195</v>
      </c>
      <c r="E1039" s="33" t="s">
        <v>1817</v>
      </c>
      <c r="F1039" s="33" t="s">
        <v>11</v>
      </c>
      <c r="G1039" s="33">
        <v>45000000</v>
      </c>
      <c r="H1039" s="33">
        <v>6.4</v>
      </c>
    </row>
    <row r="1040" spans="1:8" x14ac:dyDescent="0.25">
      <c r="A1040" s="17" t="s">
        <v>1965</v>
      </c>
      <c r="B1040" s="17" t="s">
        <v>1660</v>
      </c>
      <c r="C1040" s="33">
        <v>111</v>
      </c>
      <c r="D1040" s="33">
        <v>46815748</v>
      </c>
      <c r="E1040" s="33" t="s">
        <v>1139</v>
      </c>
      <c r="F1040" s="33" t="s">
        <v>11</v>
      </c>
      <c r="G1040" s="33">
        <v>45000000</v>
      </c>
      <c r="H1040" s="33">
        <v>6.3</v>
      </c>
    </row>
    <row r="1041" spans="1:8" x14ac:dyDescent="0.25">
      <c r="A1041" s="17" t="s">
        <v>1967</v>
      </c>
      <c r="B1041" s="17" t="s">
        <v>680</v>
      </c>
      <c r="C1041" s="33">
        <v>96</v>
      </c>
      <c r="D1041" s="33">
        <v>35617599</v>
      </c>
      <c r="E1041" s="33" t="s">
        <v>1966</v>
      </c>
      <c r="F1041" s="33" t="s">
        <v>11</v>
      </c>
      <c r="G1041" s="33">
        <v>45000000</v>
      </c>
      <c r="H1041" s="33">
        <v>5.9</v>
      </c>
    </row>
    <row r="1042" spans="1:8" x14ac:dyDescent="0.25">
      <c r="A1042" s="17" t="s">
        <v>1968</v>
      </c>
      <c r="B1042" s="17" t="s">
        <v>253</v>
      </c>
      <c r="C1042" s="33">
        <v>141</v>
      </c>
      <c r="D1042" s="33">
        <v>47307550</v>
      </c>
      <c r="E1042" s="33" t="s">
        <v>739</v>
      </c>
      <c r="F1042" s="33" t="s">
        <v>11</v>
      </c>
      <c r="G1042" s="33">
        <v>45000000</v>
      </c>
      <c r="H1042" s="33">
        <v>6.5</v>
      </c>
    </row>
    <row r="1043" spans="1:8" x14ac:dyDescent="0.25">
      <c r="A1043" s="17" t="s">
        <v>1970</v>
      </c>
      <c r="B1043" s="17" t="s">
        <v>1969</v>
      </c>
      <c r="C1043" s="33">
        <v>94</v>
      </c>
      <c r="D1043" s="33">
        <v>32003620</v>
      </c>
      <c r="E1043" s="33" t="s">
        <v>114</v>
      </c>
      <c r="F1043" s="33" t="s">
        <v>11</v>
      </c>
      <c r="G1043" s="33">
        <v>25000000</v>
      </c>
      <c r="H1043" s="33">
        <v>6.5</v>
      </c>
    </row>
    <row r="1044" spans="1:8" x14ac:dyDescent="0.25">
      <c r="A1044" s="17" t="s">
        <v>1972</v>
      </c>
      <c r="B1044" s="17" t="s">
        <v>1971</v>
      </c>
      <c r="C1044" s="33">
        <v>87</v>
      </c>
      <c r="D1044" s="33">
        <v>27972410</v>
      </c>
      <c r="E1044" s="33" t="s">
        <v>554</v>
      </c>
      <c r="F1044" s="33" t="s">
        <v>11</v>
      </c>
      <c r="G1044" s="33">
        <v>35000000</v>
      </c>
      <c r="H1044" s="33">
        <v>6.1</v>
      </c>
    </row>
    <row r="1045" spans="1:8" x14ac:dyDescent="0.25">
      <c r="A1045" s="17" t="s">
        <v>1974</v>
      </c>
      <c r="B1045" s="17" t="s">
        <v>1973</v>
      </c>
      <c r="C1045" s="33">
        <v>88</v>
      </c>
      <c r="D1045" s="33">
        <v>28133159</v>
      </c>
      <c r="E1045" s="33" t="s">
        <v>93</v>
      </c>
      <c r="F1045" s="33" t="s">
        <v>11</v>
      </c>
      <c r="G1045" s="33">
        <v>50000000</v>
      </c>
      <c r="H1045" s="33">
        <v>5.9</v>
      </c>
    </row>
    <row r="1046" spans="1:8" x14ac:dyDescent="0.25">
      <c r="A1046" s="17" t="s">
        <v>1976</v>
      </c>
      <c r="B1046" s="17" t="s">
        <v>1975</v>
      </c>
      <c r="C1046" s="33">
        <v>177</v>
      </c>
      <c r="D1046" s="33">
        <v>27400000</v>
      </c>
      <c r="E1046" s="33" t="s">
        <v>24</v>
      </c>
      <c r="F1046" s="33" t="s">
        <v>11</v>
      </c>
      <c r="G1046" s="33">
        <v>40000000</v>
      </c>
      <c r="H1046" s="33">
        <v>6.6</v>
      </c>
    </row>
    <row r="1047" spans="1:8" x14ac:dyDescent="0.25">
      <c r="A1047" s="17" t="s">
        <v>1979</v>
      </c>
      <c r="B1047" s="17" t="s">
        <v>1977</v>
      </c>
      <c r="C1047" s="33">
        <v>133</v>
      </c>
      <c r="D1047" s="33">
        <v>24343673</v>
      </c>
      <c r="E1047" s="33" t="s">
        <v>1978</v>
      </c>
      <c r="F1047" s="33" t="s">
        <v>11</v>
      </c>
      <c r="G1047" s="33">
        <v>45000000</v>
      </c>
      <c r="H1047" s="33">
        <v>7.4</v>
      </c>
    </row>
    <row r="1048" spans="1:8" x14ac:dyDescent="0.25">
      <c r="A1048" s="17" t="s">
        <v>1980</v>
      </c>
      <c r="B1048" s="17" t="s">
        <v>15</v>
      </c>
      <c r="C1048" s="33">
        <v>119</v>
      </c>
      <c r="D1048" s="33">
        <v>22877808</v>
      </c>
      <c r="E1048" s="33" t="s">
        <v>72</v>
      </c>
      <c r="F1048" s="33" t="s">
        <v>11</v>
      </c>
      <c r="G1048" s="33">
        <v>35000000</v>
      </c>
      <c r="H1048" s="33">
        <v>7.3</v>
      </c>
    </row>
    <row r="1049" spans="1:8" x14ac:dyDescent="0.25">
      <c r="A1049" s="17" t="s">
        <v>1981</v>
      </c>
      <c r="B1049" s="17" t="s">
        <v>356</v>
      </c>
      <c r="C1049" s="33">
        <v>102</v>
      </c>
      <c r="D1049" s="33">
        <v>36883539</v>
      </c>
      <c r="E1049" s="33" t="s">
        <v>151</v>
      </c>
      <c r="F1049" s="33" t="s">
        <v>11</v>
      </c>
      <c r="G1049" s="33">
        <v>52000000</v>
      </c>
      <c r="H1049" s="33">
        <v>6.6</v>
      </c>
    </row>
    <row r="1050" spans="1:8" x14ac:dyDescent="0.25">
      <c r="A1050" s="17" t="s">
        <v>1983</v>
      </c>
      <c r="B1050" s="17" t="s">
        <v>1982</v>
      </c>
      <c r="C1050" s="33">
        <v>101</v>
      </c>
      <c r="D1050" s="33">
        <v>22531698</v>
      </c>
      <c r="E1050" s="33" t="s">
        <v>77</v>
      </c>
      <c r="F1050" s="33" t="s">
        <v>11</v>
      </c>
      <c r="G1050" s="33">
        <v>70000000</v>
      </c>
      <c r="H1050" s="33">
        <v>5.6</v>
      </c>
    </row>
    <row r="1051" spans="1:8" x14ac:dyDescent="0.25">
      <c r="A1051" s="17" t="s">
        <v>1985</v>
      </c>
      <c r="B1051" s="17" t="s">
        <v>1984</v>
      </c>
      <c r="C1051" s="33">
        <v>91</v>
      </c>
      <c r="D1051" s="33">
        <v>20400913</v>
      </c>
      <c r="E1051" s="33" t="s">
        <v>1218</v>
      </c>
      <c r="F1051" s="33" t="s">
        <v>11</v>
      </c>
      <c r="G1051" s="33">
        <v>45000000</v>
      </c>
      <c r="H1051" s="33">
        <v>5.3</v>
      </c>
    </row>
    <row r="1052" spans="1:8" x14ac:dyDescent="0.25">
      <c r="A1052" s="17" t="s">
        <v>1986</v>
      </c>
      <c r="B1052" s="17" t="s">
        <v>1432</v>
      </c>
      <c r="C1052" s="33">
        <v>117</v>
      </c>
      <c r="D1052" s="33">
        <v>20101861</v>
      </c>
      <c r="E1052" s="33" t="s">
        <v>854</v>
      </c>
      <c r="F1052" s="33" t="s">
        <v>11</v>
      </c>
      <c r="G1052" s="33">
        <v>45000000</v>
      </c>
      <c r="H1052" s="33">
        <v>6</v>
      </c>
    </row>
    <row r="1053" spans="1:8" x14ac:dyDescent="0.25">
      <c r="A1053" s="17" t="s">
        <v>1989</v>
      </c>
      <c r="B1053" s="17" t="s">
        <v>1987</v>
      </c>
      <c r="C1053" s="33">
        <v>86</v>
      </c>
      <c r="D1053" s="33">
        <v>25200412</v>
      </c>
      <c r="E1053" s="33" t="s">
        <v>1988</v>
      </c>
      <c r="F1053" s="33" t="s">
        <v>11</v>
      </c>
      <c r="G1053" s="33">
        <v>45000000</v>
      </c>
      <c r="H1053" s="33">
        <v>5.4</v>
      </c>
    </row>
    <row r="1054" spans="1:8" x14ac:dyDescent="0.25">
      <c r="A1054" s="17" t="s">
        <v>1991</v>
      </c>
      <c r="B1054" s="17" t="s">
        <v>1990</v>
      </c>
      <c r="C1054" s="33">
        <v>124</v>
      </c>
      <c r="D1054" s="33">
        <v>19719930</v>
      </c>
      <c r="E1054" s="33" t="s">
        <v>746</v>
      </c>
      <c r="F1054" s="33" t="s">
        <v>11</v>
      </c>
      <c r="G1054" s="33">
        <v>45000000</v>
      </c>
      <c r="H1054" s="33">
        <v>6.8</v>
      </c>
    </row>
    <row r="1055" spans="1:8" x14ac:dyDescent="0.25">
      <c r="A1055" s="17" t="s">
        <v>1994</v>
      </c>
      <c r="B1055" s="17" t="s">
        <v>1992</v>
      </c>
      <c r="C1055" s="33">
        <v>134</v>
      </c>
      <c r="D1055" s="33">
        <v>19377727</v>
      </c>
      <c r="E1055" s="33" t="s">
        <v>1993</v>
      </c>
      <c r="F1055" s="33" t="s">
        <v>11</v>
      </c>
      <c r="G1055" s="33">
        <v>45000000</v>
      </c>
      <c r="H1055" s="33">
        <v>6.4</v>
      </c>
    </row>
    <row r="1056" spans="1:8" x14ac:dyDescent="0.25">
      <c r="A1056" s="17" t="s">
        <v>1996</v>
      </c>
      <c r="B1056" s="17" t="s">
        <v>1995</v>
      </c>
      <c r="C1056" s="33">
        <v>100</v>
      </c>
      <c r="D1056" s="33">
        <v>17300889</v>
      </c>
      <c r="E1056" s="33" t="s">
        <v>834</v>
      </c>
      <c r="F1056" s="33" t="s">
        <v>11</v>
      </c>
      <c r="G1056" s="33">
        <v>45000000</v>
      </c>
      <c r="H1056" s="33">
        <v>4.9000000000000004</v>
      </c>
    </row>
    <row r="1057" spans="1:8" x14ac:dyDescent="0.25">
      <c r="A1057" s="17" t="s">
        <v>1998</v>
      </c>
      <c r="B1057" s="17" t="s">
        <v>1997</v>
      </c>
      <c r="C1057" s="33">
        <v>220</v>
      </c>
      <c r="D1057" s="33">
        <v>15527125</v>
      </c>
      <c r="E1057" s="33" t="s">
        <v>1372</v>
      </c>
      <c r="F1057" s="33" t="s">
        <v>11</v>
      </c>
      <c r="G1057" s="33">
        <v>57000000</v>
      </c>
      <c r="H1057" s="33">
        <v>5.8</v>
      </c>
    </row>
    <row r="1058" spans="1:8" x14ac:dyDescent="0.25">
      <c r="A1058" s="17" t="s">
        <v>2000</v>
      </c>
      <c r="B1058" s="17" t="s">
        <v>253</v>
      </c>
      <c r="C1058" s="33">
        <v>212</v>
      </c>
      <c r="D1058" s="33">
        <v>13560960</v>
      </c>
      <c r="E1058" s="33" t="s">
        <v>1999</v>
      </c>
      <c r="F1058" s="33" t="s">
        <v>11</v>
      </c>
      <c r="G1058" s="33">
        <v>50000000</v>
      </c>
      <c r="H1058" s="33">
        <v>7.1</v>
      </c>
    </row>
    <row r="1059" spans="1:8" x14ac:dyDescent="0.25">
      <c r="A1059" s="17" t="s">
        <v>2001</v>
      </c>
      <c r="B1059" s="17" t="s">
        <v>1298</v>
      </c>
      <c r="C1059" s="33">
        <v>128</v>
      </c>
      <c r="D1059" s="33">
        <v>15523168</v>
      </c>
      <c r="E1059" s="33" t="s">
        <v>283</v>
      </c>
      <c r="F1059" s="33" t="s">
        <v>11</v>
      </c>
      <c r="G1059" s="33">
        <v>45000000</v>
      </c>
      <c r="H1059" s="33">
        <v>7.2</v>
      </c>
    </row>
    <row r="1060" spans="1:8" x14ac:dyDescent="0.25">
      <c r="A1060" s="17" t="s">
        <v>2002</v>
      </c>
      <c r="B1060" s="17" t="s">
        <v>178</v>
      </c>
      <c r="C1060" s="33">
        <v>106</v>
      </c>
      <c r="D1060" s="33">
        <v>11146409</v>
      </c>
      <c r="E1060" s="33" t="s">
        <v>1177</v>
      </c>
      <c r="F1060" s="33" t="s">
        <v>11</v>
      </c>
      <c r="G1060" s="33">
        <v>45000000</v>
      </c>
      <c r="H1060" s="33">
        <v>6</v>
      </c>
    </row>
    <row r="1061" spans="1:8" x14ac:dyDescent="0.25">
      <c r="A1061" s="17" t="s">
        <v>2004</v>
      </c>
      <c r="B1061" s="17" t="s">
        <v>1717</v>
      </c>
      <c r="C1061" s="33">
        <v>160</v>
      </c>
      <c r="D1061" s="33">
        <v>7916887</v>
      </c>
      <c r="E1061" s="33" t="s">
        <v>2003</v>
      </c>
      <c r="F1061" s="33" t="s">
        <v>11</v>
      </c>
      <c r="G1061" s="33">
        <v>45000000</v>
      </c>
      <c r="H1061" s="33">
        <v>6</v>
      </c>
    </row>
    <row r="1062" spans="1:8" x14ac:dyDescent="0.25">
      <c r="A1062" s="17" t="s">
        <v>2005</v>
      </c>
      <c r="B1062" s="17" t="s">
        <v>673</v>
      </c>
      <c r="C1062" s="33">
        <v>114</v>
      </c>
      <c r="D1062" s="33">
        <v>6565495</v>
      </c>
      <c r="E1062" s="33" t="s">
        <v>72</v>
      </c>
      <c r="F1062" s="33" t="s">
        <v>676</v>
      </c>
      <c r="G1062" s="33">
        <v>45000000</v>
      </c>
      <c r="H1062" s="33">
        <v>7</v>
      </c>
    </row>
    <row r="1063" spans="1:8" x14ac:dyDescent="0.25">
      <c r="A1063" s="17" t="s">
        <v>2007</v>
      </c>
      <c r="B1063" s="17" t="s">
        <v>2006</v>
      </c>
      <c r="C1063" s="33">
        <v>99</v>
      </c>
      <c r="D1063" s="33">
        <v>15279680</v>
      </c>
      <c r="E1063" s="33" t="s">
        <v>114</v>
      </c>
      <c r="F1063" s="33" t="s">
        <v>11</v>
      </c>
      <c r="G1063" s="33">
        <v>40000000</v>
      </c>
      <c r="H1063" s="33">
        <v>5.4</v>
      </c>
    </row>
    <row r="1064" spans="1:8" x14ac:dyDescent="0.25">
      <c r="A1064" s="17" t="s">
        <v>2009</v>
      </c>
      <c r="B1064" s="17" t="s">
        <v>55</v>
      </c>
      <c r="C1064" s="33">
        <v>74</v>
      </c>
      <c r="D1064" s="33">
        <v>7262288</v>
      </c>
      <c r="E1064" s="33" t="s">
        <v>2008</v>
      </c>
      <c r="F1064" s="33" t="s">
        <v>11</v>
      </c>
      <c r="G1064" s="33">
        <v>40000000</v>
      </c>
      <c r="H1064" s="33">
        <v>6.5</v>
      </c>
    </row>
    <row r="1065" spans="1:8" x14ac:dyDescent="0.25">
      <c r="A1065" s="17" t="s">
        <v>2010</v>
      </c>
      <c r="B1065" s="17" t="s">
        <v>124</v>
      </c>
      <c r="C1065" s="33">
        <v>139</v>
      </c>
      <c r="D1065" s="33">
        <v>4584886</v>
      </c>
      <c r="E1065" s="33" t="s">
        <v>72</v>
      </c>
      <c r="F1065" s="33" t="s">
        <v>11</v>
      </c>
      <c r="G1065" s="33">
        <v>45000000</v>
      </c>
      <c r="H1065" s="33">
        <v>6.4</v>
      </c>
    </row>
    <row r="1066" spans="1:8" x14ac:dyDescent="0.25">
      <c r="A1066" s="17" t="s">
        <v>2013</v>
      </c>
      <c r="B1066" s="17" t="s">
        <v>2012</v>
      </c>
      <c r="C1066" s="33">
        <v>103</v>
      </c>
      <c r="D1066" s="33">
        <v>2154540</v>
      </c>
      <c r="E1066" s="33" t="s">
        <v>19</v>
      </c>
      <c r="F1066" s="33" t="s">
        <v>11</v>
      </c>
      <c r="G1066" s="33">
        <v>45000000</v>
      </c>
      <c r="H1066" s="33">
        <v>4.9000000000000004</v>
      </c>
    </row>
    <row r="1067" spans="1:8" x14ac:dyDescent="0.25">
      <c r="A1067" s="17" t="s">
        <v>2015</v>
      </c>
      <c r="B1067" s="17" t="s">
        <v>2014</v>
      </c>
      <c r="C1067" s="33">
        <v>101</v>
      </c>
      <c r="D1067" s="33">
        <v>8129455</v>
      </c>
      <c r="E1067" s="33" t="s">
        <v>466</v>
      </c>
      <c r="F1067" s="33" t="s">
        <v>11</v>
      </c>
      <c r="G1067" s="33">
        <v>45000000</v>
      </c>
      <c r="H1067" s="33">
        <v>6.3</v>
      </c>
    </row>
    <row r="1068" spans="1:8" x14ac:dyDescent="0.25">
      <c r="A1068" s="17" t="s">
        <v>2018</v>
      </c>
      <c r="B1068" s="17" t="s">
        <v>2016</v>
      </c>
      <c r="C1068" s="33">
        <v>130</v>
      </c>
      <c r="D1068" s="33">
        <v>136019448</v>
      </c>
      <c r="E1068" s="33" t="s">
        <v>2017</v>
      </c>
      <c r="F1068" s="33" t="s">
        <v>11</v>
      </c>
      <c r="G1068" s="33">
        <v>44500000</v>
      </c>
      <c r="H1068" s="33">
        <v>7.7</v>
      </c>
    </row>
    <row r="1069" spans="1:8" x14ac:dyDescent="0.25">
      <c r="A1069" s="17" t="s">
        <v>2020</v>
      </c>
      <c r="B1069" s="17" t="s">
        <v>842</v>
      </c>
      <c r="C1069" s="33">
        <v>130</v>
      </c>
      <c r="D1069" s="33">
        <v>183875760</v>
      </c>
      <c r="E1069" s="33" t="s">
        <v>2019</v>
      </c>
      <c r="F1069" s="33" t="s">
        <v>11</v>
      </c>
      <c r="G1069" s="33">
        <v>44000000</v>
      </c>
      <c r="H1069" s="33">
        <v>7.8</v>
      </c>
    </row>
    <row r="1070" spans="1:8" x14ac:dyDescent="0.25">
      <c r="A1070" s="17" t="s">
        <v>2021</v>
      </c>
      <c r="B1070" s="17" t="s">
        <v>1070</v>
      </c>
      <c r="C1070" s="33">
        <v>110</v>
      </c>
      <c r="D1070" s="33">
        <v>67061228</v>
      </c>
      <c r="E1070" s="33" t="s">
        <v>485</v>
      </c>
      <c r="F1070" s="33" t="s">
        <v>11</v>
      </c>
      <c r="G1070" s="33">
        <v>40000000</v>
      </c>
      <c r="H1070" s="33">
        <v>5.5</v>
      </c>
    </row>
    <row r="1071" spans="1:8" x14ac:dyDescent="0.25">
      <c r="A1071" s="17" t="s">
        <v>2022</v>
      </c>
      <c r="B1071" s="17" t="s">
        <v>1064</v>
      </c>
      <c r="C1071" s="33">
        <v>147</v>
      </c>
      <c r="D1071" s="33">
        <v>53300852</v>
      </c>
      <c r="E1071" s="33" t="s">
        <v>739</v>
      </c>
      <c r="F1071" s="33" t="s">
        <v>11</v>
      </c>
      <c r="G1071" s="33">
        <v>44000000</v>
      </c>
      <c r="H1071" s="33">
        <v>7.5</v>
      </c>
    </row>
    <row r="1072" spans="1:8" x14ac:dyDescent="0.25">
      <c r="A1072" s="17" t="s">
        <v>2023</v>
      </c>
      <c r="B1072" s="17" t="s">
        <v>2012</v>
      </c>
      <c r="C1072" s="33">
        <v>96</v>
      </c>
      <c r="D1072" s="33">
        <v>150415432</v>
      </c>
      <c r="E1072" s="33" t="s">
        <v>1520</v>
      </c>
      <c r="F1072" s="33" t="s">
        <v>11</v>
      </c>
      <c r="G1072" s="33">
        <v>44000000</v>
      </c>
      <c r="H1072" s="33">
        <v>6.4</v>
      </c>
    </row>
    <row r="1073" spans="1:8" x14ac:dyDescent="0.25">
      <c r="A1073" s="17" t="s">
        <v>2025</v>
      </c>
      <c r="B1073" s="17" t="s">
        <v>2024</v>
      </c>
      <c r="C1073" s="33">
        <v>118</v>
      </c>
      <c r="D1073" s="33">
        <v>44834712</v>
      </c>
      <c r="E1073" s="33" t="s">
        <v>1383</v>
      </c>
      <c r="F1073" s="33" t="s">
        <v>11</v>
      </c>
      <c r="G1073" s="33">
        <v>44000000</v>
      </c>
      <c r="H1073" s="33">
        <v>5.6</v>
      </c>
    </row>
    <row r="1074" spans="1:8" x14ac:dyDescent="0.25">
      <c r="A1074" s="17" t="s">
        <v>2028</v>
      </c>
      <c r="B1074" s="17" t="s">
        <v>2026</v>
      </c>
      <c r="C1074" s="33">
        <v>88</v>
      </c>
      <c r="D1074" s="33">
        <v>84300000</v>
      </c>
      <c r="E1074" s="33" t="s">
        <v>2027</v>
      </c>
      <c r="F1074" s="33" t="s">
        <v>11</v>
      </c>
      <c r="G1074" s="33">
        <v>2600000</v>
      </c>
      <c r="H1074" s="33">
        <v>7.5</v>
      </c>
    </row>
    <row r="1075" spans="1:8" x14ac:dyDescent="0.25">
      <c r="A1075" s="17" t="s">
        <v>2031</v>
      </c>
      <c r="B1075" s="17" t="s">
        <v>2029</v>
      </c>
      <c r="C1075" s="33">
        <v>325</v>
      </c>
      <c r="D1075" s="33">
        <v>1500000</v>
      </c>
      <c r="E1075" s="33" t="s">
        <v>2030</v>
      </c>
      <c r="F1075" s="33" t="s">
        <v>11</v>
      </c>
      <c r="G1075" s="33">
        <v>44000000</v>
      </c>
      <c r="H1075" s="33">
        <v>6.8</v>
      </c>
    </row>
    <row r="1076" spans="1:8" x14ac:dyDescent="0.25">
      <c r="A1076" s="17" t="s">
        <v>2032</v>
      </c>
      <c r="B1076" s="17" t="s">
        <v>550</v>
      </c>
      <c r="C1076" s="33">
        <v>102</v>
      </c>
      <c r="D1076" s="33">
        <v>62318875</v>
      </c>
      <c r="E1076" s="33" t="s">
        <v>90</v>
      </c>
      <c r="F1076" s="33" t="s">
        <v>11</v>
      </c>
      <c r="G1076" s="33">
        <v>50000000</v>
      </c>
      <c r="H1076" s="33">
        <v>6.8</v>
      </c>
    </row>
    <row r="1077" spans="1:8" x14ac:dyDescent="0.25">
      <c r="A1077" s="17" t="s">
        <v>2034</v>
      </c>
      <c r="B1077" s="17" t="s">
        <v>2033</v>
      </c>
      <c r="C1077" s="33">
        <v>110</v>
      </c>
      <c r="D1077" s="33">
        <v>5773519</v>
      </c>
      <c r="E1077" s="33" t="s">
        <v>1084</v>
      </c>
      <c r="F1077" s="33" t="s">
        <v>11</v>
      </c>
      <c r="G1077" s="33">
        <v>40000000</v>
      </c>
      <c r="H1077" s="33">
        <v>6</v>
      </c>
    </row>
    <row r="1078" spans="1:8" x14ac:dyDescent="0.25">
      <c r="A1078" s="17" t="s">
        <v>2036</v>
      </c>
      <c r="B1078" s="17" t="s">
        <v>2035</v>
      </c>
      <c r="C1078" s="33">
        <v>136</v>
      </c>
      <c r="D1078" s="33">
        <v>51768623</v>
      </c>
      <c r="E1078" s="33" t="s">
        <v>1164</v>
      </c>
      <c r="F1078" s="33" t="s">
        <v>11</v>
      </c>
      <c r="G1078" s="33">
        <v>43000000</v>
      </c>
      <c r="H1078" s="33">
        <v>7.3</v>
      </c>
    </row>
    <row r="1079" spans="1:8" x14ac:dyDescent="0.25">
      <c r="A1079" s="17" t="s">
        <v>2037</v>
      </c>
      <c r="B1079" s="17" t="s">
        <v>1122</v>
      </c>
      <c r="C1079" s="33">
        <v>103</v>
      </c>
      <c r="D1079" s="33">
        <v>37035515</v>
      </c>
      <c r="E1079" s="33" t="s">
        <v>872</v>
      </c>
      <c r="F1079" s="33" t="s">
        <v>11</v>
      </c>
      <c r="G1079" s="33">
        <v>43000000</v>
      </c>
      <c r="H1079" s="33">
        <v>6</v>
      </c>
    </row>
    <row r="1080" spans="1:8" x14ac:dyDescent="0.25">
      <c r="A1080" s="17" t="s">
        <v>2038</v>
      </c>
      <c r="B1080" s="17" t="s">
        <v>378</v>
      </c>
      <c r="C1080" s="33">
        <v>103</v>
      </c>
      <c r="D1080" s="33">
        <v>24520892</v>
      </c>
      <c r="E1080" s="33" t="s">
        <v>151</v>
      </c>
      <c r="F1080" s="33" t="s">
        <v>11</v>
      </c>
      <c r="G1080" s="33">
        <v>45000000</v>
      </c>
      <c r="H1080" s="33">
        <v>7</v>
      </c>
    </row>
    <row r="1081" spans="1:8" x14ac:dyDescent="0.25">
      <c r="A1081" s="17" t="s">
        <v>2040</v>
      </c>
      <c r="B1081" s="17" t="s">
        <v>2039</v>
      </c>
      <c r="C1081" s="33">
        <v>90</v>
      </c>
      <c r="D1081" s="33">
        <v>24430272</v>
      </c>
      <c r="E1081" s="33" t="s">
        <v>574</v>
      </c>
      <c r="F1081" s="33" t="s">
        <v>11</v>
      </c>
      <c r="G1081" s="33">
        <v>43000000</v>
      </c>
      <c r="H1081" s="33">
        <v>5.0999999999999996</v>
      </c>
    </row>
    <row r="1082" spans="1:8" x14ac:dyDescent="0.25">
      <c r="A1082" s="17" t="s">
        <v>2041</v>
      </c>
      <c r="B1082" s="17" t="s">
        <v>770</v>
      </c>
      <c r="C1082" s="33">
        <v>154</v>
      </c>
      <c r="D1082" s="33">
        <v>158348400</v>
      </c>
      <c r="E1082" s="33" t="s">
        <v>667</v>
      </c>
      <c r="F1082" s="33" t="s">
        <v>11</v>
      </c>
      <c r="G1082" s="33">
        <v>42000000</v>
      </c>
      <c r="H1082" s="33">
        <v>6.8</v>
      </c>
    </row>
    <row r="1083" spans="1:8" x14ac:dyDescent="0.25">
      <c r="A1083" s="17" t="s">
        <v>2043</v>
      </c>
      <c r="B1083" s="17" t="s">
        <v>2042</v>
      </c>
      <c r="C1083" s="33">
        <v>99</v>
      </c>
      <c r="D1083" s="33">
        <v>31136950</v>
      </c>
      <c r="E1083" s="33" t="s">
        <v>228</v>
      </c>
      <c r="F1083" s="33" t="s">
        <v>11</v>
      </c>
      <c r="G1083" s="33">
        <v>44000000</v>
      </c>
      <c r="H1083" s="33">
        <v>6.5</v>
      </c>
    </row>
    <row r="1084" spans="1:8" x14ac:dyDescent="0.25">
      <c r="A1084" s="17" t="s">
        <v>2044</v>
      </c>
      <c r="B1084" s="17" t="s">
        <v>613</v>
      </c>
      <c r="C1084" s="33">
        <v>93</v>
      </c>
      <c r="D1084" s="33">
        <v>29113588</v>
      </c>
      <c r="E1084" s="33" t="s">
        <v>114</v>
      </c>
      <c r="F1084" s="33" t="s">
        <v>11</v>
      </c>
      <c r="G1084" s="33">
        <v>40000000</v>
      </c>
      <c r="H1084" s="33">
        <v>6.6</v>
      </c>
    </row>
    <row r="1085" spans="1:8" x14ac:dyDescent="0.25">
      <c r="A1085" s="17" t="s">
        <v>2045</v>
      </c>
      <c r="B1085" s="17" t="s">
        <v>730</v>
      </c>
      <c r="C1085" s="33">
        <v>109</v>
      </c>
      <c r="D1085" s="33">
        <v>138447667</v>
      </c>
      <c r="E1085" s="33" t="s">
        <v>599</v>
      </c>
      <c r="F1085" s="33" t="s">
        <v>11</v>
      </c>
      <c r="G1085" s="33">
        <v>42000000</v>
      </c>
      <c r="H1085" s="33">
        <v>7.2</v>
      </c>
    </row>
    <row r="1086" spans="1:8" x14ac:dyDescent="0.25">
      <c r="A1086" s="17" t="s">
        <v>2046</v>
      </c>
      <c r="B1086" s="17" t="s">
        <v>1942</v>
      </c>
      <c r="C1086" s="33">
        <v>124</v>
      </c>
      <c r="D1086" s="33">
        <v>116006080</v>
      </c>
      <c r="E1086" s="33" t="s">
        <v>482</v>
      </c>
      <c r="F1086" s="33" t="s">
        <v>11</v>
      </c>
      <c r="G1086" s="33">
        <v>42000000</v>
      </c>
      <c r="H1086" s="33">
        <v>7</v>
      </c>
    </row>
    <row r="1087" spans="1:8" x14ac:dyDescent="0.25">
      <c r="A1087" s="17" t="s">
        <v>2047</v>
      </c>
      <c r="B1087" s="17" t="s">
        <v>1605</v>
      </c>
      <c r="C1087" s="33">
        <v>84</v>
      </c>
      <c r="D1087" s="33">
        <v>106793915</v>
      </c>
      <c r="E1087" s="33" t="s">
        <v>288</v>
      </c>
      <c r="F1087" s="33" t="s">
        <v>11</v>
      </c>
      <c r="G1087" s="33">
        <v>45000000</v>
      </c>
      <c r="H1087" s="33">
        <v>7</v>
      </c>
    </row>
    <row r="1088" spans="1:8" x14ac:dyDescent="0.25">
      <c r="A1088" s="17" t="s">
        <v>2049</v>
      </c>
      <c r="B1088" s="17" t="s">
        <v>2048</v>
      </c>
      <c r="C1088" s="33">
        <v>90</v>
      </c>
      <c r="D1088" s="33">
        <v>87856565</v>
      </c>
      <c r="E1088" s="33" t="s">
        <v>574</v>
      </c>
      <c r="F1088" s="33" t="s">
        <v>11</v>
      </c>
      <c r="G1088" s="33">
        <v>42000000</v>
      </c>
      <c r="H1088" s="33">
        <v>5.9</v>
      </c>
    </row>
    <row r="1089" spans="1:8" x14ac:dyDescent="0.25">
      <c r="A1089" s="17" t="s">
        <v>2051</v>
      </c>
      <c r="B1089" s="17" t="s">
        <v>2050</v>
      </c>
      <c r="C1089" s="33">
        <v>117</v>
      </c>
      <c r="D1089" s="33">
        <v>70100000</v>
      </c>
      <c r="E1089" s="33" t="s">
        <v>482</v>
      </c>
      <c r="F1089" s="33" t="s">
        <v>11</v>
      </c>
      <c r="G1089" s="33">
        <v>40000000</v>
      </c>
      <c r="H1089" s="33">
        <v>5.4</v>
      </c>
    </row>
    <row r="1090" spans="1:8" x14ac:dyDescent="0.25">
      <c r="A1090" s="17" t="s">
        <v>2052</v>
      </c>
      <c r="B1090" s="17" t="s">
        <v>324</v>
      </c>
      <c r="C1090" s="33">
        <v>123</v>
      </c>
      <c r="D1090" s="33">
        <v>159578352</v>
      </c>
      <c r="E1090" s="33" t="s">
        <v>599</v>
      </c>
      <c r="F1090" s="33" t="s">
        <v>11</v>
      </c>
      <c r="G1090" s="33">
        <v>43000000</v>
      </c>
      <c r="H1090" s="33">
        <v>6.6</v>
      </c>
    </row>
    <row r="1091" spans="1:8" x14ac:dyDescent="0.25">
      <c r="A1091" s="17" t="s">
        <v>2055</v>
      </c>
      <c r="B1091" s="17" t="s">
        <v>2053</v>
      </c>
      <c r="C1091" s="33">
        <v>251</v>
      </c>
      <c r="D1091" s="33">
        <v>57750000</v>
      </c>
      <c r="E1091" s="33" t="s">
        <v>2054</v>
      </c>
      <c r="F1091" s="33" t="s">
        <v>11</v>
      </c>
      <c r="G1091" s="33">
        <v>31115000</v>
      </c>
      <c r="H1091" s="33">
        <v>7</v>
      </c>
    </row>
    <row r="1092" spans="1:8" x14ac:dyDescent="0.25">
      <c r="A1092" s="17" t="s">
        <v>2056</v>
      </c>
      <c r="B1092" s="17" t="s">
        <v>553</v>
      </c>
      <c r="C1092" s="33">
        <v>105</v>
      </c>
      <c r="D1092" s="33">
        <v>45290318</v>
      </c>
      <c r="E1092" s="33" t="s">
        <v>1103</v>
      </c>
      <c r="F1092" s="33" t="s">
        <v>11</v>
      </c>
      <c r="G1092" s="33">
        <v>42000000</v>
      </c>
      <c r="H1092" s="33">
        <v>6.5</v>
      </c>
    </row>
    <row r="1093" spans="1:8" x14ac:dyDescent="0.25">
      <c r="A1093" s="17" t="s">
        <v>2057</v>
      </c>
      <c r="B1093" s="17" t="s">
        <v>1784</v>
      </c>
      <c r="C1093" s="33">
        <v>115</v>
      </c>
      <c r="D1093" s="33">
        <v>41543207</v>
      </c>
      <c r="E1093" s="33" t="s">
        <v>746</v>
      </c>
      <c r="F1093" s="33" t="s">
        <v>11</v>
      </c>
      <c r="G1093" s="33">
        <v>42000000</v>
      </c>
      <c r="H1093" s="33">
        <v>6.3</v>
      </c>
    </row>
    <row r="1094" spans="1:8" x14ac:dyDescent="0.25">
      <c r="A1094" s="17" t="s">
        <v>2059</v>
      </c>
      <c r="B1094" s="17" t="s">
        <v>2058</v>
      </c>
      <c r="C1094" s="33">
        <v>122</v>
      </c>
      <c r="D1094" s="33">
        <v>41252428</v>
      </c>
      <c r="E1094" s="33" t="s">
        <v>482</v>
      </c>
      <c r="F1094" s="33" t="s">
        <v>11</v>
      </c>
      <c r="G1094" s="33">
        <v>42000000</v>
      </c>
      <c r="H1094" s="33">
        <v>6.5</v>
      </c>
    </row>
    <row r="1095" spans="1:8" x14ac:dyDescent="0.25">
      <c r="A1095" s="17" t="s">
        <v>2062</v>
      </c>
      <c r="B1095" s="17" t="s">
        <v>2060</v>
      </c>
      <c r="C1095" s="33">
        <v>119</v>
      </c>
      <c r="D1095" s="33">
        <v>35228696</v>
      </c>
      <c r="E1095" s="33" t="s">
        <v>2061</v>
      </c>
      <c r="F1095" s="33" t="s">
        <v>11</v>
      </c>
      <c r="G1095" s="33">
        <v>32000000</v>
      </c>
      <c r="H1095" s="33">
        <v>6.5</v>
      </c>
    </row>
    <row r="1096" spans="1:8" x14ac:dyDescent="0.25">
      <c r="A1096" s="17" t="s">
        <v>2063</v>
      </c>
      <c r="B1096" s="17" t="s">
        <v>1268</v>
      </c>
      <c r="C1096" s="33">
        <v>81</v>
      </c>
      <c r="D1096" s="33">
        <v>59992760</v>
      </c>
      <c r="E1096" s="33" t="s">
        <v>569</v>
      </c>
      <c r="F1096" s="33" t="s">
        <v>11</v>
      </c>
      <c r="G1096" s="33">
        <v>42000000</v>
      </c>
      <c r="H1096" s="33">
        <v>5.8</v>
      </c>
    </row>
    <row r="1097" spans="1:8" x14ac:dyDescent="0.25">
      <c r="A1097" s="17" t="s">
        <v>2065</v>
      </c>
      <c r="B1097" s="17" t="s">
        <v>2064</v>
      </c>
      <c r="C1097" s="33">
        <v>133</v>
      </c>
      <c r="D1097" s="33">
        <v>34667015</v>
      </c>
      <c r="E1097" s="33" t="s">
        <v>16</v>
      </c>
      <c r="F1097" s="33" t="s">
        <v>11</v>
      </c>
      <c r="G1097" s="33">
        <v>32000000</v>
      </c>
      <c r="H1097" s="33">
        <v>6.6</v>
      </c>
    </row>
    <row r="1098" spans="1:8" x14ac:dyDescent="0.25">
      <c r="A1098" s="17" t="s">
        <v>2067</v>
      </c>
      <c r="B1098" s="17" t="s">
        <v>2066</v>
      </c>
      <c r="C1098" s="33">
        <v>100</v>
      </c>
      <c r="D1098" s="33">
        <v>37652565</v>
      </c>
      <c r="E1098" s="33" t="s">
        <v>916</v>
      </c>
      <c r="F1098" s="33" t="s">
        <v>11</v>
      </c>
      <c r="G1098" s="33">
        <v>42000000</v>
      </c>
      <c r="H1098" s="33">
        <v>5.4</v>
      </c>
    </row>
    <row r="1099" spans="1:8" x14ac:dyDescent="0.25">
      <c r="A1099" s="17" t="s">
        <v>2069</v>
      </c>
      <c r="B1099" s="17" t="s">
        <v>2068</v>
      </c>
      <c r="C1099" s="33">
        <v>120</v>
      </c>
      <c r="D1099" s="33">
        <v>24375436</v>
      </c>
      <c r="E1099" s="33" t="s">
        <v>151</v>
      </c>
      <c r="F1099" s="33" t="s">
        <v>11</v>
      </c>
      <c r="G1099" s="33">
        <v>42000000</v>
      </c>
      <c r="H1099" s="33">
        <v>6.1</v>
      </c>
    </row>
    <row r="1100" spans="1:8" x14ac:dyDescent="0.25">
      <c r="A1100" s="17" t="s">
        <v>2071</v>
      </c>
      <c r="B1100" s="17" t="s">
        <v>2070</v>
      </c>
      <c r="C1100" s="33">
        <v>104</v>
      </c>
      <c r="D1100" s="33">
        <v>20915465</v>
      </c>
      <c r="E1100" s="33" t="s">
        <v>1988</v>
      </c>
      <c r="F1100" s="33" t="s">
        <v>11</v>
      </c>
      <c r="G1100" s="33">
        <v>42000000</v>
      </c>
      <c r="H1100" s="33">
        <v>4</v>
      </c>
    </row>
    <row r="1101" spans="1:8" x14ac:dyDescent="0.25">
      <c r="A1101" s="17" t="s">
        <v>2072</v>
      </c>
      <c r="B1101" s="17" t="s">
        <v>1808</v>
      </c>
      <c r="C1101" s="33">
        <v>122</v>
      </c>
      <c r="D1101" s="33">
        <v>24127895</v>
      </c>
      <c r="E1101" s="33" t="s">
        <v>739</v>
      </c>
      <c r="F1101" s="33" t="s">
        <v>11</v>
      </c>
      <c r="G1101" s="33">
        <v>50000000</v>
      </c>
      <c r="H1101" s="33">
        <v>7.6</v>
      </c>
    </row>
    <row r="1102" spans="1:8" x14ac:dyDescent="0.25">
      <c r="A1102" s="17" t="s">
        <v>2073</v>
      </c>
      <c r="B1102" s="17" t="s">
        <v>673</v>
      </c>
      <c r="C1102" s="33">
        <v>80</v>
      </c>
      <c r="D1102" s="33">
        <v>84961</v>
      </c>
      <c r="E1102" s="33" t="s">
        <v>446</v>
      </c>
      <c r="F1102" s="33" t="s">
        <v>676</v>
      </c>
      <c r="G1102" s="33">
        <v>31000000</v>
      </c>
      <c r="H1102" s="33">
        <v>7.9</v>
      </c>
    </row>
    <row r="1103" spans="1:8" x14ac:dyDescent="0.25">
      <c r="A1103" s="17" t="s">
        <v>2075</v>
      </c>
      <c r="B1103" s="17" t="s">
        <v>2074</v>
      </c>
      <c r="C1103" s="33">
        <v>91</v>
      </c>
      <c r="D1103" s="33">
        <v>26404753</v>
      </c>
      <c r="E1103" s="33" t="s">
        <v>524</v>
      </c>
      <c r="F1103" s="33" t="s">
        <v>11</v>
      </c>
      <c r="G1103" s="33">
        <v>40000000</v>
      </c>
      <c r="H1103" s="33">
        <v>5.3</v>
      </c>
    </row>
    <row r="1104" spans="1:8" x14ac:dyDescent="0.25">
      <c r="A1104" s="17" t="s">
        <v>2077</v>
      </c>
      <c r="B1104" s="17" t="s">
        <v>2076</v>
      </c>
      <c r="C1104" s="33">
        <v>112</v>
      </c>
      <c r="D1104" s="33">
        <v>6105175</v>
      </c>
      <c r="E1104" s="33" t="s">
        <v>569</v>
      </c>
      <c r="F1104" s="33" t="s">
        <v>11</v>
      </c>
      <c r="G1104" s="33">
        <v>44000000</v>
      </c>
      <c r="H1104" s="33">
        <v>6.6</v>
      </c>
    </row>
    <row r="1105" spans="1:8" x14ac:dyDescent="0.25">
      <c r="A1105" s="17" t="s">
        <v>2080</v>
      </c>
      <c r="B1105" s="17" t="s">
        <v>2078</v>
      </c>
      <c r="C1105" s="33">
        <v>100</v>
      </c>
      <c r="D1105" s="33">
        <v>5664251</v>
      </c>
      <c r="E1105" s="33" t="s">
        <v>2079</v>
      </c>
      <c r="F1105" s="33" t="s">
        <v>11</v>
      </c>
      <c r="G1105" s="33">
        <v>45000000</v>
      </c>
      <c r="H1105" s="33">
        <v>6.3</v>
      </c>
    </row>
    <row r="1106" spans="1:8" x14ac:dyDescent="0.25">
      <c r="A1106" s="17" t="s">
        <v>2082</v>
      </c>
      <c r="B1106" s="17" t="s">
        <v>1418</v>
      </c>
      <c r="C1106" s="33">
        <v>105</v>
      </c>
      <c r="D1106" s="33">
        <v>1260917</v>
      </c>
      <c r="E1106" s="33" t="s">
        <v>599</v>
      </c>
      <c r="F1106" s="33" t="s">
        <v>497</v>
      </c>
      <c r="G1106" s="33">
        <v>27000000</v>
      </c>
      <c r="H1106" s="33">
        <v>7.2</v>
      </c>
    </row>
    <row r="1107" spans="1:8" x14ac:dyDescent="0.25">
      <c r="A1107" s="17" t="s">
        <v>2084</v>
      </c>
      <c r="B1107" s="17" t="s">
        <v>1660</v>
      </c>
      <c r="C1107" s="33">
        <v>110</v>
      </c>
      <c r="D1107" s="33">
        <v>116724075</v>
      </c>
      <c r="E1107" s="33" t="s">
        <v>2083</v>
      </c>
      <c r="F1107" s="33" t="s">
        <v>11</v>
      </c>
      <c r="G1107" s="33">
        <v>41000000</v>
      </c>
      <c r="H1107" s="33">
        <v>7</v>
      </c>
    </row>
    <row r="1108" spans="1:8" x14ac:dyDescent="0.25">
      <c r="A1108" s="17" t="s">
        <v>2085</v>
      </c>
      <c r="B1108" s="17" t="s">
        <v>1719</v>
      </c>
      <c r="C1108" s="33">
        <v>144</v>
      </c>
      <c r="D1108" s="33">
        <v>56083966</v>
      </c>
      <c r="E1108" s="33" t="s">
        <v>27</v>
      </c>
      <c r="F1108" s="33" t="s">
        <v>11</v>
      </c>
      <c r="G1108" s="33">
        <v>65000000</v>
      </c>
      <c r="H1108" s="33">
        <v>6.9</v>
      </c>
    </row>
    <row r="1109" spans="1:8" x14ac:dyDescent="0.25">
      <c r="A1109" s="17" t="s">
        <v>2087</v>
      </c>
      <c r="B1109" s="17" t="s">
        <v>2086</v>
      </c>
      <c r="C1109" s="33">
        <v>108</v>
      </c>
      <c r="D1109" s="33">
        <v>22108977</v>
      </c>
      <c r="E1109" s="33" t="s">
        <v>428</v>
      </c>
      <c r="F1109" s="33" t="s">
        <v>11</v>
      </c>
      <c r="G1109" s="33">
        <v>41000000</v>
      </c>
      <c r="H1109" s="33">
        <v>5.2</v>
      </c>
    </row>
    <row r="1110" spans="1:8" x14ac:dyDescent="0.25">
      <c r="A1110" s="17" t="s">
        <v>2088</v>
      </c>
      <c r="B1110" s="17" t="s">
        <v>306</v>
      </c>
      <c r="C1110" s="33">
        <v>107</v>
      </c>
      <c r="D1110" s="33">
        <v>293501675</v>
      </c>
      <c r="E1110" s="33" t="s">
        <v>667</v>
      </c>
      <c r="F1110" s="33" t="s">
        <v>11</v>
      </c>
      <c r="G1110" s="33">
        <v>40000000</v>
      </c>
      <c r="H1110" s="33">
        <v>8.1</v>
      </c>
    </row>
    <row r="1111" spans="1:8" x14ac:dyDescent="0.25">
      <c r="A1111" s="17" t="s">
        <v>2090</v>
      </c>
      <c r="B1111" s="17" t="s">
        <v>2089</v>
      </c>
      <c r="C1111" s="33">
        <v>102</v>
      </c>
      <c r="D1111" s="33">
        <v>18600911</v>
      </c>
      <c r="E1111" s="33" t="s">
        <v>114</v>
      </c>
      <c r="F1111" s="33" t="s">
        <v>11</v>
      </c>
      <c r="G1111" s="33">
        <v>42000000</v>
      </c>
      <c r="H1111" s="33">
        <v>6.6</v>
      </c>
    </row>
    <row r="1112" spans="1:8" x14ac:dyDescent="0.25">
      <c r="A1112" s="17" t="s">
        <v>2091</v>
      </c>
      <c r="B1112" s="17" t="s">
        <v>1338</v>
      </c>
      <c r="C1112" s="33">
        <v>100</v>
      </c>
      <c r="D1112" s="33">
        <v>7204138</v>
      </c>
      <c r="E1112" s="33" t="s">
        <v>569</v>
      </c>
      <c r="F1112" s="33" t="s">
        <v>11</v>
      </c>
      <c r="G1112" s="33">
        <v>41000000</v>
      </c>
      <c r="H1112" s="33">
        <v>6.2</v>
      </c>
    </row>
    <row r="1113" spans="1:8" x14ac:dyDescent="0.25">
      <c r="A1113" s="17" t="s">
        <v>2094</v>
      </c>
      <c r="B1113" s="17" t="s">
        <v>2092</v>
      </c>
      <c r="C1113" s="33">
        <v>126</v>
      </c>
      <c r="D1113" s="33">
        <v>90800000</v>
      </c>
      <c r="E1113" s="33" t="s">
        <v>2093</v>
      </c>
      <c r="F1113" s="33" t="s">
        <v>11</v>
      </c>
      <c r="G1113" s="33">
        <v>8000000</v>
      </c>
      <c r="H1113" s="33">
        <v>7.2</v>
      </c>
    </row>
    <row r="1114" spans="1:8" x14ac:dyDescent="0.25">
      <c r="A1114" s="17" t="s">
        <v>2095</v>
      </c>
      <c r="B1114" s="17" t="s">
        <v>1413</v>
      </c>
      <c r="C1114" s="33">
        <v>138</v>
      </c>
      <c r="D1114" s="33">
        <v>150117807</v>
      </c>
      <c r="E1114" s="33" t="s">
        <v>671</v>
      </c>
      <c r="F1114" s="33" t="s">
        <v>11</v>
      </c>
      <c r="G1114" s="33">
        <v>40000000</v>
      </c>
      <c r="H1114" s="33">
        <v>7.3</v>
      </c>
    </row>
    <row r="1115" spans="1:8" x14ac:dyDescent="0.25">
      <c r="A1115" s="17" t="s">
        <v>2097</v>
      </c>
      <c r="B1115" s="17" t="s">
        <v>2096</v>
      </c>
      <c r="C1115" s="33">
        <v>108</v>
      </c>
      <c r="D1115" s="33">
        <v>163947053</v>
      </c>
      <c r="E1115" s="33" t="s">
        <v>482</v>
      </c>
      <c r="F1115" s="33" t="s">
        <v>11</v>
      </c>
      <c r="G1115" s="33">
        <v>40000000</v>
      </c>
      <c r="H1115" s="33">
        <v>6.7</v>
      </c>
    </row>
    <row r="1116" spans="1:8" x14ac:dyDescent="0.25">
      <c r="A1116" s="17" t="s">
        <v>2099</v>
      </c>
      <c r="B1116" s="17" t="s">
        <v>2098</v>
      </c>
      <c r="C1116" s="33">
        <v>105</v>
      </c>
      <c r="D1116" s="33">
        <v>116735231</v>
      </c>
      <c r="E1116" s="33" t="s">
        <v>771</v>
      </c>
      <c r="F1116" s="33" t="s">
        <v>11</v>
      </c>
      <c r="G1116" s="33">
        <v>70000000</v>
      </c>
      <c r="H1116" s="33">
        <v>6.4</v>
      </c>
    </row>
    <row r="1117" spans="1:8" x14ac:dyDescent="0.25">
      <c r="A1117" s="17" t="s">
        <v>2101</v>
      </c>
      <c r="B1117" s="17" t="s">
        <v>143</v>
      </c>
      <c r="C1117" s="33">
        <v>108</v>
      </c>
      <c r="D1117" s="33">
        <v>118500000</v>
      </c>
      <c r="E1117" s="33" t="s">
        <v>648</v>
      </c>
      <c r="F1117" s="33" t="s">
        <v>11</v>
      </c>
      <c r="G1117" s="33">
        <v>40000000</v>
      </c>
      <c r="H1117" s="33">
        <v>7.8</v>
      </c>
    </row>
    <row r="1118" spans="1:8" x14ac:dyDescent="0.25">
      <c r="A1118" s="17" t="s">
        <v>2102</v>
      </c>
      <c r="B1118" s="17" t="s">
        <v>687</v>
      </c>
      <c r="C1118" s="33">
        <v>89</v>
      </c>
      <c r="D1118" s="33">
        <v>126546825</v>
      </c>
      <c r="E1118" s="33" t="s">
        <v>963</v>
      </c>
      <c r="F1118" s="33" t="s">
        <v>11</v>
      </c>
      <c r="G1118" s="33">
        <v>40000000</v>
      </c>
      <c r="H1118" s="33">
        <v>6.4</v>
      </c>
    </row>
    <row r="1119" spans="1:8" x14ac:dyDescent="0.25">
      <c r="A1119" s="17" t="s">
        <v>2104</v>
      </c>
      <c r="B1119" s="17" t="s">
        <v>2103</v>
      </c>
      <c r="C1119" s="33">
        <v>129</v>
      </c>
      <c r="D1119" s="33">
        <v>166147885</v>
      </c>
      <c r="E1119" s="33" t="s">
        <v>72</v>
      </c>
      <c r="F1119" s="33" t="s">
        <v>11</v>
      </c>
      <c r="G1119" s="33">
        <v>40000000</v>
      </c>
      <c r="H1119" s="33">
        <v>4.0999999999999996</v>
      </c>
    </row>
    <row r="1120" spans="1:8" x14ac:dyDescent="0.25">
      <c r="A1120" s="17" t="s">
        <v>2105</v>
      </c>
      <c r="B1120" s="17" t="s">
        <v>1655</v>
      </c>
      <c r="C1120" s="33">
        <v>84</v>
      </c>
      <c r="D1120" s="33">
        <v>111760631</v>
      </c>
      <c r="E1120" s="33" t="s">
        <v>1035</v>
      </c>
      <c r="F1120" s="33" t="s">
        <v>11</v>
      </c>
      <c r="G1120" s="33">
        <v>38000000</v>
      </c>
      <c r="H1120" s="33">
        <v>4.0999999999999996</v>
      </c>
    </row>
    <row r="1121" spans="1:8" x14ac:dyDescent="0.25">
      <c r="A1121" s="17" t="s">
        <v>2106</v>
      </c>
      <c r="B1121" s="17" t="s">
        <v>450</v>
      </c>
      <c r="C1121" s="33">
        <v>149</v>
      </c>
      <c r="D1121" s="33">
        <v>108706165</v>
      </c>
      <c r="E1121" s="33" t="s">
        <v>739</v>
      </c>
      <c r="F1121" s="33" t="s">
        <v>11</v>
      </c>
      <c r="G1121" s="33">
        <v>40000000</v>
      </c>
      <c r="H1121" s="33">
        <v>7.4</v>
      </c>
    </row>
    <row r="1122" spans="1:8" x14ac:dyDescent="0.25">
      <c r="A1122" s="17" t="s">
        <v>2107</v>
      </c>
      <c r="B1122" s="17" t="s">
        <v>270</v>
      </c>
      <c r="C1122" s="33">
        <v>94</v>
      </c>
      <c r="D1122" s="33">
        <v>138614544</v>
      </c>
      <c r="E1122" s="33" t="s">
        <v>1040</v>
      </c>
      <c r="F1122" s="33" t="s">
        <v>11</v>
      </c>
      <c r="G1122" s="33">
        <v>40000000</v>
      </c>
      <c r="H1122" s="33">
        <v>5.8</v>
      </c>
    </row>
    <row r="1123" spans="1:8" x14ac:dyDescent="0.25">
      <c r="A1123" s="17" t="s">
        <v>2109</v>
      </c>
      <c r="B1123" s="17" t="s">
        <v>76</v>
      </c>
      <c r="C1123" s="33">
        <v>121</v>
      </c>
      <c r="D1123" s="33">
        <v>125069696</v>
      </c>
      <c r="E1123" s="33" t="s">
        <v>2108</v>
      </c>
      <c r="F1123" s="33" t="s">
        <v>11</v>
      </c>
      <c r="G1123" s="33">
        <v>40000000</v>
      </c>
      <c r="H1123" s="33">
        <v>7.6</v>
      </c>
    </row>
    <row r="1124" spans="1:8" x14ac:dyDescent="0.25">
      <c r="A1124" s="17" t="s">
        <v>2111</v>
      </c>
      <c r="B1124" s="17" t="s">
        <v>1895</v>
      </c>
      <c r="C1124" s="33">
        <v>128</v>
      </c>
      <c r="D1124" s="33">
        <v>107458785</v>
      </c>
      <c r="E1124" s="33" t="s">
        <v>2110</v>
      </c>
      <c r="F1124" s="33" t="s">
        <v>11</v>
      </c>
      <c r="G1124" s="33">
        <v>40000000</v>
      </c>
      <c r="H1124" s="33">
        <v>7.2</v>
      </c>
    </row>
    <row r="1125" spans="1:8" x14ac:dyDescent="0.25">
      <c r="A1125" s="17" t="s">
        <v>2112</v>
      </c>
      <c r="B1125" s="17" t="s">
        <v>113</v>
      </c>
      <c r="C1125" s="33">
        <v>134</v>
      </c>
      <c r="D1125" s="33">
        <v>102310175</v>
      </c>
      <c r="E1125" s="33" t="s">
        <v>1032</v>
      </c>
      <c r="F1125" s="33" t="s">
        <v>11</v>
      </c>
      <c r="G1125" s="33">
        <v>40000000</v>
      </c>
      <c r="H1125" s="33">
        <v>7.8</v>
      </c>
    </row>
    <row r="1126" spans="1:8" x14ac:dyDescent="0.25">
      <c r="A1126" s="17" t="s">
        <v>2113</v>
      </c>
      <c r="B1126" s="17" t="s">
        <v>227</v>
      </c>
      <c r="C1126" s="33">
        <v>120</v>
      </c>
      <c r="D1126" s="33">
        <v>96917897</v>
      </c>
      <c r="E1126" s="33" t="s">
        <v>527</v>
      </c>
      <c r="F1126" s="33" t="s">
        <v>11</v>
      </c>
      <c r="G1126" s="33">
        <v>40000000</v>
      </c>
      <c r="H1126" s="33">
        <v>7.7</v>
      </c>
    </row>
    <row r="1127" spans="1:8" x14ac:dyDescent="0.25">
      <c r="A1127" s="17" t="s">
        <v>2115</v>
      </c>
      <c r="B1127" s="17" t="s">
        <v>2114</v>
      </c>
      <c r="C1127" s="33">
        <v>129</v>
      </c>
      <c r="D1127" s="33">
        <v>93952276</v>
      </c>
      <c r="E1127" s="33" t="s">
        <v>482</v>
      </c>
      <c r="F1127" s="33" t="s">
        <v>11</v>
      </c>
      <c r="G1127" s="33">
        <v>40000000</v>
      </c>
      <c r="H1127" s="33">
        <v>6.4</v>
      </c>
    </row>
    <row r="1128" spans="1:8" x14ac:dyDescent="0.25">
      <c r="A1128" s="17" t="s">
        <v>2116</v>
      </c>
      <c r="B1128" s="17" t="s">
        <v>1919</v>
      </c>
      <c r="C1128" s="33">
        <v>89</v>
      </c>
      <c r="D1128" s="33">
        <v>90703745</v>
      </c>
      <c r="E1128" s="33" t="s">
        <v>569</v>
      </c>
      <c r="F1128" s="33" t="s">
        <v>11</v>
      </c>
      <c r="G1128" s="33">
        <v>45000000</v>
      </c>
      <c r="H1128" s="33">
        <v>5.0999999999999996</v>
      </c>
    </row>
    <row r="1129" spans="1:8" x14ac:dyDescent="0.25">
      <c r="A1129" s="17" t="s">
        <v>2118</v>
      </c>
      <c r="B1129" s="17" t="s">
        <v>2117</v>
      </c>
      <c r="C1129" s="33">
        <v>116</v>
      </c>
      <c r="D1129" s="33">
        <v>89138076</v>
      </c>
      <c r="E1129" s="33" t="s">
        <v>1726</v>
      </c>
      <c r="F1129" s="33" t="s">
        <v>11</v>
      </c>
      <c r="G1129" s="33">
        <v>40000000</v>
      </c>
      <c r="H1129" s="33">
        <v>5.5</v>
      </c>
    </row>
    <row r="1130" spans="1:8" x14ac:dyDescent="0.25">
      <c r="A1130" s="17" t="s">
        <v>2120</v>
      </c>
      <c r="B1130" s="17" t="s">
        <v>143</v>
      </c>
      <c r="C1130" s="33">
        <v>118</v>
      </c>
      <c r="D1130" s="33">
        <v>87666629</v>
      </c>
      <c r="E1130" s="33" t="s">
        <v>2119</v>
      </c>
      <c r="F1130" s="33" t="s">
        <v>11</v>
      </c>
      <c r="G1130" s="33">
        <v>40000000</v>
      </c>
      <c r="H1130" s="33">
        <v>7.4</v>
      </c>
    </row>
    <row r="1131" spans="1:8" x14ac:dyDescent="0.25">
      <c r="A1131" s="17" t="s">
        <v>2122</v>
      </c>
      <c r="B1131" s="17" t="s">
        <v>2121</v>
      </c>
      <c r="C1131" s="33">
        <v>107</v>
      </c>
      <c r="D1131" s="33">
        <v>90353764</v>
      </c>
      <c r="E1131" s="33" t="s">
        <v>338</v>
      </c>
      <c r="F1131" s="33" t="s">
        <v>11</v>
      </c>
      <c r="G1131" s="33">
        <v>40000000</v>
      </c>
      <c r="H1131" s="33">
        <v>6</v>
      </c>
    </row>
    <row r="1132" spans="1:8" x14ac:dyDescent="0.25">
      <c r="A1132" s="17" t="s">
        <v>2124</v>
      </c>
      <c r="B1132" s="17" t="s">
        <v>1638</v>
      </c>
      <c r="C1132" s="33">
        <v>155</v>
      </c>
      <c r="D1132" s="33">
        <v>82522790</v>
      </c>
      <c r="E1132" s="33" t="s">
        <v>2123</v>
      </c>
      <c r="F1132" s="33" t="s">
        <v>11</v>
      </c>
      <c r="G1132" s="33">
        <v>40000000</v>
      </c>
      <c r="H1132" s="33">
        <v>7.5</v>
      </c>
    </row>
    <row r="1133" spans="1:8" x14ac:dyDescent="0.25">
      <c r="A1133" s="17" t="s">
        <v>2126</v>
      </c>
      <c r="B1133" s="17" t="s">
        <v>1253</v>
      </c>
      <c r="C1133" s="33">
        <v>123</v>
      </c>
      <c r="D1133" s="33">
        <v>94125426</v>
      </c>
      <c r="E1133" s="33" t="s">
        <v>2125</v>
      </c>
      <c r="F1133" s="33" t="s">
        <v>11</v>
      </c>
      <c r="G1133" s="33">
        <v>40000000</v>
      </c>
      <c r="H1133" s="33">
        <v>7</v>
      </c>
    </row>
    <row r="1134" spans="1:8" x14ac:dyDescent="0.25">
      <c r="A1134" s="17" t="s">
        <v>2127</v>
      </c>
      <c r="B1134" s="17" t="s">
        <v>1719</v>
      </c>
      <c r="C1134" s="33">
        <v>128</v>
      </c>
      <c r="D1134" s="33">
        <v>95001343</v>
      </c>
      <c r="E1134" s="33" t="s">
        <v>557</v>
      </c>
      <c r="F1134" s="33" t="s">
        <v>11</v>
      </c>
      <c r="G1134" s="33">
        <v>40000000</v>
      </c>
      <c r="H1134" s="33">
        <v>7.5</v>
      </c>
    </row>
    <row r="1135" spans="1:8" x14ac:dyDescent="0.25">
      <c r="A1135" s="17" t="s">
        <v>2128</v>
      </c>
      <c r="B1135" s="17" t="s">
        <v>908</v>
      </c>
      <c r="C1135" s="33">
        <v>139</v>
      </c>
      <c r="D1135" s="33">
        <v>81292135</v>
      </c>
      <c r="E1135" s="33" t="s">
        <v>739</v>
      </c>
      <c r="F1135" s="33" t="s">
        <v>11</v>
      </c>
      <c r="G1135" s="33">
        <v>40000000</v>
      </c>
      <c r="H1135" s="33">
        <v>7.3</v>
      </c>
    </row>
    <row r="1136" spans="1:8" x14ac:dyDescent="0.25">
      <c r="A1136" s="17" t="s">
        <v>2129</v>
      </c>
      <c r="B1136" s="17" t="s">
        <v>1197</v>
      </c>
      <c r="C1136" s="33">
        <v>109</v>
      </c>
      <c r="D1136" s="33">
        <v>86208010</v>
      </c>
      <c r="E1136" s="33" t="s">
        <v>569</v>
      </c>
      <c r="F1136" s="33" t="s">
        <v>11</v>
      </c>
      <c r="G1136" s="33">
        <v>35000000</v>
      </c>
      <c r="H1136" s="33">
        <v>5.7</v>
      </c>
    </row>
    <row r="1137" spans="1:8" x14ac:dyDescent="0.25">
      <c r="A1137" s="17" t="s">
        <v>2130</v>
      </c>
      <c r="B1137" s="17" t="s">
        <v>1722</v>
      </c>
      <c r="C1137" s="33">
        <v>120</v>
      </c>
      <c r="D1137" s="33">
        <v>81593527</v>
      </c>
      <c r="E1137" s="33" t="s">
        <v>1118</v>
      </c>
      <c r="F1137" s="33" t="s">
        <v>11</v>
      </c>
      <c r="G1137" s="33">
        <v>40000000</v>
      </c>
      <c r="H1137" s="33">
        <v>7.3</v>
      </c>
    </row>
    <row r="1138" spans="1:8" x14ac:dyDescent="0.25">
      <c r="A1138" s="17" t="s">
        <v>2131</v>
      </c>
      <c r="B1138" s="17" t="s">
        <v>822</v>
      </c>
      <c r="C1138" s="33">
        <v>121</v>
      </c>
      <c r="D1138" s="33">
        <v>75274748</v>
      </c>
      <c r="E1138" s="33" t="s">
        <v>872</v>
      </c>
      <c r="F1138" s="33" t="s">
        <v>11</v>
      </c>
      <c r="G1138" s="33">
        <v>35000000</v>
      </c>
      <c r="H1138" s="33">
        <v>7.2</v>
      </c>
    </row>
    <row r="1139" spans="1:8" x14ac:dyDescent="0.25">
      <c r="A1139" s="17" t="s">
        <v>2132</v>
      </c>
      <c r="B1139" s="17" t="s">
        <v>458</v>
      </c>
      <c r="C1139" s="33">
        <v>102</v>
      </c>
      <c r="D1139" s="33">
        <v>90835030</v>
      </c>
      <c r="E1139" s="33" t="s">
        <v>744</v>
      </c>
      <c r="F1139" s="33" t="s">
        <v>11</v>
      </c>
      <c r="G1139" s="33">
        <v>40000000</v>
      </c>
      <c r="H1139" s="33">
        <v>5.9</v>
      </c>
    </row>
    <row r="1140" spans="1:8" x14ac:dyDescent="0.25">
      <c r="A1140" s="17" t="s">
        <v>2134</v>
      </c>
      <c r="B1140" s="17" t="s">
        <v>556</v>
      </c>
      <c r="C1140" s="33">
        <v>117</v>
      </c>
      <c r="D1140" s="33">
        <v>72455275</v>
      </c>
      <c r="E1140" s="33" t="s">
        <v>2133</v>
      </c>
      <c r="F1140" s="33" t="s">
        <v>11</v>
      </c>
      <c r="G1140" s="33">
        <v>40000000</v>
      </c>
      <c r="H1140" s="33">
        <v>7.8</v>
      </c>
    </row>
    <row r="1141" spans="1:8" x14ac:dyDescent="0.25">
      <c r="A1141" s="17" t="s">
        <v>2135</v>
      </c>
      <c r="B1141" s="17" t="s">
        <v>1285</v>
      </c>
      <c r="C1141" s="33">
        <v>178</v>
      </c>
      <c r="D1141" s="33">
        <v>75305995</v>
      </c>
      <c r="E1141" s="33" t="s">
        <v>1457</v>
      </c>
      <c r="F1141" s="33" t="s">
        <v>11</v>
      </c>
      <c r="G1141" s="33">
        <v>40000000</v>
      </c>
      <c r="H1141" s="33">
        <v>7.7</v>
      </c>
    </row>
    <row r="1142" spans="1:8" x14ac:dyDescent="0.25">
      <c r="A1142" s="17" t="s">
        <v>2136</v>
      </c>
      <c r="B1142" s="17" t="s">
        <v>1301</v>
      </c>
      <c r="C1142" s="33">
        <v>147</v>
      </c>
      <c r="D1142" s="33">
        <v>74098862</v>
      </c>
      <c r="E1142" s="33" t="s">
        <v>522</v>
      </c>
      <c r="F1142" s="33" t="s">
        <v>11</v>
      </c>
      <c r="G1142" s="33">
        <v>40000000</v>
      </c>
      <c r="H1142" s="33">
        <v>8.1</v>
      </c>
    </row>
    <row r="1143" spans="1:8" x14ac:dyDescent="0.25">
      <c r="A1143" s="17" t="s">
        <v>2137</v>
      </c>
      <c r="B1143" s="17" t="s">
        <v>858</v>
      </c>
      <c r="C1143" s="33">
        <v>90</v>
      </c>
      <c r="D1143" s="33">
        <v>72266306</v>
      </c>
      <c r="E1143" s="33" t="s">
        <v>746</v>
      </c>
      <c r="F1143" s="33" t="s">
        <v>11</v>
      </c>
      <c r="G1143" s="33">
        <v>40000000</v>
      </c>
      <c r="H1143" s="33">
        <v>6.6</v>
      </c>
    </row>
    <row r="1144" spans="1:8" x14ac:dyDescent="0.25">
      <c r="A1144" s="17" t="s">
        <v>2138</v>
      </c>
      <c r="B1144" s="17" t="s">
        <v>2048</v>
      </c>
      <c r="C1144" s="33">
        <v>105</v>
      </c>
      <c r="D1144" s="33">
        <v>71347010</v>
      </c>
      <c r="E1144" s="33" t="s">
        <v>574</v>
      </c>
      <c r="F1144" s="33" t="s">
        <v>11</v>
      </c>
      <c r="G1144" s="33">
        <v>40000000</v>
      </c>
      <c r="H1144" s="33">
        <v>7.1</v>
      </c>
    </row>
    <row r="1145" spans="1:8" x14ac:dyDescent="0.25">
      <c r="A1145" s="17" t="s">
        <v>2139</v>
      </c>
      <c r="B1145" s="17" t="s">
        <v>1197</v>
      </c>
      <c r="C1145" s="33">
        <v>114</v>
      </c>
      <c r="D1145" s="33">
        <v>70836296</v>
      </c>
      <c r="E1145" s="33" t="s">
        <v>860</v>
      </c>
      <c r="F1145" s="33" t="s">
        <v>11</v>
      </c>
      <c r="G1145" s="33">
        <v>40000000</v>
      </c>
      <c r="H1145" s="33">
        <v>5.9</v>
      </c>
    </row>
    <row r="1146" spans="1:8" x14ac:dyDescent="0.25">
      <c r="A1146" s="17" t="s">
        <v>2140</v>
      </c>
      <c r="B1146" s="17" t="s">
        <v>253</v>
      </c>
      <c r="C1146" s="33">
        <v>206</v>
      </c>
      <c r="D1146" s="33">
        <v>70405498</v>
      </c>
      <c r="E1146" s="33" t="s">
        <v>965</v>
      </c>
      <c r="F1146" s="33" t="s">
        <v>11</v>
      </c>
      <c r="G1146" s="33">
        <v>40000000</v>
      </c>
      <c r="H1146" s="33">
        <v>8</v>
      </c>
    </row>
    <row r="1147" spans="1:8" x14ac:dyDescent="0.25">
      <c r="A1147" s="17" t="s">
        <v>2141</v>
      </c>
      <c r="B1147" s="17" t="s">
        <v>1686</v>
      </c>
      <c r="C1147" s="33">
        <v>99</v>
      </c>
      <c r="D1147" s="33">
        <v>70163652</v>
      </c>
      <c r="E1147" s="33" t="s">
        <v>338</v>
      </c>
      <c r="F1147" s="33" t="s">
        <v>11</v>
      </c>
      <c r="G1147" s="33">
        <v>40000000</v>
      </c>
      <c r="H1147" s="33">
        <v>4.5999999999999996</v>
      </c>
    </row>
    <row r="1148" spans="1:8" x14ac:dyDescent="0.25">
      <c r="A1148" s="17" t="s">
        <v>2143</v>
      </c>
      <c r="B1148" s="17" t="s">
        <v>12</v>
      </c>
      <c r="C1148" s="33">
        <v>123</v>
      </c>
      <c r="D1148" s="33">
        <v>66808615</v>
      </c>
      <c r="E1148" s="33" t="s">
        <v>2142</v>
      </c>
      <c r="F1148" s="33" t="s">
        <v>11</v>
      </c>
      <c r="G1148" s="33">
        <v>34000000</v>
      </c>
      <c r="H1148" s="33">
        <v>6.1</v>
      </c>
    </row>
    <row r="1149" spans="1:8" x14ac:dyDescent="0.25">
      <c r="A1149" s="17" t="s">
        <v>2145</v>
      </c>
      <c r="B1149" s="17" t="s">
        <v>2042</v>
      </c>
      <c r="C1149" s="33">
        <v>102</v>
      </c>
      <c r="D1149" s="33">
        <v>64149837</v>
      </c>
      <c r="E1149" s="33" t="s">
        <v>2144</v>
      </c>
      <c r="F1149" s="33" t="s">
        <v>11</v>
      </c>
      <c r="G1149" s="33">
        <v>20000000</v>
      </c>
      <c r="H1149" s="33">
        <v>6.4</v>
      </c>
    </row>
    <row r="1150" spans="1:8" x14ac:dyDescent="0.25">
      <c r="A1150" s="17" t="s">
        <v>2147</v>
      </c>
      <c r="B1150" s="17" t="s">
        <v>2146</v>
      </c>
      <c r="C1150" s="33">
        <v>109</v>
      </c>
      <c r="D1150" s="33">
        <v>83906114</v>
      </c>
      <c r="E1150" s="33" t="s">
        <v>574</v>
      </c>
      <c r="F1150" s="33" t="s">
        <v>11</v>
      </c>
      <c r="G1150" s="33">
        <v>40000000</v>
      </c>
      <c r="H1150" s="33">
        <v>6</v>
      </c>
    </row>
    <row r="1151" spans="1:8" x14ac:dyDescent="0.25">
      <c r="A1151" s="17" t="s">
        <v>2149</v>
      </c>
      <c r="B1151" s="17" t="s">
        <v>1969</v>
      </c>
      <c r="C1151" s="33">
        <v>82</v>
      </c>
      <c r="D1151" s="33">
        <v>66466372</v>
      </c>
      <c r="E1151" s="33" t="s">
        <v>2148</v>
      </c>
      <c r="F1151" s="33" t="s">
        <v>11</v>
      </c>
      <c r="G1151" s="33">
        <v>40000000</v>
      </c>
      <c r="H1151" s="33">
        <v>5.2</v>
      </c>
    </row>
    <row r="1152" spans="1:8" x14ac:dyDescent="0.25">
      <c r="A1152" s="17" t="s">
        <v>2150</v>
      </c>
      <c r="B1152" s="17" t="s">
        <v>129</v>
      </c>
      <c r="C1152" s="33">
        <v>142</v>
      </c>
      <c r="D1152" s="33">
        <v>72306065</v>
      </c>
      <c r="E1152" s="33" t="s">
        <v>965</v>
      </c>
      <c r="F1152" s="33" t="s">
        <v>11</v>
      </c>
      <c r="G1152" s="33">
        <v>40000000</v>
      </c>
      <c r="H1152" s="33">
        <v>7.6</v>
      </c>
    </row>
    <row r="1153" spans="1:8" x14ac:dyDescent="0.25">
      <c r="A1153" s="17" t="s">
        <v>2151</v>
      </c>
      <c r="B1153" s="17" t="s">
        <v>713</v>
      </c>
      <c r="C1153" s="33">
        <v>106</v>
      </c>
      <c r="D1153" s="33">
        <v>59068786</v>
      </c>
      <c r="E1153" s="33" t="s">
        <v>662</v>
      </c>
      <c r="F1153" s="33" t="s">
        <v>11</v>
      </c>
      <c r="G1153" s="33">
        <v>40000000</v>
      </c>
      <c r="H1153" s="33">
        <v>6.4</v>
      </c>
    </row>
    <row r="1154" spans="1:8" x14ac:dyDescent="0.25">
      <c r="A1154" s="17" t="s">
        <v>2154</v>
      </c>
      <c r="B1154" s="17" t="s">
        <v>572</v>
      </c>
      <c r="C1154" s="33">
        <v>106</v>
      </c>
      <c r="D1154" s="33">
        <v>57887882</v>
      </c>
      <c r="E1154" s="33" t="s">
        <v>482</v>
      </c>
      <c r="F1154" s="33" t="s">
        <v>11</v>
      </c>
      <c r="G1154" s="33">
        <v>50000000</v>
      </c>
      <c r="H1154" s="33">
        <v>6.1</v>
      </c>
    </row>
    <row r="1155" spans="1:8" x14ac:dyDescent="0.25">
      <c r="A1155" s="17" t="s">
        <v>2155</v>
      </c>
      <c r="B1155" s="17" t="s">
        <v>973</v>
      </c>
      <c r="C1155" s="33">
        <v>108</v>
      </c>
      <c r="D1155" s="33">
        <v>53955614</v>
      </c>
      <c r="E1155" s="33" t="s">
        <v>1035</v>
      </c>
      <c r="F1155" s="33" t="s">
        <v>11</v>
      </c>
      <c r="G1155" s="33">
        <v>40000000</v>
      </c>
      <c r="H1155" s="33">
        <v>6.1</v>
      </c>
    </row>
    <row r="1156" spans="1:8" x14ac:dyDescent="0.25">
      <c r="A1156" s="17" t="s">
        <v>2157</v>
      </c>
      <c r="B1156" s="17" t="s">
        <v>2156</v>
      </c>
      <c r="C1156" s="33">
        <v>98</v>
      </c>
      <c r="D1156" s="33">
        <v>54967359</v>
      </c>
      <c r="E1156" s="33" t="s">
        <v>1938</v>
      </c>
      <c r="F1156" s="33" t="s">
        <v>11</v>
      </c>
      <c r="G1156" s="33">
        <v>40000000</v>
      </c>
      <c r="H1156" s="33">
        <v>5.2</v>
      </c>
    </row>
    <row r="1157" spans="1:8" x14ac:dyDescent="0.25">
      <c r="A1157" s="17" t="s">
        <v>2159</v>
      </c>
      <c r="B1157" s="17" t="s">
        <v>176</v>
      </c>
      <c r="C1157" s="33">
        <v>131</v>
      </c>
      <c r="D1157" s="33">
        <v>54228104</v>
      </c>
      <c r="E1157" s="33" t="s">
        <v>2158</v>
      </c>
      <c r="F1157" s="33" t="s">
        <v>11</v>
      </c>
      <c r="G1157" s="33">
        <v>35000000</v>
      </c>
      <c r="H1157" s="33">
        <v>7.7</v>
      </c>
    </row>
    <row r="1158" spans="1:8" x14ac:dyDescent="0.25">
      <c r="A1158" s="17" t="s">
        <v>2160</v>
      </c>
      <c r="B1158" s="17" t="s">
        <v>1913</v>
      </c>
      <c r="C1158" s="33">
        <v>118</v>
      </c>
      <c r="D1158" s="33">
        <v>57981889</v>
      </c>
      <c r="E1158" s="33" t="s">
        <v>739</v>
      </c>
      <c r="F1158" s="33" t="s">
        <v>11</v>
      </c>
      <c r="G1158" s="33">
        <v>40000000</v>
      </c>
      <c r="H1158" s="33">
        <v>7.3</v>
      </c>
    </row>
    <row r="1159" spans="1:8" x14ac:dyDescent="0.25">
      <c r="A1159" s="17" t="s">
        <v>2161</v>
      </c>
      <c r="B1159" s="17" t="s">
        <v>1735</v>
      </c>
      <c r="C1159" s="33">
        <v>113</v>
      </c>
      <c r="D1159" s="33">
        <v>61094903</v>
      </c>
      <c r="E1159" s="33" t="s">
        <v>391</v>
      </c>
      <c r="F1159" s="33" t="s">
        <v>11</v>
      </c>
      <c r="G1159" s="33">
        <v>30000000</v>
      </c>
      <c r="H1159" s="33">
        <v>6.9</v>
      </c>
    </row>
    <row r="1160" spans="1:8" x14ac:dyDescent="0.25">
      <c r="A1160" s="17" t="s">
        <v>2162</v>
      </c>
      <c r="B1160" s="17" t="s">
        <v>18</v>
      </c>
      <c r="C1160" s="33">
        <v>130</v>
      </c>
      <c r="D1160" s="33">
        <v>53082743</v>
      </c>
      <c r="E1160" s="33" t="s">
        <v>766</v>
      </c>
      <c r="F1160" s="33" t="s">
        <v>11</v>
      </c>
      <c r="G1160" s="33">
        <v>40000000</v>
      </c>
      <c r="H1160" s="33">
        <v>8.5</v>
      </c>
    </row>
    <row r="1161" spans="1:8" x14ac:dyDescent="0.25">
      <c r="A1161" s="17" t="s">
        <v>2163</v>
      </c>
      <c r="B1161" s="17" t="s">
        <v>1531</v>
      </c>
      <c r="C1161" s="33">
        <v>116</v>
      </c>
      <c r="D1161" s="33">
        <v>54414716</v>
      </c>
      <c r="E1161" s="33" t="s">
        <v>338</v>
      </c>
      <c r="F1161" s="33" t="s">
        <v>11</v>
      </c>
      <c r="G1161" s="33">
        <v>42000000</v>
      </c>
      <c r="H1161" s="33">
        <v>6.3</v>
      </c>
    </row>
    <row r="1162" spans="1:8" x14ac:dyDescent="0.25">
      <c r="A1162" s="17" t="s">
        <v>2165</v>
      </c>
      <c r="B1162" s="17" t="s">
        <v>2164</v>
      </c>
      <c r="C1162" s="33">
        <v>89</v>
      </c>
      <c r="D1162" s="33">
        <v>57011847</v>
      </c>
      <c r="E1162" s="33" t="s">
        <v>209</v>
      </c>
      <c r="F1162" s="33" t="s">
        <v>11</v>
      </c>
      <c r="G1162" s="33">
        <v>40000000</v>
      </c>
      <c r="H1162" s="33">
        <v>5.9</v>
      </c>
    </row>
    <row r="1163" spans="1:8" x14ac:dyDescent="0.25">
      <c r="A1163" s="17" t="s">
        <v>2166</v>
      </c>
      <c r="B1163" s="17" t="s">
        <v>1107</v>
      </c>
      <c r="C1163" s="33">
        <v>139</v>
      </c>
      <c r="D1163" s="33">
        <v>50859889</v>
      </c>
      <c r="E1163" s="33" t="s">
        <v>238</v>
      </c>
      <c r="F1163" s="33" t="s">
        <v>2167</v>
      </c>
      <c r="G1163" s="33">
        <v>40000000</v>
      </c>
      <c r="H1163" s="33">
        <v>7.8</v>
      </c>
    </row>
    <row r="1164" spans="1:8" x14ac:dyDescent="0.25">
      <c r="A1164" s="17" t="s">
        <v>2168</v>
      </c>
      <c r="B1164" s="17" t="s">
        <v>2064</v>
      </c>
      <c r="C1164" s="33">
        <v>130</v>
      </c>
      <c r="D1164" s="33">
        <v>51185897</v>
      </c>
      <c r="E1164" s="33" t="s">
        <v>16</v>
      </c>
      <c r="F1164" s="33" t="s">
        <v>11</v>
      </c>
      <c r="G1164" s="33">
        <v>30000000</v>
      </c>
      <c r="H1164" s="33">
        <v>6.7</v>
      </c>
    </row>
    <row r="1165" spans="1:8" x14ac:dyDescent="0.25">
      <c r="A1165" s="17" t="s">
        <v>2170</v>
      </c>
      <c r="B1165" s="17" t="s">
        <v>2169</v>
      </c>
      <c r="C1165" s="33">
        <v>107</v>
      </c>
      <c r="D1165" s="33">
        <v>52000688</v>
      </c>
      <c r="E1165" s="33" t="s">
        <v>77</v>
      </c>
      <c r="F1165" s="33" t="s">
        <v>11</v>
      </c>
      <c r="G1165" s="33">
        <v>40000000</v>
      </c>
      <c r="H1165" s="33">
        <v>6.4</v>
      </c>
    </row>
    <row r="1166" spans="1:8" x14ac:dyDescent="0.25">
      <c r="A1166" s="17" t="s">
        <v>2171</v>
      </c>
      <c r="B1166" s="17" t="s">
        <v>929</v>
      </c>
      <c r="C1166" s="33">
        <v>116</v>
      </c>
      <c r="D1166" s="33">
        <v>49851591</v>
      </c>
      <c r="E1166" s="33" t="s">
        <v>1448</v>
      </c>
      <c r="F1166" s="33" t="s">
        <v>11</v>
      </c>
      <c r="G1166" s="33">
        <v>40000000</v>
      </c>
      <c r="H1166" s="33">
        <v>5.9</v>
      </c>
    </row>
    <row r="1167" spans="1:8" x14ac:dyDescent="0.25">
      <c r="A1167" s="17" t="s">
        <v>2172</v>
      </c>
      <c r="B1167" s="17" t="s">
        <v>1498</v>
      </c>
      <c r="C1167" s="33">
        <v>96</v>
      </c>
      <c r="D1167" s="33">
        <v>47781388</v>
      </c>
      <c r="E1167" s="33" t="s">
        <v>283</v>
      </c>
      <c r="F1167" s="33" t="s">
        <v>11</v>
      </c>
      <c r="G1167" s="33">
        <v>40000000</v>
      </c>
      <c r="H1167" s="33">
        <v>6.6</v>
      </c>
    </row>
    <row r="1168" spans="1:8" x14ac:dyDescent="0.25">
      <c r="A1168" s="17" t="s">
        <v>2174</v>
      </c>
      <c r="B1168" s="17" t="s">
        <v>2173</v>
      </c>
      <c r="C1168" s="33">
        <v>99</v>
      </c>
      <c r="D1168" s="33">
        <v>52320979</v>
      </c>
      <c r="E1168" s="33" t="s">
        <v>228</v>
      </c>
      <c r="F1168" s="33" t="s">
        <v>11</v>
      </c>
      <c r="G1168" s="33">
        <v>40000000</v>
      </c>
      <c r="H1168" s="33">
        <v>6.8</v>
      </c>
    </row>
    <row r="1169" spans="1:8" x14ac:dyDescent="0.25">
      <c r="A1169" s="17" t="s">
        <v>2175</v>
      </c>
      <c r="B1169" s="17" t="s">
        <v>1495</v>
      </c>
      <c r="C1169" s="33">
        <v>104</v>
      </c>
      <c r="D1169" s="33">
        <v>47806295</v>
      </c>
      <c r="E1169" s="33" t="s">
        <v>1032</v>
      </c>
      <c r="F1169" s="33" t="s">
        <v>11</v>
      </c>
      <c r="G1169" s="33">
        <v>43000000</v>
      </c>
      <c r="H1169" s="33">
        <v>6.5</v>
      </c>
    </row>
    <row r="1170" spans="1:8" x14ac:dyDescent="0.25">
      <c r="A1170" s="17" t="s">
        <v>2177</v>
      </c>
      <c r="B1170" s="17" t="s">
        <v>2176</v>
      </c>
      <c r="C1170" s="33">
        <v>105</v>
      </c>
      <c r="D1170" s="33">
        <v>51853450</v>
      </c>
      <c r="E1170" s="33" t="s">
        <v>1622</v>
      </c>
      <c r="F1170" s="33" t="s">
        <v>11</v>
      </c>
      <c r="G1170" s="33">
        <v>25000000</v>
      </c>
      <c r="H1170" s="33">
        <v>6.6</v>
      </c>
    </row>
    <row r="1171" spans="1:8" x14ac:dyDescent="0.25">
      <c r="A1171" s="17" t="s">
        <v>2179</v>
      </c>
      <c r="B1171" s="17" t="s">
        <v>2178</v>
      </c>
      <c r="C1171" s="33">
        <v>101</v>
      </c>
      <c r="D1171" s="33">
        <v>46012734</v>
      </c>
      <c r="E1171" s="33" t="s">
        <v>574</v>
      </c>
      <c r="F1171" s="33" t="s">
        <v>11</v>
      </c>
      <c r="G1171" s="33">
        <v>40000000</v>
      </c>
      <c r="H1171" s="33">
        <v>5.8</v>
      </c>
    </row>
    <row r="1172" spans="1:8" x14ac:dyDescent="0.25">
      <c r="A1172" s="17" t="s">
        <v>2181</v>
      </c>
      <c r="B1172" s="17" t="s">
        <v>1261</v>
      </c>
      <c r="C1172" s="33">
        <v>134</v>
      </c>
      <c r="D1172" s="33">
        <v>47034272</v>
      </c>
      <c r="E1172" s="33" t="s">
        <v>2180</v>
      </c>
      <c r="F1172" s="33" t="s">
        <v>11</v>
      </c>
      <c r="G1172" s="33">
        <v>40000000</v>
      </c>
      <c r="H1172" s="33">
        <v>6.9</v>
      </c>
    </row>
    <row r="1173" spans="1:8" x14ac:dyDescent="0.25">
      <c r="A1173" s="17" t="s">
        <v>2182</v>
      </c>
      <c r="B1173" s="17" t="s">
        <v>1638</v>
      </c>
      <c r="C1173" s="33">
        <v>135</v>
      </c>
      <c r="D1173" s="33">
        <v>45856732</v>
      </c>
      <c r="E1173" s="33" t="s">
        <v>739</v>
      </c>
      <c r="F1173" s="33" t="s">
        <v>11</v>
      </c>
      <c r="G1173" s="33">
        <v>40000000</v>
      </c>
      <c r="H1173" s="33">
        <v>7.1</v>
      </c>
    </row>
    <row r="1174" spans="1:8" x14ac:dyDescent="0.25">
      <c r="A1174" s="17" t="s">
        <v>2183</v>
      </c>
      <c r="B1174" s="17" t="s">
        <v>1982</v>
      </c>
      <c r="C1174" s="33">
        <v>98</v>
      </c>
      <c r="D1174" s="33">
        <v>59588068</v>
      </c>
      <c r="E1174" s="33" t="s">
        <v>1032</v>
      </c>
      <c r="F1174" s="33" t="s">
        <v>11</v>
      </c>
      <c r="G1174" s="33">
        <v>40000000</v>
      </c>
      <c r="H1174" s="33">
        <v>5.8</v>
      </c>
    </row>
    <row r="1175" spans="1:8" x14ac:dyDescent="0.25">
      <c r="A1175" s="17" t="s">
        <v>2185</v>
      </c>
      <c r="B1175" s="17" t="s">
        <v>129</v>
      </c>
      <c r="C1175" s="33">
        <v>155</v>
      </c>
      <c r="D1175" s="33">
        <v>44175394</v>
      </c>
      <c r="E1175" s="33" t="s">
        <v>2184</v>
      </c>
      <c r="F1175" s="33" t="s">
        <v>11</v>
      </c>
      <c r="G1175" s="33">
        <v>36000000</v>
      </c>
      <c r="H1175" s="33">
        <v>7.2</v>
      </c>
    </row>
    <row r="1176" spans="1:8" x14ac:dyDescent="0.25">
      <c r="A1176" s="17" t="s">
        <v>2186</v>
      </c>
      <c r="B1176" s="17" t="s">
        <v>445</v>
      </c>
      <c r="C1176" s="33">
        <v>106</v>
      </c>
      <c r="D1176" s="33">
        <v>45500797</v>
      </c>
      <c r="E1176" s="33" t="s">
        <v>803</v>
      </c>
      <c r="F1176" s="33" t="s">
        <v>11</v>
      </c>
      <c r="G1176" s="33">
        <v>40000000</v>
      </c>
      <c r="H1176" s="33">
        <v>6</v>
      </c>
    </row>
    <row r="1177" spans="1:8" x14ac:dyDescent="0.25">
      <c r="A1177" s="17" t="s">
        <v>2188</v>
      </c>
      <c r="B1177" s="17" t="s">
        <v>2187</v>
      </c>
      <c r="C1177" s="33">
        <v>102</v>
      </c>
      <c r="D1177" s="33">
        <v>41797066</v>
      </c>
      <c r="E1177" s="33" t="s">
        <v>768</v>
      </c>
      <c r="F1177" s="33" t="s">
        <v>11</v>
      </c>
      <c r="G1177" s="33">
        <v>40000000</v>
      </c>
      <c r="H1177" s="33">
        <v>4.7</v>
      </c>
    </row>
    <row r="1178" spans="1:8" x14ac:dyDescent="0.25">
      <c r="A1178" s="17" t="s">
        <v>2189</v>
      </c>
      <c r="B1178" s="17" t="s">
        <v>1440</v>
      </c>
      <c r="C1178" s="33">
        <v>95</v>
      </c>
      <c r="D1178" s="33">
        <v>38087756</v>
      </c>
      <c r="E1178" s="33" t="s">
        <v>1040</v>
      </c>
      <c r="F1178" s="33" t="s">
        <v>11</v>
      </c>
      <c r="G1178" s="33">
        <v>40000000</v>
      </c>
      <c r="H1178" s="33">
        <v>5.2</v>
      </c>
    </row>
    <row r="1179" spans="1:8" x14ac:dyDescent="0.25">
      <c r="A1179" s="17" t="s">
        <v>2190</v>
      </c>
      <c r="B1179" s="17" t="s">
        <v>1788</v>
      </c>
      <c r="C1179" s="33">
        <v>103</v>
      </c>
      <c r="D1179" s="33">
        <v>37752931</v>
      </c>
      <c r="E1179" s="33" t="s">
        <v>72</v>
      </c>
      <c r="F1179" s="33" t="s">
        <v>11</v>
      </c>
      <c r="G1179" s="33">
        <v>40000000</v>
      </c>
      <c r="H1179" s="33">
        <v>5.5</v>
      </c>
    </row>
    <row r="1180" spans="1:8" x14ac:dyDescent="0.25">
      <c r="A1180" s="17" t="s">
        <v>2193</v>
      </c>
      <c r="B1180" s="17" t="s">
        <v>2192</v>
      </c>
      <c r="C1180" s="33">
        <v>109</v>
      </c>
      <c r="D1180" s="33">
        <v>37371385</v>
      </c>
      <c r="E1180" s="33" t="s">
        <v>648</v>
      </c>
      <c r="F1180" s="33" t="s">
        <v>11</v>
      </c>
      <c r="G1180" s="33">
        <v>40000000</v>
      </c>
      <c r="H1180" s="33">
        <v>7</v>
      </c>
    </row>
    <row r="1181" spans="1:8" x14ac:dyDescent="0.25">
      <c r="A1181" s="17" t="s">
        <v>2194</v>
      </c>
      <c r="B1181" s="17" t="s">
        <v>2096</v>
      </c>
      <c r="C1181" s="33">
        <v>95</v>
      </c>
      <c r="D1181" s="33">
        <v>37101011</v>
      </c>
      <c r="E1181" s="33" t="s">
        <v>872</v>
      </c>
      <c r="F1181" s="33" t="s">
        <v>11</v>
      </c>
      <c r="G1181" s="33">
        <v>40000000</v>
      </c>
      <c r="H1181" s="33">
        <v>5.8</v>
      </c>
    </row>
    <row r="1182" spans="1:8" x14ac:dyDescent="0.25">
      <c r="A1182" s="17" t="s">
        <v>2195</v>
      </c>
      <c r="B1182" s="17" t="s">
        <v>2117</v>
      </c>
      <c r="C1182" s="33">
        <v>111</v>
      </c>
      <c r="D1182" s="33">
        <v>38176892</v>
      </c>
      <c r="E1182" s="33" t="s">
        <v>1726</v>
      </c>
      <c r="F1182" s="33" t="s">
        <v>11</v>
      </c>
      <c r="G1182" s="33">
        <v>40000000</v>
      </c>
      <c r="H1182" s="33">
        <v>6.2</v>
      </c>
    </row>
    <row r="1183" spans="1:8" x14ac:dyDescent="0.25">
      <c r="A1183" s="17" t="s">
        <v>2196</v>
      </c>
      <c r="B1183" s="17" t="s">
        <v>450</v>
      </c>
      <c r="C1183" s="33">
        <v>123</v>
      </c>
      <c r="D1183" s="33">
        <v>36283504</v>
      </c>
      <c r="E1183" s="33" t="s">
        <v>283</v>
      </c>
      <c r="F1183" s="33" t="s">
        <v>11</v>
      </c>
      <c r="G1183" s="33">
        <v>40000000</v>
      </c>
      <c r="H1183" s="33">
        <v>6.5</v>
      </c>
    </row>
    <row r="1184" spans="1:8" x14ac:dyDescent="0.25">
      <c r="A1184" s="17" t="s">
        <v>2197</v>
      </c>
      <c r="B1184" s="17" t="s">
        <v>253</v>
      </c>
      <c r="C1184" s="33">
        <v>140</v>
      </c>
      <c r="D1184" s="33">
        <v>35183792</v>
      </c>
      <c r="E1184" s="33" t="s">
        <v>2180</v>
      </c>
      <c r="F1184" s="33" t="s">
        <v>11</v>
      </c>
      <c r="G1184" s="33">
        <v>38000000</v>
      </c>
      <c r="H1184" s="33">
        <v>7.2</v>
      </c>
    </row>
    <row r="1185" spans="1:8" x14ac:dyDescent="0.25">
      <c r="A1185" s="17" t="s">
        <v>2199</v>
      </c>
      <c r="B1185" s="17" t="s">
        <v>2198</v>
      </c>
      <c r="C1185" s="33">
        <v>94</v>
      </c>
      <c r="D1185" s="33">
        <v>38543473</v>
      </c>
      <c r="E1185" s="33" t="s">
        <v>569</v>
      </c>
      <c r="F1185" s="33" t="s">
        <v>11</v>
      </c>
      <c r="G1185" s="33">
        <v>40000000</v>
      </c>
      <c r="H1185" s="33">
        <v>5.0999999999999996</v>
      </c>
    </row>
    <row r="1186" spans="1:8" x14ac:dyDescent="0.25">
      <c r="A1186" s="17" t="s">
        <v>2202</v>
      </c>
      <c r="B1186" s="17" t="s">
        <v>2201</v>
      </c>
      <c r="C1186" s="33">
        <v>94</v>
      </c>
      <c r="D1186" s="33">
        <v>36037909</v>
      </c>
      <c r="E1186" s="33" t="s">
        <v>872</v>
      </c>
      <c r="F1186" s="33" t="s">
        <v>11</v>
      </c>
      <c r="G1186" s="33">
        <v>60000000</v>
      </c>
      <c r="H1186" s="33">
        <v>4.7</v>
      </c>
    </row>
    <row r="1187" spans="1:8" x14ac:dyDescent="0.25">
      <c r="A1187" s="17" t="s">
        <v>2203</v>
      </c>
      <c r="B1187" s="17" t="s">
        <v>1773</v>
      </c>
      <c r="C1187" s="33">
        <v>92</v>
      </c>
      <c r="D1187" s="33">
        <v>42575718</v>
      </c>
      <c r="E1187" s="33" t="s">
        <v>2148</v>
      </c>
      <c r="F1187" s="33" t="s">
        <v>11</v>
      </c>
      <c r="G1187" s="33">
        <v>40000000</v>
      </c>
      <c r="H1187" s="33">
        <v>5.9</v>
      </c>
    </row>
    <row r="1188" spans="1:8" x14ac:dyDescent="0.25">
      <c r="A1188" s="17" t="s">
        <v>2205</v>
      </c>
      <c r="B1188" s="17" t="s">
        <v>2204</v>
      </c>
      <c r="C1188" s="33">
        <v>102</v>
      </c>
      <c r="D1188" s="33">
        <v>33864342</v>
      </c>
      <c r="E1188" s="33" t="s">
        <v>1448</v>
      </c>
      <c r="F1188" s="33" t="s">
        <v>11</v>
      </c>
      <c r="G1188" s="33">
        <v>40000000</v>
      </c>
      <c r="H1188" s="33">
        <v>5.8</v>
      </c>
    </row>
    <row r="1189" spans="1:8" x14ac:dyDescent="0.25">
      <c r="A1189" s="17" t="s">
        <v>2206</v>
      </c>
      <c r="B1189" s="17" t="s">
        <v>884</v>
      </c>
      <c r="C1189" s="33">
        <v>123</v>
      </c>
      <c r="D1189" s="33">
        <v>33508922</v>
      </c>
      <c r="E1189" s="33" t="s">
        <v>1164</v>
      </c>
      <c r="F1189" s="33" t="s">
        <v>11</v>
      </c>
      <c r="G1189" s="33">
        <v>40000000</v>
      </c>
      <c r="H1189" s="33">
        <v>7.2</v>
      </c>
    </row>
    <row r="1190" spans="1:8" x14ac:dyDescent="0.25">
      <c r="A1190" s="17" t="s">
        <v>2207</v>
      </c>
      <c r="B1190" s="17" t="s">
        <v>1197</v>
      </c>
      <c r="C1190" s="33">
        <v>104</v>
      </c>
      <c r="D1190" s="33">
        <v>42071069</v>
      </c>
      <c r="E1190" s="33" t="s">
        <v>1522</v>
      </c>
      <c r="F1190" s="33" t="s">
        <v>11</v>
      </c>
      <c r="G1190" s="33">
        <v>30000000</v>
      </c>
      <c r="H1190" s="33">
        <v>6.2</v>
      </c>
    </row>
    <row r="1191" spans="1:8" x14ac:dyDescent="0.25">
      <c r="A1191" s="17" t="s">
        <v>2208</v>
      </c>
      <c r="B1191" s="17" t="s">
        <v>956</v>
      </c>
      <c r="C1191" s="33">
        <v>102</v>
      </c>
      <c r="D1191" s="33">
        <v>32853640</v>
      </c>
      <c r="E1191" s="33" t="s">
        <v>872</v>
      </c>
      <c r="F1191" s="33" t="s">
        <v>11</v>
      </c>
      <c r="G1191" s="33">
        <v>40000000</v>
      </c>
      <c r="H1191" s="33">
        <v>5.7</v>
      </c>
    </row>
    <row r="1192" spans="1:8" x14ac:dyDescent="0.25">
      <c r="A1192" s="17" t="s">
        <v>2209</v>
      </c>
      <c r="B1192" s="17" t="s">
        <v>867</v>
      </c>
      <c r="C1192" s="33">
        <v>136</v>
      </c>
      <c r="D1192" s="33">
        <v>42615685</v>
      </c>
      <c r="E1192" s="33" t="s">
        <v>1524</v>
      </c>
      <c r="F1192" s="33" t="s">
        <v>11</v>
      </c>
      <c r="G1192" s="33">
        <v>40000000</v>
      </c>
      <c r="H1192" s="33">
        <v>6.1</v>
      </c>
    </row>
    <row r="1193" spans="1:8" x14ac:dyDescent="0.25">
      <c r="A1193" s="17" t="s">
        <v>2211</v>
      </c>
      <c r="B1193" s="17" t="s">
        <v>1961</v>
      </c>
      <c r="C1193" s="33">
        <v>93</v>
      </c>
      <c r="D1193" s="33">
        <v>32055248</v>
      </c>
      <c r="E1193" s="33" t="s">
        <v>2210</v>
      </c>
      <c r="F1193" s="33" t="s">
        <v>11</v>
      </c>
      <c r="G1193" s="33">
        <v>25000000</v>
      </c>
      <c r="H1193" s="33">
        <v>6</v>
      </c>
    </row>
    <row r="1194" spans="1:8" x14ac:dyDescent="0.25">
      <c r="A1194" s="17" t="s">
        <v>2214</v>
      </c>
      <c r="B1194" s="17" t="s">
        <v>2212</v>
      </c>
      <c r="C1194" s="33">
        <v>129</v>
      </c>
      <c r="D1194" s="33">
        <v>31836745</v>
      </c>
      <c r="E1194" s="33" t="s">
        <v>2213</v>
      </c>
      <c r="F1194" s="33" t="s">
        <v>11</v>
      </c>
      <c r="G1194" s="33">
        <v>40000000</v>
      </c>
      <c r="H1194" s="33">
        <v>6.9</v>
      </c>
    </row>
    <row r="1195" spans="1:8" x14ac:dyDescent="0.25">
      <c r="A1195" s="17" t="s">
        <v>2215</v>
      </c>
      <c r="B1195" s="17" t="s">
        <v>1942</v>
      </c>
      <c r="C1195" s="33">
        <v>107</v>
      </c>
      <c r="D1195" s="33">
        <v>30993544</v>
      </c>
      <c r="E1195" s="33" t="s">
        <v>482</v>
      </c>
      <c r="F1195" s="33" t="s">
        <v>11</v>
      </c>
      <c r="G1195" s="33">
        <v>40000000</v>
      </c>
      <c r="H1195" s="33">
        <v>6.5</v>
      </c>
    </row>
    <row r="1196" spans="1:8" x14ac:dyDescent="0.25">
      <c r="A1196" s="17" t="s">
        <v>2217</v>
      </c>
      <c r="B1196" s="17" t="s">
        <v>1832</v>
      </c>
      <c r="C1196" s="33">
        <v>117</v>
      </c>
      <c r="D1196" s="33">
        <v>30981850</v>
      </c>
      <c r="E1196" s="33" t="s">
        <v>2216</v>
      </c>
      <c r="F1196" s="33" t="s">
        <v>11</v>
      </c>
      <c r="G1196" s="33">
        <v>40000000</v>
      </c>
      <c r="H1196" s="33">
        <v>5</v>
      </c>
    </row>
    <row r="1197" spans="1:8" x14ac:dyDescent="0.25">
      <c r="A1197" s="17" t="s">
        <v>2219</v>
      </c>
      <c r="B1197" s="17" t="s">
        <v>2218</v>
      </c>
      <c r="C1197" s="33">
        <v>116</v>
      </c>
      <c r="D1197" s="33">
        <v>30199105</v>
      </c>
      <c r="E1197" s="33" t="s">
        <v>1139</v>
      </c>
      <c r="F1197" s="33" t="s">
        <v>11</v>
      </c>
      <c r="G1197" s="33">
        <v>40000000</v>
      </c>
      <c r="H1197" s="33">
        <v>5.7</v>
      </c>
    </row>
    <row r="1198" spans="1:8" x14ac:dyDescent="0.25">
      <c r="A1198" s="17" t="s">
        <v>2220</v>
      </c>
      <c r="B1198" s="17" t="s">
        <v>425</v>
      </c>
      <c r="C1198" s="33">
        <v>135</v>
      </c>
      <c r="D1198" s="33">
        <v>29077547</v>
      </c>
      <c r="E1198" s="33" t="s">
        <v>975</v>
      </c>
      <c r="F1198" s="33" t="s">
        <v>11</v>
      </c>
      <c r="G1198" s="33">
        <v>40000000</v>
      </c>
      <c r="H1198" s="33">
        <v>7</v>
      </c>
    </row>
    <row r="1199" spans="1:8" x14ac:dyDescent="0.25">
      <c r="A1199" s="17" t="s">
        <v>2222</v>
      </c>
      <c r="B1199" s="17" t="s">
        <v>601</v>
      </c>
      <c r="C1199" s="33">
        <v>107</v>
      </c>
      <c r="D1199" s="33">
        <v>29374178</v>
      </c>
      <c r="E1199" s="33" t="s">
        <v>2221</v>
      </c>
      <c r="F1199" s="33" t="s">
        <v>11</v>
      </c>
      <c r="G1199" s="33">
        <v>40000000</v>
      </c>
      <c r="H1199" s="33">
        <v>5.0999999999999996</v>
      </c>
    </row>
    <row r="1200" spans="1:8" x14ac:dyDescent="0.25">
      <c r="A1200" s="17" t="s">
        <v>2223</v>
      </c>
      <c r="B1200" s="17" t="s">
        <v>1556</v>
      </c>
      <c r="C1200" s="33">
        <v>90</v>
      </c>
      <c r="D1200" s="33">
        <v>28535768</v>
      </c>
      <c r="E1200" s="33" t="s">
        <v>569</v>
      </c>
      <c r="F1200" s="33" t="s">
        <v>11</v>
      </c>
      <c r="G1200" s="33">
        <v>40000000</v>
      </c>
      <c r="H1200" s="33">
        <v>5.3</v>
      </c>
    </row>
    <row r="1201" spans="1:8" x14ac:dyDescent="0.25">
      <c r="A1201" s="17" t="s">
        <v>2224</v>
      </c>
      <c r="B1201" s="17" t="s">
        <v>1591</v>
      </c>
      <c r="C1201" s="33">
        <v>99</v>
      </c>
      <c r="D1201" s="33">
        <v>27663982</v>
      </c>
      <c r="E1201" s="33" t="s">
        <v>1471</v>
      </c>
      <c r="F1201" s="33" t="s">
        <v>11</v>
      </c>
      <c r="G1201" s="33">
        <v>40000000</v>
      </c>
      <c r="H1201" s="33">
        <v>4.4000000000000004</v>
      </c>
    </row>
    <row r="1202" spans="1:8" x14ac:dyDescent="0.25">
      <c r="A1202" s="17" t="s">
        <v>2225</v>
      </c>
      <c r="B1202" s="17" t="s">
        <v>627</v>
      </c>
      <c r="C1202" s="33">
        <v>104</v>
      </c>
      <c r="D1202" s="33">
        <v>27053815</v>
      </c>
      <c r="E1202" s="33" t="s">
        <v>27</v>
      </c>
      <c r="F1202" s="33" t="s">
        <v>11</v>
      </c>
      <c r="G1202" s="33">
        <v>40000000</v>
      </c>
      <c r="H1202" s="33">
        <v>4.7</v>
      </c>
    </row>
    <row r="1203" spans="1:8" x14ac:dyDescent="0.25">
      <c r="A1203" s="17" t="s">
        <v>2227</v>
      </c>
      <c r="B1203" s="17" t="s">
        <v>2226</v>
      </c>
      <c r="C1203" s="33">
        <v>115</v>
      </c>
      <c r="D1203" s="33">
        <v>26814957</v>
      </c>
      <c r="E1203" s="33" t="s">
        <v>2054</v>
      </c>
      <c r="F1203" s="33" t="s">
        <v>11</v>
      </c>
      <c r="G1203" s="33">
        <v>35000000</v>
      </c>
      <c r="H1203" s="33">
        <v>6.7</v>
      </c>
    </row>
    <row r="1204" spans="1:8" x14ac:dyDescent="0.25">
      <c r="A1204" s="17" t="s">
        <v>2229</v>
      </c>
      <c r="B1204" s="17" t="s">
        <v>2228</v>
      </c>
      <c r="C1204" s="33">
        <v>119</v>
      </c>
      <c r="D1204" s="33">
        <v>25178165</v>
      </c>
      <c r="E1204" s="33" t="s">
        <v>72</v>
      </c>
      <c r="F1204" s="33" t="s">
        <v>11</v>
      </c>
      <c r="G1204" s="33">
        <v>40000000</v>
      </c>
      <c r="H1204" s="33">
        <v>6.7</v>
      </c>
    </row>
    <row r="1205" spans="1:8" x14ac:dyDescent="0.25">
      <c r="A1205" s="17" t="s">
        <v>2230</v>
      </c>
      <c r="B1205" s="17" t="s">
        <v>939</v>
      </c>
      <c r="C1205" s="33">
        <v>99</v>
      </c>
      <c r="D1205" s="33">
        <v>25117498</v>
      </c>
      <c r="E1205" s="33" t="s">
        <v>1871</v>
      </c>
      <c r="F1205" s="33" t="s">
        <v>11</v>
      </c>
      <c r="G1205" s="33">
        <v>40000000</v>
      </c>
      <c r="H1205" s="33">
        <v>5.7</v>
      </c>
    </row>
    <row r="1206" spans="1:8" x14ac:dyDescent="0.25">
      <c r="A1206" s="17" t="s">
        <v>2231</v>
      </c>
      <c r="B1206" s="17" t="s">
        <v>160</v>
      </c>
      <c r="C1206" s="33">
        <v>112</v>
      </c>
      <c r="D1206" s="33">
        <v>32645</v>
      </c>
      <c r="E1206" s="33" t="s">
        <v>1785</v>
      </c>
      <c r="F1206" s="33" t="s">
        <v>11</v>
      </c>
      <c r="G1206" s="33">
        <v>500000</v>
      </c>
      <c r="H1206" s="33">
        <v>7.4</v>
      </c>
    </row>
    <row r="1207" spans="1:8" x14ac:dyDescent="0.25">
      <c r="A1207" s="17" t="s">
        <v>2232</v>
      </c>
      <c r="B1207" s="17" t="s">
        <v>1895</v>
      </c>
      <c r="C1207" s="33">
        <v>128</v>
      </c>
      <c r="D1207" s="33">
        <v>24332324</v>
      </c>
      <c r="E1207" s="33" t="s">
        <v>872</v>
      </c>
      <c r="F1207" s="33" t="s">
        <v>11</v>
      </c>
      <c r="G1207" s="33">
        <v>40000000</v>
      </c>
      <c r="H1207" s="33">
        <v>6.1</v>
      </c>
    </row>
    <row r="1208" spans="1:8" x14ac:dyDescent="0.25">
      <c r="A1208" s="17" t="s">
        <v>2233</v>
      </c>
      <c r="B1208" s="17" t="s">
        <v>1884</v>
      </c>
      <c r="C1208" s="33">
        <v>112</v>
      </c>
      <c r="D1208" s="33">
        <v>36665854</v>
      </c>
      <c r="E1208" s="33" t="s">
        <v>151</v>
      </c>
      <c r="F1208" s="33" t="s">
        <v>11</v>
      </c>
      <c r="G1208" s="33">
        <v>40000000</v>
      </c>
      <c r="H1208" s="33">
        <v>6.4</v>
      </c>
    </row>
    <row r="1209" spans="1:8" x14ac:dyDescent="0.25">
      <c r="A1209" s="17" t="s">
        <v>2236</v>
      </c>
      <c r="B1209" s="17" t="s">
        <v>2234</v>
      </c>
      <c r="C1209" s="33">
        <v>86</v>
      </c>
      <c r="D1209" s="33">
        <v>22717758</v>
      </c>
      <c r="E1209" s="33" t="s">
        <v>2235</v>
      </c>
      <c r="F1209" s="33" t="s">
        <v>11</v>
      </c>
      <c r="G1209" s="33">
        <v>40000000</v>
      </c>
      <c r="H1209" s="33">
        <v>6.2</v>
      </c>
    </row>
    <row r="1210" spans="1:8" x14ac:dyDescent="0.25">
      <c r="A1210" s="17" t="s">
        <v>2237</v>
      </c>
      <c r="B1210" s="17" t="s">
        <v>1205</v>
      </c>
      <c r="C1210" s="33">
        <v>108</v>
      </c>
      <c r="D1210" s="33">
        <v>22433915</v>
      </c>
      <c r="E1210" s="33" t="s">
        <v>746</v>
      </c>
      <c r="F1210" s="33" t="s">
        <v>11</v>
      </c>
      <c r="G1210" s="33">
        <v>60000000</v>
      </c>
      <c r="H1210" s="33">
        <v>6.2</v>
      </c>
    </row>
    <row r="1211" spans="1:8" x14ac:dyDescent="0.25">
      <c r="A1211" s="17" t="s">
        <v>2239</v>
      </c>
      <c r="B1211" s="17" t="s">
        <v>2238</v>
      </c>
      <c r="C1211" s="33">
        <v>128</v>
      </c>
      <c r="D1211" s="33">
        <v>22326247</v>
      </c>
      <c r="E1211" s="33" t="s">
        <v>72</v>
      </c>
      <c r="F1211" s="33" t="s">
        <v>11</v>
      </c>
      <c r="G1211" s="33">
        <v>60000000</v>
      </c>
      <c r="H1211" s="33">
        <v>5.9</v>
      </c>
    </row>
    <row r="1212" spans="1:8" x14ac:dyDescent="0.25">
      <c r="A1212" s="17" t="s">
        <v>2241</v>
      </c>
      <c r="B1212" s="17" t="s">
        <v>2240</v>
      </c>
      <c r="C1212" s="33">
        <v>84</v>
      </c>
      <c r="D1212" s="33">
        <v>21176322</v>
      </c>
      <c r="E1212" s="33" t="s">
        <v>599</v>
      </c>
      <c r="F1212" s="33" t="s">
        <v>11</v>
      </c>
      <c r="G1212" s="33">
        <v>40000000</v>
      </c>
      <c r="H1212" s="33">
        <v>4</v>
      </c>
    </row>
    <row r="1213" spans="1:8" x14ac:dyDescent="0.25">
      <c r="A1213" s="17" t="s">
        <v>2242</v>
      </c>
      <c r="B1213" s="17" t="s">
        <v>1455</v>
      </c>
      <c r="C1213" s="33">
        <v>111</v>
      </c>
      <c r="D1213" s="33">
        <v>20300000</v>
      </c>
      <c r="E1213" s="33" t="s">
        <v>1383</v>
      </c>
      <c r="F1213" s="33" t="s">
        <v>11</v>
      </c>
      <c r="G1213" s="33">
        <v>40000000</v>
      </c>
      <c r="H1213" s="33">
        <v>6.2</v>
      </c>
    </row>
    <row r="1214" spans="1:8" x14ac:dyDescent="0.25">
      <c r="A1214" s="17" t="s">
        <v>2243</v>
      </c>
      <c r="B1214" s="17" t="s">
        <v>443</v>
      </c>
      <c r="C1214" s="33">
        <v>131</v>
      </c>
      <c r="D1214" s="33">
        <v>20302961</v>
      </c>
      <c r="E1214" s="33" t="s">
        <v>1164</v>
      </c>
      <c r="F1214" s="33" t="s">
        <v>11</v>
      </c>
      <c r="G1214" s="33">
        <v>45000000</v>
      </c>
      <c r="H1214" s="33">
        <v>4.5999999999999996</v>
      </c>
    </row>
    <row r="1215" spans="1:8" x14ac:dyDescent="0.25">
      <c r="A1215" s="17" t="s">
        <v>2245</v>
      </c>
      <c r="B1215" s="17" t="s">
        <v>2244</v>
      </c>
      <c r="C1215" s="33">
        <v>123</v>
      </c>
      <c r="D1215" s="33">
        <v>15962471</v>
      </c>
      <c r="E1215" s="33" t="s">
        <v>2054</v>
      </c>
      <c r="F1215" s="33" t="s">
        <v>11</v>
      </c>
      <c r="G1215" s="33">
        <v>40000000</v>
      </c>
      <c r="H1215" s="33">
        <v>6.4</v>
      </c>
    </row>
    <row r="1216" spans="1:8" x14ac:dyDescent="0.25">
      <c r="A1216" s="17" t="s">
        <v>2246</v>
      </c>
      <c r="B1216" s="17" t="s">
        <v>1802</v>
      </c>
      <c r="C1216" s="33">
        <v>101</v>
      </c>
      <c r="D1216" s="33">
        <v>14942422</v>
      </c>
      <c r="E1216" s="33" t="s">
        <v>114</v>
      </c>
      <c r="F1216" s="33" t="s">
        <v>11</v>
      </c>
      <c r="G1216" s="33">
        <v>40000000</v>
      </c>
      <c r="H1216" s="33">
        <v>5.9</v>
      </c>
    </row>
    <row r="1217" spans="1:8" x14ac:dyDescent="0.25">
      <c r="A1217" s="17" t="s">
        <v>2248</v>
      </c>
      <c r="B1217" s="17" t="s">
        <v>2247</v>
      </c>
      <c r="C1217" s="33">
        <v>102</v>
      </c>
      <c r="D1217" s="33">
        <v>14967182</v>
      </c>
      <c r="E1217" s="33" t="s">
        <v>151</v>
      </c>
      <c r="F1217" s="33" t="s">
        <v>11</v>
      </c>
      <c r="G1217" s="33">
        <v>40000000</v>
      </c>
      <c r="H1217" s="33">
        <v>5.0999999999999996</v>
      </c>
    </row>
    <row r="1218" spans="1:8" x14ac:dyDescent="0.25">
      <c r="A1218" s="17" t="s">
        <v>2250</v>
      </c>
      <c r="B1218" s="17" t="s">
        <v>2249</v>
      </c>
      <c r="C1218" s="33">
        <v>114</v>
      </c>
      <c r="D1218" s="33">
        <v>18996755</v>
      </c>
      <c r="E1218" s="33" t="s">
        <v>1383</v>
      </c>
      <c r="F1218" s="33" t="s">
        <v>11</v>
      </c>
      <c r="G1218" s="33">
        <v>45000000</v>
      </c>
      <c r="H1218" s="33">
        <v>7.6</v>
      </c>
    </row>
    <row r="1219" spans="1:8" x14ac:dyDescent="0.25">
      <c r="A1219" s="17" t="s">
        <v>2253</v>
      </c>
      <c r="B1219" s="17" t="s">
        <v>2251</v>
      </c>
      <c r="C1219" s="33">
        <v>107</v>
      </c>
      <c r="D1219" s="33">
        <v>14375181</v>
      </c>
      <c r="E1219" s="33" t="s">
        <v>2252</v>
      </c>
      <c r="F1219" s="33" t="s">
        <v>11</v>
      </c>
      <c r="G1219" s="33">
        <v>51000000</v>
      </c>
      <c r="H1219" s="33">
        <v>4.2</v>
      </c>
    </row>
    <row r="1220" spans="1:8" x14ac:dyDescent="0.25">
      <c r="A1220" s="17" t="s">
        <v>2255</v>
      </c>
      <c r="B1220" s="17" t="s">
        <v>1816</v>
      </c>
      <c r="C1220" s="33">
        <v>87</v>
      </c>
      <c r="D1220" s="33">
        <v>20999103</v>
      </c>
      <c r="E1220" s="33" t="s">
        <v>2254</v>
      </c>
      <c r="F1220" s="33" t="s">
        <v>11</v>
      </c>
      <c r="G1220" s="33">
        <v>40000000</v>
      </c>
      <c r="H1220" s="33">
        <v>7.8</v>
      </c>
    </row>
    <row r="1221" spans="1:8" x14ac:dyDescent="0.25">
      <c r="A1221" s="17" t="s">
        <v>2256</v>
      </c>
      <c r="B1221" s="17" t="s">
        <v>1510</v>
      </c>
      <c r="C1221" s="33">
        <v>103</v>
      </c>
      <c r="D1221" s="33">
        <v>14448589</v>
      </c>
      <c r="E1221" s="33" t="s">
        <v>574</v>
      </c>
      <c r="F1221" s="33" t="s">
        <v>11</v>
      </c>
      <c r="G1221" s="33">
        <v>40000000</v>
      </c>
      <c r="H1221" s="33">
        <v>5.8</v>
      </c>
    </row>
    <row r="1222" spans="1:8" x14ac:dyDescent="0.25">
      <c r="A1222" s="17" t="s">
        <v>2258</v>
      </c>
      <c r="B1222" s="17" t="s">
        <v>1813</v>
      </c>
      <c r="C1222" s="33">
        <v>99</v>
      </c>
      <c r="D1222" s="33">
        <v>14358033</v>
      </c>
      <c r="E1222" s="33" t="s">
        <v>2257</v>
      </c>
      <c r="F1222" s="33" t="s">
        <v>11</v>
      </c>
      <c r="G1222" s="33">
        <v>40000000</v>
      </c>
      <c r="H1222" s="33">
        <v>5.9</v>
      </c>
    </row>
    <row r="1223" spans="1:8" x14ac:dyDescent="0.25">
      <c r="A1223" s="17" t="s">
        <v>2259</v>
      </c>
      <c r="B1223" s="17" t="s">
        <v>1418</v>
      </c>
      <c r="C1223" s="33">
        <v>122</v>
      </c>
      <c r="D1223" s="33">
        <v>33201661</v>
      </c>
      <c r="E1223" s="33" t="s">
        <v>574</v>
      </c>
      <c r="F1223" s="33" t="s">
        <v>497</v>
      </c>
      <c r="G1223" s="33">
        <v>77000000</v>
      </c>
      <c r="H1223" s="33">
        <v>8.4</v>
      </c>
    </row>
    <row r="1224" spans="1:8" x14ac:dyDescent="0.25">
      <c r="A1224" s="17" t="s">
        <v>2263</v>
      </c>
      <c r="B1224" s="17" t="s">
        <v>2260</v>
      </c>
      <c r="C1224" s="33">
        <v>91</v>
      </c>
      <c r="D1224" s="33">
        <v>14018364</v>
      </c>
      <c r="E1224" s="33" t="s">
        <v>2262</v>
      </c>
      <c r="F1224" s="33" t="s">
        <v>11</v>
      </c>
      <c r="G1224" s="33">
        <v>30000000</v>
      </c>
      <c r="H1224" s="33">
        <v>4.8</v>
      </c>
    </row>
    <row r="1225" spans="1:8" x14ac:dyDescent="0.25">
      <c r="A1225" s="17" t="s">
        <v>2265</v>
      </c>
      <c r="B1225" s="17" t="s">
        <v>2264</v>
      </c>
      <c r="C1225" s="33">
        <v>103</v>
      </c>
      <c r="D1225" s="33">
        <v>13395939</v>
      </c>
      <c r="E1225" s="33" t="s">
        <v>482</v>
      </c>
      <c r="F1225" s="33" t="s">
        <v>11</v>
      </c>
      <c r="G1225" s="33">
        <v>60000000</v>
      </c>
      <c r="H1225" s="33">
        <v>6.2</v>
      </c>
    </row>
    <row r="1226" spans="1:8" x14ac:dyDescent="0.25">
      <c r="A1226" s="17" t="s">
        <v>2266</v>
      </c>
      <c r="B1226" s="17" t="s">
        <v>2114</v>
      </c>
      <c r="C1226" s="33">
        <v>107</v>
      </c>
      <c r="D1226" s="33">
        <v>20113965</v>
      </c>
      <c r="E1226" s="33" t="s">
        <v>2125</v>
      </c>
      <c r="F1226" s="33" t="s">
        <v>11</v>
      </c>
      <c r="G1226" s="33">
        <v>40000000</v>
      </c>
      <c r="H1226" s="33">
        <v>6.5</v>
      </c>
    </row>
    <row r="1227" spans="1:8" x14ac:dyDescent="0.25">
      <c r="A1227" s="17" t="s">
        <v>2268</v>
      </c>
      <c r="B1227" s="17" t="s">
        <v>2267</v>
      </c>
      <c r="C1227" s="33">
        <v>106</v>
      </c>
      <c r="D1227" s="33">
        <v>13376506</v>
      </c>
      <c r="E1227" s="33" t="s">
        <v>1164</v>
      </c>
      <c r="F1227" s="33" t="s">
        <v>11</v>
      </c>
      <c r="G1227" s="33">
        <v>40000000</v>
      </c>
      <c r="H1227" s="33">
        <v>6.3</v>
      </c>
    </row>
    <row r="1228" spans="1:8" x14ac:dyDescent="0.25">
      <c r="A1228" s="17" t="s">
        <v>2271</v>
      </c>
      <c r="B1228" s="17" t="s">
        <v>2269</v>
      </c>
      <c r="C1228" s="33">
        <v>101</v>
      </c>
      <c r="D1228" s="33">
        <v>13208023</v>
      </c>
      <c r="E1228" s="33" t="s">
        <v>2270</v>
      </c>
      <c r="F1228" s="33" t="s">
        <v>11</v>
      </c>
      <c r="G1228" s="33">
        <v>42000000</v>
      </c>
      <c r="H1228" s="33">
        <v>3.3</v>
      </c>
    </row>
    <row r="1229" spans="1:8" x14ac:dyDescent="0.25">
      <c r="A1229" s="17" t="s">
        <v>2272</v>
      </c>
      <c r="B1229" s="17" t="s">
        <v>596</v>
      </c>
      <c r="C1229" s="33">
        <v>109</v>
      </c>
      <c r="D1229" s="33">
        <v>13838130</v>
      </c>
      <c r="E1229" s="33" t="s">
        <v>669</v>
      </c>
      <c r="F1229" s="33" t="s">
        <v>11</v>
      </c>
      <c r="G1229" s="33">
        <v>40000000</v>
      </c>
      <c r="H1229" s="33">
        <v>5.9</v>
      </c>
    </row>
    <row r="1230" spans="1:8" x14ac:dyDescent="0.25">
      <c r="A1230" s="17" t="s">
        <v>2273</v>
      </c>
      <c r="B1230" s="17" t="s">
        <v>1847</v>
      </c>
      <c r="C1230" s="33">
        <v>89</v>
      </c>
      <c r="D1230" s="33">
        <v>9652000</v>
      </c>
      <c r="E1230" s="33" t="s">
        <v>569</v>
      </c>
      <c r="F1230" s="33" t="s">
        <v>11</v>
      </c>
      <c r="G1230" s="33">
        <v>40000000</v>
      </c>
      <c r="H1230" s="33">
        <v>5.8</v>
      </c>
    </row>
    <row r="1231" spans="1:8" x14ac:dyDescent="0.25">
      <c r="A1231" s="17" t="s">
        <v>2276</v>
      </c>
      <c r="B1231" s="17" t="s">
        <v>2275</v>
      </c>
      <c r="C1231" s="33">
        <v>119</v>
      </c>
      <c r="D1231" s="33">
        <v>7000000</v>
      </c>
      <c r="E1231" s="33" t="s">
        <v>238</v>
      </c>
      <c r="F1231" s="33" t="s">
        <v>11</v>
      </c>
      <c r="G1231" s="33">
        <v>36000000</v>
      </c>
      <c r="H1231" s="33">
        <v>4.7</v>
      </c>
    </row>
    <row r="1232" spans="1:8" x14ac:dyDescent="0.25">
      <c r="A1232" s="17" t="s">
        <v>2278</v>
      </c>
      <c r="B1232" s="17" t="s">
        <v>2277</v>
      </c>
      <c r="C1232" s="33">
        <v>83</v>
      </c>
      <c r="D1232" s="33">
        <v>10431220</v>
      </c>
      <c r="E1232" s="33" t="s">
        <v>217</v>
      </c>
      <c r="F1232" s="33" t="s">
        <v>11</v>
      </c>
      <c r="G1232" s="33">
        <v>24000000</v>
      </c>
      <c r="H1232" s="33">
        <v>4.0999999999999996</v>
      </c>
    </row>
    <row r="1233" spans="1:8" x14ac:dyDescent="0.25">
      <c r="A1233" s="17" t="s">
        <v>2281</v>
      </c>
      <c r="B1233" s="17" t="s">
        <v>2279</v>
      </c>
      <c r="C1233" s="33">
        <v>108</v>
      </c>
      <c r="D1233" s="33">
        <v>10326062</v>
      </c>
      <c r="E1233" s="33" t="s">
        <v>2280</v>
      </c>
      <c r="F1233" s="33" t="s">
        <v>11</v>
      </c>
      <c r="G1233" s="33">
        <v>33000000</v>
      </c>
      <c r="H1233" s="33">
        <v>6.8</v>
      </c>
    </row>
    <row r="1234" spans="1:8" x14ac:dyDescent="0.25">
      <c r="A1234" s="17" t="s">
        <v>2282</v>
      </c>
      <c r="B1234" s="17" t="s">
        <v>1748</v>
      </c>
      <c r="C1234" s="33">
        <v>102</v>
      </c>
      <c r="D1234" s="33">
        <v>6114237</v>
      </c>
      <c r="E1234" s="33" t="s">
        <v>766</v>
      </c>
      <c r="F1234" s="33" t="s">
        <v>11</v>
      </c>
      <c r="G1234" s="33">
        <v>40000000</v>
      </c>
      <c r="H1234" s="33">
        <v>6.2</v>
      </c>
    </row>
    <row r="1235" spans="1:8" x14ac:dyDescent="0.25">
      <c r="A1235" s="17" t="s">
        <v>2283</v>
      </c>
      <c r="B1235" s="17" t="s">
        <v>2218</v>
      </c>
      <c r="C1235" s="33">
        <v>93</v>
      </c>
      <c r="D1235" s="33">
        <v>4835968</v>
      </c>
      <c r="E1235" s="33" t="s">
        <v>16</v>
      </c>
      <c r="F1235" s="33" t="s">
        <v>11</v>
      </c>
      <c r="G1235" s="33">
        <v>40000000</v>
      </c>
      <c r="H1235" s="33">
        <v>4.5</v>
      </c>
    </row>
    <row r="1236" spans="1:8" x14ac:dyDescent="0.25">
      <c r="A1236" s="17" t="s">
        <v>2286</v>
      </c>
      <c r="B1236" s="17" t="s">
        <v>2284</v>
      </c>
      <c r="C1236" s="33">
        <v>84</v>
      </c>
      <c r="D1236" s="33">
        <v>4777007</v>
      </c>
      <c r="E1236" s="33" t="s">
        <v>2285</v>
      </c>
      <c r="F1236" s="33" t="s">
        <v>11</v>
      </c>
      <c r="G1236" s="33">
        <v>40000000</v>
      </c>
      <c r="H1236" s="33">
        <v>5.8</v>
      </c>
    </row>
    <row r="1237" spans="1:8" x14ac:dyDescent="0.25">
      <c r="A1237" s="17" t="s">
        <v>2287</v>
      </c>
      <c r="B1237" s="17" t="s">
        <v>1791</v>
      </c>
      <c r="C1237" s="33">
        <v>107</v>
      </c>
      <c r="D1237" s="33">
        <v>3675072</v>
      </c>
      <c r="E1237" s="33" t="s">
        <v>397</v>
      </c>
      <c r="F1237" s="33" t="s">
        <v>11</v>
      </c>
      <c r="G1237" s="33">
        <v>26000000</v>
      </c>
      <c r="H1237" s="33">
        <v>7.3</v>
      </c>
    </row>
    <row r="1238" spans="1:8" x14ac:dyDescent="0.25">
      <c r="A1238" s="17" t="s">
        <v>2289</v>
      </c>
      <c r="B1238" s="17" t="s">
        <v>1391</v>
      </c>
      <c r="C1238" s="33">
        <v>91</v>
      </c>
      <c r="D1238" s="33">
        <v>18438149</v>
      </c>
      <c r="E1238" s="33" t="s">
        <v>872</v>
      </c>
      <c r="F1238" s="33" t="s">
        <v>11</v>
      </c>
      <c r="G1238" s="33">
        <v>40000000</v>
      </c>
      <c r="H1238" s="33">
        <v>5.9</v>
      </c>
    </row>
    <row r="1239" spans="1:8" x14ac:dyDescent="0.25">
      <c r="A1239" s="17" t="s">
        <v>2292</v>
      </c>
      <c r="B1239" s="17" t="s">
        <v>2290</v>
      </c>
      <c r="C1239" s="33">
        <v>94</v>
      </c>
      <c r="D1239" s="33">
        <v>511920</v>
      </c>
      <c r="E1239" s="33" t="s">
        <v>2291</v>
      </c>
      <c r="F1239" s="33" t="s">
        <v>11</v>
      </c>
      <c r="G1239" s="33">
        <v>40000000</v>
      </c>
      <c r="H1239" s="33">
        <v>4.4000000000000004</v>
      </c>
    </row>
    <row r="1240" spans="1:8" x14ac:dyDescent="0.25">
      <c r="A1240" s="17" t="s">
        <v>2293</v>
      </c>
      <c r="B1240" s="17" t="s">
        <v>1679</v>
      </c>
      <c r="C1240" s="33">
        <v>115</v>
      </c>
      <c r="D1240" s="33">
        <v>10640645</v>
      </c>
      <c r="E1240" s="33" t="s">
        <v>380</v>
      </c>
      <c r="F1240" s="33" t="s">
        <v>11</v>
      </c>
      <c r="G1240" s="33">
        <v>40000000</v>
      </c>
      <c r="H1240" s="33">
        <v>5.8</v>
      </c>
    </row>
    <row r="1241" spans="1:8" x14ac:dyDescent="0.25">
      <c r="A1241" s="17" t="s">
        <v>2296</v>
      </c>
      <c r="B1241" s="17" t="s">
        <v>2294</v>
      </c>
      <c r="C1241" s="33">
        <v>93</v>
      </c>
      <c r="D1241" s="33">
        <v>652526</v>
      </c>
      <c r="E1241" s="33" t="s">
        <v>2295</v>
      </c>
      <c r="F1241" s="33" t="s">
        <v>11</v>
      </c>
      <c r="G1241" s="33">
        <v>40000000</v>
      </c>
      <c r="H1241" s="33">
        <v>5.0999999999999996</v>
      </c>
    </row>
    <row r="1242" spans="1:8" x14ac:dyDescent="0.25">
      <c r="A1242" s="17" t="s">
        <v>2297</v>
      </c>
      <c r="B1242" s="17" t="s">
        <v>906</v>
      </c>
      <c r="C1242" s="33">
        <v>105</v>
      </c>
      <c r="D1242" s="33">
        <v>80050171</v>
      </c>
      <c r="E1242" s="33" t="s">
        <v>667</v>
      </c>
      <c r="F1242" s="33" t="s">
        <v>11</v>
      </c>
      <c r="G1242" s="33">
        <v>20000000</v>
      </c>
      <c r="H1242" s="33">
        <v>6.9</v>
      </c>
    </row>
    <row r="1243" spans="1:8" x14ac:dyDescent="0.25">
      <c r="A1243" s="17" t="s">
        <v>2298</v>
      </c>
      <c r="B1243" s="17" t="s">
        <v>1495</v>
      </c>
      <c r="C1243" s="33">
        <v>107</v>
      </c>
      <c r="D1243" s="33">
        <v>7564000</v>
      </c>
      <c r="E1243" s="33" t="s">
        <v>1797</v>
      </c>
      <c r="F1243" s="33" t="s">
        <v>11</v>
      </c>
      <c r="G1243" s="33">
        <v>20000000</v>
      </c>
      <c r="H1243" s="33">
        <v>6.2</v>
      </c>
    </row>
    <row r="1244" spans="1:8" x14ac:dyDescent="0.25">
      <c r="A1244" s="17" t="s">
        <v>2301</v>
      </c>
      <c r="B1244" s="17" t="s">
        <v>2299</v>
      </c>
      <c r="C1244" s="33">
        <v>101</v>
      </c>
      <c r="D1244" s="33">
        <v>876671</v>
      </c>
      <c r="E1244" s="33" t="s">
        <v>2300</v>
      </c>
      <c r="F1244" s="33" t="s">
        <v>11</v>
      </c>
      <c r="G1244" s="33">
        <v>25000000</v>
      </c>
      <c r="H1244" s="33">
        <v>6.9</v>
      </c>
    </row>
    <row r="1245" spans="1:8" x14ac:dyDescent="0.25">
      <c r="A1245" s="17" t="s">
        <v>2302</v>
      </c>
      <c r="B1245" s="17" t="s">
        <v>1447</v>
      </c>
      <c r="C1245" s="33">
        <v>111</v>
      </c>
      <c r="D1245" s="33">
        <v>2869369</v>
      </c>
      <c r="E1245" s="33" t="s">
        <v>957</v>
      </c>
      <c r="F1245" s="33" t="s">
        <v>11</v>
      </c>
      <c r="G1245" s="33">
        <v>30000000</v>
      </c>
      <c r="H1245" s="33">
        <v>7.3</v>
      </c>
    </row>
    <row r="1246" spans="1:8" x14ac:dyDescent="0.25">
      <c r="A1246" s="17" t="s">
        <v>2304</v>
      </c>
      <c r="B1246" s="17" t="s">
        <v>2303</v>
      </c>
      <c r="C1246" s="33">
        <v>113</v>
      </c>
      <c r="D1246" s="33">
        <v>128978</v>
      </c>
      <c r="E1246" s="33" t="s">
        <v>250</v>
      </c>
      <c r="F1246" s="33" t="s">
        <v>676</v>
      </c>
      <c r="G1246" s="33">
        <v>40000000</v>
      </c>
      <c r="H1246" s="33">
        <v>7.1</v>
      </c>
    </row>
    <row r="1247" spans="1:8" x14ac:dyDescent="0.25">
      <c r="A1247" s="17" t="s">
        <v>2305</v>
      </c>
      <c r="B1247" s="17" t="s">
        <v>702</v>
      </c>
      <c r="C1247" s="33">
        <v>112</v>
      </c>
      <c r="D1247" s="33">
        <v>77231</v>
      </c>
      <c r="E1247" s="33" t="s">
        <v>683</v>
      </c>
      <c r="F1247" s="33" t="s">
        <v>2306</v>
      </c>
      <c r="G1247" s="33">
        <v>25000000</v>
      </c>
      <c r="H1247" s="33">
        <v>6</v>
      </c>
    </row>
    <row r="1248" spans="1:8" x14ac:dyDescent="0.25">
      <c r="A1248" s="17" t="s">
        <v>2308</v>
      </c>
      <c r="B1248" s="17" t="s">
        <v>2307</v>
      </c>
      <c r="C1248" s="33">
        <v>126</v>
      </c>
      <c r="D1248" s="33">
        <v>4563029</v>
      </c>
      <c r="E1248" s="33" t="s">
        <v>472</v>
      </c>
      <c r="F1248" s="33" t="s">
        <v>11</v>
      </c>
      <c r="G1248" s="33">
        <v>39200000</v>
      </c>
      <c r="H1248" s="33">
        <v>7</v>
      </c>
    </row>
    <row r="1249" spans="1:8" x14ac:dyDescent="0.25">
      <c r="A1249" s="17" t="s">
        <v>2310</v>
      </c>
      <c r="B1249" s="17" t="s">
        <v>351</v>
      </c>
      <c r="C1249" s="33">
        <v>98</v>
      </c>
      <c r="D1249" s="33">
        <v>50693162</v>
      </c>
      <c r="E1249" s="33" t="s">
        <v>2309</v>
      </c>
      <c r="F1249" s="33" t="s">
        <v>11</v>
      </c>
      <c r="G1249" s="33">
        <v>23000000</v>
      </c>
      <c r="H1249" s="33">
        <v>7.6</v>
      </c>
    </row>
    <row r="1250" spans="1:8" x14ac:dyDescent="0.25">
      <c r="A1250" s="17" t="s">
        <v>2313</v>
      </c>
      <c r="B1250" s="17" t="s">
        <v>2311</v>
      </c>
      <c r="C1250" s="33">
        <v>159</v>
      </c>
      <c r="D1250" s="33">
        <v>6498000</v>
      </c>
      <c r="E1250" s="33" t="s">
        <v>2312</v>
      </c>
      <c r="F1250" s="33" t="s">
        <v>2314</v>
      </c>
      <c r="G1250" s="33">
        <v>18026148</v>
      </c>
      <c r="H1250" s="33">
        <v>8.4</v>
      </c>
    </row>
    <row r="1251" spans="1:8" x14ac:dyDescent="0.25">
      <c r="A1251" s="17" t="s">
        <v>2316</v>
      </c>
      <c r="B1251" s="17" t="s">
        <v>427</v>
      </c>
      <c r="C1251" s="33">
        <v>107</v>
      </c>
      <c r="D1251" s="33">
        <v>63411478</v>
      </c>
      <c r="E1251" s="33" t="s">
        <v>2315</v>
      </c>
      <c r="F1251" s="33" t="s">
        <v>11</v>
      </c>
      <c r="G1251" s="33">
        <v>39000000</v>
      </c>
      <c r="H1251" s="33">
        <v>7.1</v>
      </c>
    </row>
    <row r="1252" spans="1:8" x14ac:dyDescent="0.25">
      <c r="A1252" s="17" t="s">
        <v>2318</v>
      </c>
      <c r="B1252" s="17" t="s">
        <v>87</v>
      </c>
      <c r="C1252" s="33">
        <v>87</v>
      </c>
      <c r="D1252" s="33">
        <v>35287788</v>
      </c>
      <c r="E1252" s="33" t="s">
        <v>2317</v>
      </c>
      <c r="F1252" s="33" t="s">
        <v>11</v>
      </c>
      <c r="G1252" s="33">
        <v>39000000</v>
      </c>
      <c r="H1252" s="33">
        <v>7</v>
      </c>
    </row>
    <row r="1253" spans="1:8" x14ac:dyDescent="0.25">
      <c r="A1253" s="17" t="s">
        <v>2319</v>
      </c>
      <c r="B1253" s="17" t="s">
        <v>32</v>
      </c>
      <c r="C1253" s="33">
        <v>119</v>
      </c>
      <c r="D1253" s="33">
        <v>25335935</v>
      </c>
      <c r="E1253" s="33" t="s">
        <v>77</v>
      </c>
      <c r="F1253" s="33" t="s">
        <v>11</v>
      </c>
      <c r="G1253" s="33">
        <v>40000000</v>
      </c>
      <c r="H1253" s="33">
        <v>8</v>
      </c>
    </row>
    <row r="1254" spans="1:8" x14ac:dyDescent="0.25">
      <c r="A1254" s="17" t="s">
        <v>2321</v>
      </c>
      <c r="B1254" s="17" t="s">
        <v>1586</v>
      </c>
      <c r="C1254" s="33">
        <v>110</v>
      </c>
      <c r="D1254" s="33">
        <v>5881504</v>
      </c>
      <c r="E1254" s="33" t="s">
        <v>2320</v>
      </c>
      <c r="F1254" s="33" t="s">
        <v>11</v>
      </c>
      <c r="G1254" s="33">
        <v>39000000</v>
      </c>
      <c r="H1254" s="33">
        <v>5.3</v>
      </c>
    </row>
    <row r="1255" spans="1:8" x14ac:dyDescent="0.25">
      <c r="A1255" s="17" t="s">
        <v>2322</v>
      </c>
      <c r="B1255" s="17" t="s">
        <v>1642</v>
      </c>
      <c r="C1255" s="33">
        <v>125</v>
      </c>
      <c r="D1255" s="33">
        <v>60000000</v>
      </c>
      <c r="E1255" s="33" t="s">
        <v>660</v>
      </c>
      <c r="F1255" s="33" t="s">
        <v>11</v>
      </c>
      <c r="G1255" s="33">
        <v>39000000</v>
      </c>
      <c r="H1255" s="33">
        <v>4.9000000000000004</v>
      </c>
    </row>
    <row r="1256" spans="1:8" x14ac:dyDescent="0.25">
      <c r="A1256" s="17" t="s">
        <v>2323</v>
      </c>
      <c r="B1256" s="17" t="s">
        <v>853</v>
      </c>
      <c r="C1256" s="33">
        <v>113</v>
      </c>
      <c r="D1256" s="33">
        <v>29802761</v>
      </c>
      <c r="E1256" s="33" t="s">
        <v>1332</v>
      </c>
      <c r="F1256" s="33" t="s">
        <v>11</v>
      </c>
      <c r="G1256" s="33">
        <v>40000000</v>
      </c>
      <c r="H1256" s="33">
        <v>6.4</v>
      </c>
    </row>
    <row r="1257" spans="1:8" x14ac:dyDescent="0.25">
      <c r="A1257" s="17" t="s">
        <v>2324</v>
      </c>
      <c r="B1257" s="17" t="s">
        <v>455</v>
      </c>
      <c r="C1257" s="33">
        <v>150</v>
      </c>
      <c r="D1257" s="33">
        <v>626809</v>
      </c>
      <c r="E1257" s="33" t="s">
        <v>371</v>
      </c>
      <c r="F1257" s="33" t="s">
        <v>676</v>
      </c>
      <c r="G1257" s="33">
        <v>553632000</v>
      </c>
      <c r="H1257" s="33">
        <v>7.4</v>
      </c>
    </row>
    <row r="1258" spans="1:8" x14ac:dyDescent="0.25">
      <c r="A1258" s="17" t="s">
        <v>2325</v>
      </c>
      <c r="B1258" s="17" t="s">
        <v>1070</v>
      </c>
      <c r="C1258" s="33">
        <v>108</v>
      </c>
      <c r="D1258" s="33">
        <v>127214072</v>
      </c>
      <c r="E1258" s="33" t="s">
        <v>574</v>
      </c>
      <c r="F1258" s="33" t="s">
        <v>11</v>
      </c>
      <c r="G1258" s="33">
        <v>38000000</v>
      </c>
      <c r="H1258" s="33">
        <v>6.1</v>
      </c>
    </row>
    <row r="1259" spans="1:8" x14ac:dyDescent="0.25">
      <c r="A1259" s="17" t="s">
        <v>2326</v>
      </c>
      <c r="B1259" s="17" t="s">
        <v>1056</v>
      </c>
      <c r="C1259" s="33">
        <v>96</v>
      </c>
      <c r="D1259" s="33">
        <v>88915214</v>
      </c>
      <c r="E1259" s="33" t="s">
        <v>574</v>
      </c>
      <c r="F1259" s="33" t="s">
        <v>11</v>
      </c>
      <c r="G1259" s="33">
        <v>38000000</v>
      </c>
      <c r="H1259" s="33">
        <v>6.5</v>
      </c>
    </row>
    <row r="1260" spans="1:8" x14ac:dyDescent="0.25">
      <c r="A1260" s="17" t="s">
        <v>2328</v>
      </c>
      <c r="B1260" s="17" t="s">
        <v>2327</v>
      </c>
      <c r="C1260" s="33">
        <v>93</v>
      </c>
      <c r="D1260" s="33">
        <v>30400000</v>
      </c>
      <c r="E1260" s="33" t="s">
        <v>569</v>
      </c>
      <c r="F1260" s="33" t="s">
        <v>11</v>
      </c>
      <c r="G1260" s="33">
        <v>39000000</v>
      </c>
      <c r="H1260" s="33">
        <v>5.7</v>
      </c>
    </row>
    <row r="1261" spans="1:8" x14ac:dyDescent="0.25">
      <c r="A1261" s="17" t="s">
        <v>2329</v>
      </c>
      <c r="B1261" s="17" t="s">
        <v>1655</v>
      </c>
      <c r="C1261" s="33">
        <v>100</v>
      </c>
      <c r="D1261" s="33">
        <v>85570368</v>
      </c>
      <c r="E1261" s="33" t="s">
        <v>1035</v>
      </c>
      <c r="F1261" s="33" t="s">
        <v>11</v>
      </c>
      <c r="G1261" s="33">
        <v>38000000</v>
      </c>
      <c r="H1261" s="33">
        <v>5.0999999999999996</v>
      </c>
    </row>
    <row r="1262" spans="1:8" x14ac:dyDescent="0.25">
      <c r="A1262" s="17" t="s">
        <v>2331</v>
      </c>
      <c r="B1262" s="17" t="s">
        <v>2330</v>
      </c>
      <c r="C1262" s="33">
        <v>118</v>
      </c>
      <c r="D1262" s="33">
        <v>75668868</v>
      </c>
      <c r="E1262" s="33" t="s">
        <v>541</v>
      </c>
      <c r="F1262" s="33" t="s">
        <v>11</v>
      </c>
      <c r="G1262" s="33">
        <v>35000000</v>
      </c>
      <c r="H1262" s="33">
        <v>6.6</v>
      </c>
    </row>
    <row r="1263" spans="1:8" x14ac:dyDescent="0.25">
      <c r="A1263" s="17" t="s">
        <v>2334</v>
      </c>
      <c r="B1263" s="17" t="s">
        <v>2332</v>
      </c>
      <c r="C1263" s="33">
        <v>122</v>
      </c>
      <c r="D1263" s="33">
        <v>6594136</v>
      </c>
      <c r="E1263" s="33" t="s">
        <v>2333</v>
      </c>
      <c r="F1263" s="33" t="s">
        <v>676</v>
      </c>
      <c r="G1263" s="33">
        <v>38600000</v>
      </c>
      <c r="H1263" s="33">
        <v>6.5</v>
      </c>
    </row>
    <row r="1264" spans="1:8" x14ac:dyDescent="0.25">
      <c r="A1264" s="17" t="s">
        <v>2335</v>
      </c>
      <c r="B1264" s="17" t="s">
        <v>232</v>
      </c>
      <c r="C1264" s="33">
        <v>120</v>
      </c>
      <c r="D1264" s="33">
        <v>58700247</v>
      </c>
      <c r="E1264" s="33" t="s">
        <v>72</v>
      </c>
      <c r="F1264" s="33" t="s">
        <v>11</v>
      </c>
      <c r="G1264" s="33">
        <v>38000000</v>
      </c>
      <c r="H1264" s="33">
        <v>6.9</v>
      </c>
    </row>
    <row r="1265" spans="1:8" x14ac:dyDescent="0.25">
      <c r="A1265" s="17" t="s">
        <v>2337</v>
      </c>
      <c r="B1265" s="17" t="s">
        <v>2336</v>
      </c>
      <c r="C1265" s="33">
        <v>146</v>
      </c>
      <c r="D1265" s="33">
        <v>50668906</v>
      </c>
      <c r="E1265" s="33" t="s">
        <v>557</v>
      </c>
      <c r="F1265" s="33" t="s">
        <v>11</v>
      </c>
      <c r="G1265" s="33">
        <v>38000000</v>
      </c>
      <c r="H1265" s="33">
        <v>7.6</v>
      </c>
    </row>
    <row r="1266" spans="1:8" x14ac:dyDescent="0.25">
      <c r="A1266" s="17" t="s">
        <v>2338</v>
      </c>
      <c r="B1266" s="17" t="s">
        <v>248</v>
      </c>
      <c r="C1266" s="33">
        <v>115</v>
      </c>
      <c r="D1266" s="33">
        <v>39177215</v>
      </c>
      <c r="E1266" s="33" t="s">
        <v>739</v>
      </c>
      <c r="F1266" s="33" t="s">
        <v>11</v>
      </c>
      <c r="G1266" s="33">
        <v>38000000</v>
      </c>
      <c r="H1266" s="33">
        <v>5.6</v>
      </c>
    </row>
    <row r="1267" spans="1:8" x14ac:dyDescent="0.25">
      <c r="A1267" s="17" t="s">
        <v>2340</v>
      </c>
      <c r="B1267" s="17" t="s">
        <v>2339</v>
      </c>
      <c r="C1267" s="33">
        <v>123</v>
      </c>
      <c r="D1267" s="33">
        <v>40334024</v>
      </c>
      <c r="E1267" s="33" t="s">
        <v>1448</v>
      </c>
      <c r="F1267" s="33" t="s">
        <v>11</v>
      </c>
      <c r="G1267" s="33">
        <v>35000000</v>
      </c>
      <c r="H1267" s="33">
        <v>6.2</v>
      </c>
    </row>
    <row r="1268" spans="1:8" x14ac:dyDescent="0.25">
      <c r="A1268" s="17" t="s">
        <v>2341</v>
      </c>
      <c r="B1268" s="17" t="s">
        <v>1737</v>
      </c>
      <c r="C1268" s="33">
        <v>94</v>
      </c>
      <c r="D1268" s="33">
        <v>71038190</v>
      </c>
      <c r="E1268" s="33" t="s">
        <v>599</v>
      </c>
      <c r="F1268" s="33" t="s">
        <v>11</v>
      </c>
      <c r="G1268" s="33">
        <v>30000000</v>
      </c>
      <c r="H1268" s="33">
        <v>4.4000000000000004</v>
      </c>
    </row>
    <row r="1269" spans="1:8" x14ac:dyDescent="0.25">
      <c r="A1269" s="17" t="s">
        <v>2343</v>
      </c>
      <c r="B1269" s="17" t="s">
        <v>2342</v>
      </c>
      <c r="C1269" s="33">
        <v>102</v>
      </c>
      <c r="D1269" s="33">
        <v>24044532</v>
      </c>
      <c r="E1269" s="33" t="s">
        <v>72</v>
      </c>
      <c r="F1269" s="33" t="s">
        <v>11</v>
      </c>
      <c r="G1269" s="33">
        <v>38000000</v>
      </c>
      <c r="H1269" s="33">
        <v>5.6</v>
      </c>
    </row>
    <row r="1270" spans="1:8" x14ac:dyDescent="0.25">
      <c r="A1270" s="17" t="s">
        <v>2344</v>
      </c>
      <c r="B1270" s="17" t="s">
        <v>1427</v>
      </c>
      <c r="C1270" s="33">
        <v>98</v>
      </c>
      <c r="D1270" s="33">
        <v>22770864</v>
      </c>
      <c r="E1270" s="33" t="s">
        <v>872</v>
      </c>
      <c r="F1270" s="33" t="s">
        <v>11</v>
      </c>
      <c r="G1270" s="33">
        <v>38000000</v>
      </c>
      <c r="H1270" s="33">
        <v>5.5</v>
      </c>
    </row>
    <row r="1271" spans="1:8" x14ac:dyDescent="0.25">
      <c r="A1271" s="17" t="s">
        <v>2345</v>
      </c>
      <c r="B1271" s="17" t="s">
        <v>1298</v>
      </c>
      <c r="C1271" s="33">
        <v>133</v>
      </c>
      <c r="D1271" s="33">
        <v>18653746</v>
      </c>
      <c r="E1271" s="33" t="s">
        <v>283</v>
      </c>
      <c r="F1271" s="33" t="s">
        <v>11</v>
      </c>
      <c r="G1271" s="33">
        <v>38000000</v>
      </c>
      <c r="H1271" s="33">
        <v>6.7</v>
      </c>
    </row>
    <row r="1272" spans="1:8" x14ac:dyDescent="0.25">
      <c r="A1272" s="17" t="s">
        <v>2346</v>
      </c>
      <c r="B1272" s="17" t="s">
        <v>248</v>
      </c>
      <c r="C1272" s="33">
        <v>118</v>
      </c>
      <c r="D1272" s="33">
        <v>17305211</v>
      </c>
      <c r="E1272" s="33" t="s">
        <v>746</v>
      </c>
      <c r="F1272" s="33" t="s">
        <v>11</v>
      </c>
      <c r="G1272" s="33">
        <v>38000000</v>
      </c>
      <c r="H1272" s="33">
        <v>6.1</v>
      </c>
    </row>
    <row r="1273" spans="1:8" x14ac:dyDescent="0.25">
      <c r="A1273" s="17" t="s">
        <v>2347</v>
      </c>
      <c r="B1273" s="17" t="s">
        <v>1510</v>
      </c>
      <c r="C1273" s="33">
        <v>105</v>
      </c>
      <c r="D1273" s="33">
        <v>16991902</v>
      </c>
      <c r="E1273" s="33" t="s">
        <v>2083</v>
      </c>
      <c r="F1273" s="33" t="s">
        <v>11</v>
      </c>
      <c r="G1273" s="33">
        <v>57000000</v>
      </c>
      <c r="H1273" s="33">
        <v>6.2</v>
      </c>
    </row>
    <row r="1274" spans="1:8" x14ac:dyDescent="0.25">
      <c r="A1274" s="17" t="s">
        <v>2349</v>
      </c>
      <c r="B1274" s="17" t="s">
        <v>2348</v>
      </c>
      <c r="C1274" s="33">
        <v>109</v>
      </c>
      <c r="D1274" s="33">
        <v>47536959</v>
      </c>
      <c r="E1274" s="33" t="s">
        <v>1164</v>
      </c>
      <c r="F1274" s="33" t="s">
        <v>11</v>
      </c>
      <c r="G1274" s="33">
        <v>10000000</v>
      </c>
      <c r="H1274" s="33">
        <v>7.3</v>
      </c>
    </row>
    <row r="1275" spans="1:8" x14ac:dyDescent="0.25">
      <c r="A1275" s="17" t="s">
        <v>2351</v>
      </c>
      <c r="B1275" s="17" t="s">
        <v>63</v>
      </c>
      <c r="C1275" s="33">
        <v>129</v>
      </c>
      <c r="D1275" s="33">
        <v>10300000</v>
      </c>
      <c r="E1275" s="33" t="s">
        <v>2350</v>
      </c>
      <c r="F1275" s="33" t="s">
        <v>11</v>
      </c>
      <c r="G1275" s="33">
        <v>38000000</v>
      </c>
      <c r="H1275" s="33">
        <v>6.6</v>
      </c>
    </row>
    <row r="1276" spans="1:8" x14ac:dyDescent="0.25">
      <c r="A1276" s="17" t="s">
        <v>2353</v>
      </c>
      <c r="B1276" s="17" t="s">
        <v>1813</v>
      </c>
      <c r="C1276" s="33">
        <v>109</v>
      </c>
      <c r="D1276" s="33">
        <v>13782838</v>
      </c>
      <c r="E1276" s="33" t="s">
        <v>2352</v>
      </c>
      <c r="F1276" s="33" t="s">
        <v>11</v>
      </c>
      <c r="G1276" s="33">
        <v>15000000</v>
      </c>
      <c r="H1276" s="33">
        <v>8.1999999999999993</v>
      </c>
    </row>
    <row r="1277" spans="1:8" x14ac:dyDescent="0.25">
      <c r="A1277" s="17" t="s">
        <v>2354</v>
      </c>
      <c r="B1277" s="17" t="s">
        <v>474</v>
      </c>
      <c r="C1277" s="33">
        <v>127</v>
      </c>
      <c r="D1277" s="33">
        <v>41997790</v>
      </c>
      <c r="E1277" s="33" t="s">
        <v>963</v>
      </c>
      <c r="F1277" s="33" t="s">
        <v>11</v>
      </c>
      <c r="G1277" s="33">
        <v>38000000</v>
      </c>
      <c r="H1277" s="33">
        <v>6.4</v>
      </c>
    </row>
    <row r="1278" spans="1:8" x14ac:dyDescent="0.25">
      <c r="A1278" s="17" t="s">
        <v>2356</v>
      </c>
      <c r="B1278" s="17" t="s">
        <v>2355</v>
      </c>
      <c r="C1278" s="33">
        <v>118</v>
      </c>
      <c r="D1278" s="33">
        <v>6482195</v>
      </c>
      <c r="E1278" s="33" t="s">
        <v>771</v>
      </c>
      <c r="F1278" s="33" t="s">
        <v>11</v>
      </c>
      <c r="G1278" s="33">
        <v>37000000</v>
      </c>
      <c r="H1278" s="33">
        <v>6.4</v>
      </c>
    </row>
    <row r="1279" spans="1:8" x14ac:dyDescent="0.25">
      <c r="A1279" s="17" t="s">
        <v>2359</v>
      </c>
      <c r="B1279" s="17" t="s">
        <v>2357</v>
      </c>
      <c r="C1279" s="33">
        <v>110</v>
      </c>
      <c r="D1279" s="33">
        <v>623374</v>
      </c>
      <c r="E1279" s="33" t="s">
        <v>2358</v>
      </c>
      <c r="F1279" s="33" t="s">
        <v>11</v>
      </c>
      <c r="G1279" s="33">
        <v>38000000</v>
      </c>
      <c r="H1279" s="33">
        <v>5.2</v>
      </c>
    </row>
    <row r="1280" spans="1:8" x14ac:dyDescent="0.25">
      <c r="A1280" s="17" t="s">
        <v>2361</v>
      </c>
      <c r="B1280" s="17" t="s">
        <v>1061</v>
      </c>
      <c r="C1280" s="33">
        <v>90</v>
      </c>
      <c r="D1280" s="33">
        <v>7871693</v>
      </c>
      <c r="E1280" s="33" t="s">
        <v>2360</v>
      </c>
      <c r="F1280" s="33" t="s">
        <v>11</v>
      </c>
      <c r="G1280" s="33">
        <v>55000000</v>
      </c>
      <c r="H1280" s="33">
        <v>6.5</v>
      </c>
    </row>
    <row r="1281" spans="1:8" x14ac:dyDescent="0.25">
      <c r="A1281" s="17" t="s">
        <v>2363</v>
      </c>
      <c r="B1281" s="17" t="s">
        <v>2362</v>
      </c>
      <c r="C1281" s="33">
        <v>144</v>
      </c>
      <c r="D1281" s="33">
        <v>16377274</v>
      </c>
      <c r="E1281" s="33" t="s">
        <v>1164</v>
      </c>
      <c r="F1281" s="33" t="s">
        <v>11</v>
      </c>
      <c r="G1281" s="33">
        <v>32000000</v>
      </c>
      <c r="H1281" s="33">
        <v>7.1</v>
      </c>
    </row>
    <row r="1282" spans="1:8" x14ac:dyDescent="0.25">
      <c r="A1282" s="17" t="s">
        <v>2364</v>
      </c>
      <c r="B1282" s="17" t="s">
        <v>1748</v>
      </c>
      <c r="C1282" s="33">
        <v>130</v>
      </c>
      <c r="D1282" s="33">
        <v>9589875</v>
      </c>
      <c r="E1282" s="33" t="s">
        <v>557</v>
      </c>
      <c r="F1282" s="33" t="s">
        <v>11</v>
      </c>
      <c r="G1282" s="33">
        <v>40000000</v>
      </c>
      <c r="H1282" s="33">
        <v>7.3</v>
      </c>
    </row>
    <row r="1283" spans="1:8" x14ac:dyDescent="0.25">
      <c r="A1283" s="17" t="s">
        <v>2366</v>
      </c>
      <c r="B1283" s="17" t="s">
        <v>2365</v>
      </c>
      <c r="C1283" s="33">
        <v>112</v>
      </c>
      <c r="D1283" s="33">
        <v>34912982</v>
      </c>
      <c r="E1283" s="33" t="s">
        <v>77</v>
      </c>
      <c r="F1283" s="33" t="s">
        <v>11</v>
      </c>
      <c r="G1283" s="33">
        <v>38000000</v>
      </c>
      <c r="H1283" s="33">
        <v>5.2</v>
      </c>
    </row>
    <row r="1284" spans="1:8" x14ac:dyDescent="0.25">
      <c r="A1284" s="17" t="s">
        <v>2368</v>
      </c>
      <c r="B1284" s="17" t="s">
        <v>2367</v>
      </c>
      <c r="C1284" s="33">
        <v>133</v>
      </c>
      <c r="D1284" s="33">
        <v>109712885</v>
      </c>
      <c r="E1284" s="33" t="s">
        <v>1289</v>
      </c>
      <c r="F1284" s="33" t="s">
        <v>11</v>
      </c>
      <c r="G1284" s="33">
        <v>35000000</v>
      </c>
      <c r="H1284" s="33">
        <v>7.7</v>
      </c>
    </row>
    <row r="1285" spans="1:8" x14ac:dyDescent="0.25">
      <c r="A1285" s="17" t="s">
        <v>2369</v>
      </c>
      <c r="B1285" s="17" t="s">
        <v>2016</v>
      </c>
      <c r="C1285" s="33">
        <v>150</v>
      </c>
      <c r="D1285" s="33">
        <v>92173235</v>
      </c>
      <c r="E1285" s="33" t="s">
        <v>739</v>
      </c>
      <c r="F1285" s="33" t="s">
        <v>11</v>
      </c>
      <c r="G1285" s="33">
        <v>37000000</v>
      </c>
      <c r="H1285" s="33">
        <v>7.6</v>
      </c>
    </row>
    <row r="1286" spans="1:8" x14ac:dyDescent="0.25">
      <c r="A1286" s="17" t="s">
        <v>2371</v>
      </c>
      <c r="B1286" s="17" t="s">
        <v>2370</v>
      </c>
      <c r="C1286" s="33">
        <v>110</v>
      </c>
      <c r="D1286" s="33">
        <v>41102171</v>
      </c>
      <c r="E1286" s="33" t="s">
        <v>482</v>
      </c>
      <c r="F1286" s="33" t="s">
        <v>11</v>
      </c>
      <c r="G1286" s="33">
        <v>40000000</v>
      </c>
      <c r="H1286" s="33">
        <v>5.7</v>
      </c>
    </row>
    <row r="1287" spans="1:8" x14ac:dyDescent="0.25">
      <c r="A1287" s="17" t="s">
        <v>2373</v>
      </c>
      <c r="B1287" s="17" t="s">
        <v>2372</v>
      </c>
      <c r="C1287" s="33">
        <v>96</v>
      </c>
      <c r="D1287" s="33">
        <v>60338891</v>
      </c>
      <c r="E1287" s="33" t="s">
        <v>872</v>
      </c>
      <c r="F1287" s="33" t="s">
        <v>11</v>
      </c>
      <c r="G1287" s="33">
        <v>37000000</v>
      </c>
      <c r="H1287" s="33">
        <v>7</v>
      </c>
    </row>
    <row r="1288" spans="1:8" x14ac:dyDescent="0.25">
      <c r="A1288" s="17" t="s">
        <v>2375</v>
      </c>
      <c r="B1288" s="17" t="s">
        <v>2374</v>
      </c>
      <c r="C1288" s="33">
        <v>96</v>
      </c>
      <c r="D1288" s="33">
        <v>48006503</v>
      </c>
      <c r="E1288" s="33" t="s">
        <v>262</v>
      </c>
      <c r="F1288" s="33" t="s">
        <v>11</v>
      </c>
      <c r="G1288" s="33">
        <v>37000000</v>
      </c>
      <c r="H1288" s="33">
        <v>6</v>
      </c>
    </row>
    <row r="1289" spans="1:8" x14ac:dyDescent="0.25">
      <c r="A1289" s="17" t="s">
        <v>2377</v>
      </c>
      <c r="B1289" s="17" t="s">
        <v>282</v>
      </c>
      <c r="C1289" s="33">
        <v>123</v>
      </c>
      <c r="D1289" s="33">
        <v>26903709</v>
      </c>
      <c r="E1289" s="33" t="s">
        <v>2376</v>
      </c>
      <c r="F1289" s="33" t="s">
        <v>11</v>
      </c>
      <c r="G1289" s="33">
        <v>38000000</v>
      </c>
      <c r="H1289" s="33">
        <v>8.1</v>
      </c>
    </row>
    <row r="1290" spans="1:8" x14ac:dyDescent="0.25">
      <c r="A1290" s="17" t="s">
        <v>2378</v>
      </c>
      <c r="B1290" s="17" t="s">
        <v>2362</v>
      </c>
      <c r="C1290" s="33">
        <v>188</v>
      </c>
      <c r="D1290" s="33">
        <v>22450975</v>
      </c>
      <c r="E1290" s="33" t="s">
        <v>1164</v>
      </c>
      <c r="F1290" s="33" t="s">
        <v>11</v>
      </c>
      <c r="G1290" s="33">
        <v>37000000</v>
      </c>
      <c r="H1290" s="33">
        <v>8</v>
      </c>
    </row>
    <row r="1291" spans="1:8" x14ac:dyDescent="0.25">
      <c r="A1291" s="17" t="s">
        <v>2380</v>
      </c>
      <c r="B1291" s="17" t="s">
        <v>2379</v>
      </c>
      <c r="C1291" s="33">
        <v>107</v>
      </c>
      <c r="D1291" s="33">
        <v>44867349</v>
      </c>
      <c r="E1291" s="33" t="s">
        <v>599</v>
      </c>
      <c r="F1291" s="33" t="s">
        <v>11</v>
      </c>
      <c r="G1291" s="33">
        <v>37000000</v>
      </c>
      <c r="H1291" s="33">
        <v>5.6</v>
      </c>
    </row>
    <row r="1292" spans="1:8" x14ac:dyDescent="0.25">
      <c r="A1292" s="17" t="s">
        <v>2382</v>
      </c>
      <c r="B1292" s="17" t="s">
        <v>2381</v>
      </c>
      <c r="C1292" s="33">
        <v>110</v>
      </c>
      <c r="D1292" s="33">
        <v>46813366</v>
      </c>
      <c r="E1292" s="33" t="s">
        <v>574</v>
      </c>
      <c r="F1292" s="33" t="s">
        <v>11</v>
      </c>
      <c r="G1292" s="33">
        <v>38000000</v>
      </c>
      <c r="H1292" s="33">
        <v>6.1</v>
      </c>
    </row>
    <row r="1293" spans="1:8" x14ac:dyDescent="0.25">
      <c r="A1293" s="17" t="s">
        <v>2385</v>
      </c>
      <c r="B1293" s="17" t="s">
        <v>2383</v>
      </c>
      <c r="C1293" s="33">
        <v>113</v>
      </c>
      <c r="D1293" s="33">
        <v>72279690</v>
      </c>
      <c r="E1293" s="33" t="s">
        <v>2384</v>
      </c>
      <c r="F1293" s="33" t="s">
        <v>11</v>
      </c>
      <c r="G1293" s="33">
        <v>37000000</v>
      </c>
      <c r="H1293" s="33">
        <v>6.9</v>
      </c>
    </row>
    <row r="1294" spans="1:8" x14ac:dyDescent="0.25">
      <c r="A1294" s="17" t="s">
        <v>2386</v>
      </c>
      <c r="B1294" s="17" t="s">
        <v>2066</v>
      </c>
      <c r="C1294" s="33">
        <v>122</v>
      </c>
      <c r="D1294" s="33">
        <v>191449475</v>
      </c>
      <c r="E1294" s="33" t="s">
        <v>228</v>
      </c>
      <c r="F1294" s="33" t="s">
        <v>11</v>
      </c>
      <c r="G1294" s="33">
        <v>37000000</v>
      </c>
      <c r="H1294" s="33">
        <v>5.2</v>
      </c>
    </row>
    <row r="1295" spans="1:8" x14ac:dyDescent="0.25">
      <c r="A1295" s="17" t="s">
        <v>2387</v>
      </c>
      <c r="B1295" s="17" t="s">
        <v>2146</v>
      </c>
      <c r="C1295" s="33">
        <v>116</v>
      </c>
      <c r="D1295" s="33">
        <v>71026631</v>
      </c>
      <c r="E1295" s="33" t="s">
        <v>739</v>
      </c>
      <c r="F1295" s="33" t="s">
        <v>11</v>
      </c>
      <c r="G1295" s="33">
        <v>36000000</v>
      </c>
      <c r="H1295" s="33">
        <v>7</v>
      </c>
    </row>
    <row r="1296" spans="1:8" x14ac:dyDescent="0.25">
      <c r="A1296" s="17" t="s">
        <v>2388</v>
      </c>
      <c r="B1296" s="17" t="s">
        <v>913</v>
      </c>
      <c r="C1296" s="33">
        <v>93</v>
      </c>
      <c r="D1296" s="33">
        <v>68208190</v>
      </c>
      <c r="E1296" s="33" t="s">
        <v>138</v>
      </c>
      <c r="F1296" s="33" t="s">
        <v>11</v>
      </c>
      <c r="G1296" s="33">
        <v>65000000</v>
      </c>
      <c r="H1296" s="33">
        <v>6.3</v>
      </c>
    </row>
    <row r="1297" spans="1:8" x14ac:dyDescent="0.25">
      <c r="A1297" s="17" t="s">
        <v>2389</v>
      </c>
      <c r="B1297" s="17" t="s">
        <v>1711</v>
      </c>
      <c r="C1297" s="33">
        <v>118</v>
      </c>
      <c r="D1297" s="33">
        <v>150368971</v>
      </c>
      <c r="E1297" s="33" t="s">
        <v>338</v>
      </c>
      <c r="F1297" s="33" t="s">
        <v>11</v>
      </c>
      <c r="G1297" s="33">
        <v>37000000</v>
      </c>
      <c r="H1297" s="33">
        <v>7</v>
      </c>
    </row>
    <row r="1298" spans="1:8" x14ac:dyDescent="0.25">
      <c r="A1298" s="17" t="s">
        <v>2390</v>
      </c>
      <c r="B1298" s="17" t="s">
        <v>216</v>
      </c>
      <c r="C1298" s="33">
        <v>93</v>
      </c>
      <c r="D1298" s="33">
        <v>50129186</v>
      </c>
      <c r="E1298" s="33" t="s">
        <v>380</v>
      </c>
      <c r="F1298" s="33" t="s">
        <v>11</v>
      </c>
      <c r="G1298" s="33">
        <v>36000000</v>
      </c>
      <c r="H1298" s="33">
        <v>6.9</v>
      </c>
    </row>
    <row r="1299" spans="1:8" x14ac:dyDescent="0.25">
      <c r="A1299" s="17" t="s">
        <v>2392</v>
      </c>
      <c r="B1299" s="17" t="s">
        <v>2391</v>
      </c>
      <c r="C1299" s="33">
        <v>121</v>
      </c>
      <c r="D1299" s="33">
        <v>55500000</v>
      </c>
      <c r="E1299" s="33" t="s">
        <v>16</v>
      </c>
      <c r="F1299" s="33" t="s">
        <v>11</v>
      </c>
      <c r="G1299" s="33">
        <v>36000000</v>
      </c>
      <c r="H1299" s="33">
        <v>6.2</v>
      </c>
    </row>
    <row r="1300" spans="1:8" x14ac:dyDescent="0.25">
      <c r="A1300" s="17" t="s">
        <v>2394</v>
      </c>
      <c r="B1300" s="17" t="s">
        <v>2393</v>
      </c>
      <c r="C1300" s="33">
        <v>101</v>
      </c>
      <c r="D1300" s="33">
        <v>50213619</v>
      </c>
      <c r="E1300" s="33" t="s">
        <v>1853</v>
      </c>
      <c r="F1300" s="33" t="s">
        <v>11</v>
      </c>
      <c r="G1300" s="33">
        <v>36000000</v>
      </c>
      <c r="H1300" s="33">
        <v>6.4</v>
      </c>
    </row>
    <row r="1301" spans="1:8" x14ac:dyDescent="0.25">
      <c r="A1301" s="17" t="s">
        <v>2395</v>
      </c>
      <c r="B1301" s="17" t="s">
        <v>2383</v>
      </c>
      <c r="C1301" s="33">
        <v>107</v>
      </c>
      <c r="D1301" s="33">
        <v>42019483</v>
      </c>
      <c r="E1301" s="33" t="s">
        <v>2384</v>
      </c>
      <c r="F1301" s="33" t="s">
        <v>11</v>
      </c>
      <c r="G1301" s="33">
        <v>36000000</v>
      </c>
      <c r="H1301" s="33">
        <v>6.4</v>
      </c>
    </row>
    <row r="1302" spans="1:8" x14ac:dyDescent="0.25">
      <c r="A1302" s="17" t="s">
        <v>2397</v>
      </c>
      <c r="B1302" s="17" t="s">
        <v>1591</v>
      </c>
      <c r="C1302" s="33">
        <v>124</v>
      </c>
      <c r="D1302" s="33">
        <v>23360779</v>
      </c>
      <c r="E1302" s="33" t="s">
        <v>2396</v>
      </c>
      <c r="F1302" s="33" t="s">
        <v>11</v>
      </c>
      <c r="G1302" s="33">
        <v>34000000</v>
      </c>
      <c r="H1302" s="33">
        <v>5.7</v>
      </c>
    </row>
    <row r="1303" spans="1:8" x14ac:dyDescent="0.25">
      <c r="A1303" s="17" t="s">
        <v>2398</v>
      </c>
      <c r="B1303" s="17" t="s">
        <v>1050</v>
      </c>
      <c r="C1303" s="33">
        <v>109</v>
      </c>
      <c r="D1303" s="33">
        <v>26183197</v>
      </c>
      <c r="E1303" s="33" t="s">
        <v>151</v>
      </c>
      <c r="F1303" s="33" t="s">
        <v>11</v>
      </c>
      <c r="G1303" s="33">
        <v>36000000</v>
      </c>
      <c r="H1303" s="33">
        <v>6.1</v>
      </c>
    </row>
    <row r="1304" spans="1:8" x14ac:dyDescent="0.25">
      <c r="A1304" s="17" t="s">
        <v>2399</v>
      </c>
      <c r="B1304" s="17" t="s">
        <v>1141</v>
      </c>
      <c r="C1304" s="33">
        <v>105</v>
      </c>
      <c r="D1304" s="33">
        <v>20991497</v>
      </c>
      <c r="E1304" s="33" t="s">
        <v>482</v>
      </c>
      <c r="F1304" s="33" t="s">
        <v>11</v>
      </c>
      <c r="G1304" s="33">
        <v>37000000</v>
      </c>
      <c r="H1304" s="33">
        <v>5.4</v>
      </c>
    </row>
    <row r="1305" spans="1:8" x14ac:dyDescent="0.25">
      <c r="A1305" s="17" t="s">
        <v>2400</v>
      </c>
      <c r="B1305" s="17" t="s">
        <v>1322</v>
      </c>
      <c r="C1305" s="33">
        <v>130</v>
      </c>
      <c r="D1305" s="33">
        <v>13052741</v>
      </c>
      <c r="E1305" s="33" t="s">
        <v>2184</v>
      </c>
      <c r="F1305" s="33" t="s">
        <v>11</v>
      </c>
      <c r="G1305" s="33">
        <v>36000000</v>
      </c>
      <c r="H1305" s="33">
        <v>6.7</v>
      </c>
    </row>
    <row r="1306" spans="1:8" x14ac:dyDescent="0.25">
      <c r="A1306" s="17" t="s">
        <v>2402</v>
      </c>
      <c r="B1306" s="17" t="s">
        <v>2401</v>
      </c>
      <c r="C1306" s="33">
        <v>127</v>
      </c>
      <c r="D1306" s="33">
        <v>14378353</v>
      </c>
      <c r="E1306" s="33" t="s">
        <v>1120</v>
      </c>
      <c r="F1306" s="33" t="s">
        <v>11</v>
      </c>
      <c r="G1306" s="33">
        <v>36000000</v>
      </c>
      <c r="H1306" s="33">
        <v>6.8</v>
      </c>
    </row>
    <row r="1307" spans="1:8" x14ac:dyDescent="0.25">
      <c r="A1307" s="17" t="s">
        <v>2403</v>
      </c>
      <c r="B1307" s="17" t="s">
        <v>1207</v>
      </c>
      <c r="C1307" s="33">
        <v>114</v>
      </c>
      <c r="D1307" s="33">
        <v>33037754</v>
      </c>
      <c r="E1307" s="33" t="s">
        <v>2061</v>
      </c>
      <c r="F1307" s="33" t="s">
        <v>11</v>
      </c>
      <c r="G1307" s="33">
        <v>37000000</v>
      </c>
      <c r="H1307" s="33">
        <v>6</v>
      </c>
    </row>
    <row r="1308" spans="1:8" x14ac:dyDescent="0.25">
      <c r="A1308" s="17" t="s">
        <v>2404</v>
      </c>
      <c r="B1308" s="17" t="s">
        <v>1808</v>
      </c>
      <c r="C1308" s="33">
        <v>106</v>
      </c>
      <c r="D1308" s="33">
        <v>12339633</v>
      </c>
      <c r="E1308" s="33" t="s">
        <v>924</v>
      </c>
      <c r="F1308" s="33" t="s">
        <v>11</v>
      </c>
      <c r="G1308" s="33">
        <v>36000000</v>
      </c>
      <c r="H1308" s="33">
        <v>7.8</v>
      </c>
    </row>
    <row r="1309" spans="1:8" x14ac:dyDescent="0.25">
      <c r="A1309" s="17" t="s">
        <v>2406</v>
      </c>
      <c r="B1309" s="17" t="s">
        <v>1796</v>
      </c>
      <c r="C1309" s="33">
        <v>95</v>
      </c>
      <c r="D1309" s="33">
        <v>2954405</v>
      </c>
      <c r="E1309" s="33" t="s">
        <v>2405</v>
      </c>
      <c r="F1309" s="33" t="s">
        <v>11</v>
      </c>
      <c r="G1309" s="33">
        <v>36000000</v>
      </c>
      <c r="H1309" s="33">
        <v>5.3</v>
      </c>
    </row>
    <row r="1310" spans="1:8" x14ac:dyDescent="0.25">
      <c r="A1310" s="17" t="s">
        <v>2407</v>
      </c>
      <c r="B1310" s="17" t="s">
        <v>495</v>
      </c>
      <c r="C1310" s="33">
        <v>81</v>
      </c>
      <c r="D1310" s="33">
        <v>30105968</v>
      </c>
      <c r="E1310" s="33" t="s">
        <v>209</v>
      </c>
      <c r="F1310" s="33" t="s">
        <v>11</v>
      </c>
      <c r="G1310" s="33">
        <v>37000000</v>
      </c>
      <c r="H1310" s="33">
        <v>4.5</v>
      </c>
    </row>
    <row r="1311" spans="1:8" x14ac:dyDescent="0.25">
      <c r="A1311" s="17" t="s">
        <v>2409</v>
      </c>
      <c r="B1311" s="17" t="s">
        <v>2408</v>
      </c>
      <c r="C1311" s="33">
        <v>95</v>
      </c>
      <c r="D1311" s="33">
        <v>37788228</v>
      </c>
      <c r="E1311" s="33" t="s">
        <v>569</v>
      </c>
      <c r="F1311" s="33" t="s">
        <v>11</v>
      </c>
      <c r="G1311" s="33">
        <v>35200000</v>
      </c>
      <c r="H1311" s="33">
        <v>5.4</v>
      </c>
    </row>
    <row r="1312" spans="1:8" x14ac:dyDescent="0.25">
      <c r="A1312" s="17" t="s">
        <v>2410</v>
      </c>
      <c r="B1312" s="17" t="s">
        <v>877</v>
      </c>
      <c r="C1312" s="33">
        <v>108</v>
      </c>
      <c r="D1312" s="33">
        <v>277313371</v>
      </c>
      <c r="E1312" s="33" t="s">
        <v>569</v>
      </c>
      <c r="F1312" s="33" t="s">
        <v>11</v>
      </c>
      <c r="G1312" s="33">
        <v>35000000</v>
      </c>
      <c r="H1312" s="33">
        <v>7.8</v>
      </c>
    </row>
    <row r="1313" spans="1:8" x14ac:dyDescent="0.25">
      <c r="A1313" s="17" t="s">
        <v>2413</v>
      </c>
      <c r="B1313" s="17" t="s">
        <v>2411</v>
      </c>
      <c r="C1313" s="33">
        <v>105</v>
      </c>
      <c r="D1313" s="33">
        <v>2126511</v>
      </c>
      <c r="E1313" s="33" t="s">
        <v>2412</v>
      </c>
      <c r="F1313" s="33" t="s">
        <v>2414</v>
      </c>
      <c r="G1313" s="33">
        <v>36000000</v>
      </c>
      <c r="H1313" s="33">
        <v>7.2</v>
      </c>
    </row>
    <row r="1314" spans="1:8" x14ac:dyDescent="0.25">
      <c r="A1314" s="17" t="s">
        <v>2415</v>
      </c>
      <c r="B1314" s="17" t="s">
        <v>685</v>
      </c>
      <c r="C1314" s="33">
        <v>95</v>
      </c>
      <c r="D1314" s="33">
        <v>205399422</v>
      </c>
      <c r="E1314" s="33" t="s">
        <v>466</v>
      </c>
      <c r="F1314" s="33" t="s">
        <v>11</v>
      </c>
      <c r="G1314" s="33">
        <v>33000000</v>
      </c>
      <c r="H1314" s="33">
        <v>6.6</v>
      </c>
    </row>
    <row r="1315" spans="1:8" x14ac:dyDescent="0.25">
      <c r="A1315" s="17" t="s">
        <v>2416</v>
      </c>
      <c r="B1315" s="17" t="s">
        <v>87</v>
      </c>
      <c r="C1315" s="33">
        <v>126</v>
      </c>
      <c r="D1315" s="33">
        <v>251188924</v>
      </c>
      <c r="E1315" s="33" t="s">
        <v>43</v>
      </c>
      <c r="F1315" s="33" t="s">
        <v>11</v>
      </c>
      <c r="G1315" s="33">
        <v>35000000</v>
      </c>
      <c r="H1315" s="33">
        <v>7.6</v>
      </c>
    </row>
    <row r="1316" spans="1:8" x14ac:dyDescent="0.25">
      <c r="A1316" s="17" t="s">
        <v>2418</v>
      </c>
      <c r="B1316" s="17" t="s">
        <v>195</v>
      </c>
      <c r="C1316" s="33">
        <v>102</v>
      </c>
      <c r="D1316" s="33">
        <v>1068392</v>
      </c>
      <c r="E1316" s="33" t="s">
        <v>2417</v>
      </c>
      <c r="F1316" s="33" t="s">
        <v>11</v>
      </c>
      <c r="G1316" s="33">
        <v>36000000</v>
      </c>
      <c r="H1316" s="33">
        <v>5.9</v>
      </c>
    </row>
    <row r="1317" spans="1:8" x14ac:dyDescent="0.25">
      <c r="A1317" s="17" t="s">
        <v>2419</v>
      </c>
      <c r="B1317" s="17" t="s">
        <v>356</v>
      </c>
      <c r="C1317" s="33">
        <v>121</v>
      </c>
      <c r="D1317" s="33">
        <v>144731527</v>
      </c>
      <c r="E1317" s="33" t="s">
        <v>114</v>
      </c>
      <c r="F1317" s="33" t="s">
        <v>11</v>
      </c>
      <c r="G1317" s="33">
        <v>35000000</v>
      </c>
      <c r="H1317" s="33">
        <v>6.7</v>
      </c>
    </row>
    <row r="1318" spans="1:8" x14ac:dyDescent="0.25">
      <c r="A1318" s="17" t="s">
        <v>2420</v>
      </c>
      <c r="B1318" s="17" t="s">
        <v>715</v>
      </c>
      <c r="C1318" s="33">
        <v>129</v>
      </c>
      <c r="D1318" s="33">
        <v>255950375</v>
      </c>
      <c r="E1318" s="33" t="s">
        <v>557</v>
      </c>
      <c r="F1318" s="33" t="s">
        <v>11</v>
      </c>
      <c r="G1318" s="33">
        <v>29000000</v>
      </c>
      <c r="H1318" s="33">
        <v>7.7</v>
      </c>
    </row>
    <row r="1319" spans="1:8" x14ac:dyDescent="0.25">
      <c r="A1319" s="17" t="s">
        <v>2421</v>
      </c>
      <c r="B1319" s="17" t="s">
        <v>1655</v>
      </c>
      <c r="C1319" s="33">
        <v>88</v>
      </c>
      <c r="D1319" s="33">
        <v>112692062</v>
      </c>
      <c r="E1319" s="33" t="s">
        <v>1035</v>
      </c>
      <c r="F1319" s="33" t="s">
        <v>11</v>
      </c>
      <c r="G1319" s="33">
        <v>35000000</v>
      </c>
      <c r="H1319" s="33">
        <v>5.4</v>
      </c>
    </row>
    <row r="1320" spans="1:8" x14ac:dyDescent="0.25">
      <c r="A1320" s="17" t="s">
        <v>2422</v>
      </c>
      <c r="B1320" s="17" t="s">
        <v>896</v>
      </c>
      <c r="C1320" s="33">
        <v>106</v>
      </c>
      <c r="D1320" s="33">
        <v>117528646</v>
      </c>
      <c r="E1320" s="33" t="s">
        <v>338</v>
      </c>
      <c r="F1320" s="33" t="s">
        <v>11</v>
      </c>
      <c r="G1320" s="33">
        <v>35000000</v>
      </c>
      <c r="H1320" s="33">
        <v>6.9</v>
      </c>
    </row>
    <row r="1321" spans="1:8" x14ac:dyDescent="0.25">
      <c r="A1321" s="17" t="s">
        <v>2423</v>
      </c>
      <c r="B1321" s="17" t="s">
        <v>2372</v>
      </c>
      <c r="C1321" s="33">
        <v>110</v>
      </c>
      <c r="D1321" s="33">
        <v>171031347</v>
      </c>
      <c r="E1321" s="33" t="s">
        <v>2030</v>
      </c>
      <c r="F1321" s="33" t="s">
        <v>11</v>
      </c>
      <c r="G1321" s="33">
        <v>38000000</v>
      </c>
      <c r="H1321" s="33">
        <v>7.7</v>
      </c>
    </row>
    <row r="1322" spans="1:8" x14ac:dyDescent="0.25">
      <c r="A1322" s="17" t="s">
        <v>2424</v>
      </c>
      <c r="B1322" s="17" t="s">
        <v>1338</v>
      </c>
      <c r="C1322" s="33">
        <v>109</v>
      </c>
      <c r="D1322" s="33">
        <v>124732962</v>
      </c>
      <c r="E1322" s="33" t="s">
        <v>482</v>
      </c>
      <c r="F1322" s="33" t="s">
        <v>11</v>
      </c>
      <c r="G1322" s="33">
        <v>35000000</v>
      </c>
      <c r="H1322" s="33">
        <v>6.8</v>
      </c>
    </row>
    <row r="1323" spans="1:8" x14ac:dyDescent="0.25">
      <c r="A1323" s="17" t="s">
        <v>2426</v>
      </c>
      <c r="B1323" s="17" t="s">
        <v>2425</v>
      </c>
      <c r="C1323" s="33">
        <v>143</v>
      </c>
      <c r="D1323" s="33">
        <v>82300000</v>
      </c>
      <c r="E1323" s="33" t="s">
        <v>468</v>
      </c>
      <c r="F1323" s="33" t="s">
        <v>11</v>
      </c>
      <c r="G1323" s="33">
        <v>35000000</v>
      </c>
      <c r="H1323" s="33">
        <v>6.4</v>
      </c>
    </row>
    <row r="1324" spans="1:8" x14ac:dyDescent="0.25">
      <c r="A1324" s="17" t="s">
        <v>2427</v>
      </c>
      <c r="B1324" s="17" t="s">
        <v>896</v>
      </c>
      <c r="C1324" s="33">
        <v>120</v>
      </c>
      <c r="D1324" s="33">
        <v>134455175</v>
      </c>
      <c r="E1324" s="33" t="s">
        <v>338</v>
      </c>
      <c r="F1324" s="33" t="s">
        <v>11</v>
      </c>
      <c r="G1324" s="33">
        <v>35000000</v>
      </c>
      <c r="H1324" s="33">
        <v>5.7</v>
      </c>
    </row>
    <row r="1325" spans="1:8" x14ac:dyDescent="0.25">
      <c r="A1325" s="17" t="s">
        <v>2428</v>
      </c>
      <c r="B1325" s="17" t="s">
        <v>160</v>
      </c>
      <c r="C1325" s="33">
        <v>128</v>
      </c>
      <c r="D1325" s="33">
        <v>79100000</v>
      </c>
      <c r="E1325" s="33" t="s">
        <v>522</v>
      </c>
      <c r="F1325" s="33" t="s">
        <v>11</v>
      </c>
      <c r="G1325" s="33">
        <v>35000000</v>
      </c>
      <c r="H1325" s="33">
        <v>7.3</v>
      </c>
    </row>
    <row r="1326" spans="1:8" x14ac:dyDescent="0.25">
      <c r="A1326" s="17" t="s">
        <v>2429</v>
      </c>
      <c r="B1326" s="17" t="s">
        <v>1056</v>
      </c>
      <c r="C1326" s="33">
        <v>123</v>
      </c>
      <c r="D1326" s="33">
        <v>81159365</v>
      </c>
      <c r="E1326" s="33" t="s">
        <v>739</v>
      </c>
      <c r="F1326" s="33" t="s">
        <v>11</v>
      </c>
      <c r="G1326" s="33">
        <v>35000000</v>
      </c>
      <c r="H1326" s="33">
        <v>6.8</v>
      </c>
    </row>
    <row r="1327" spans="1:8" x14ac:dyDescent="0.25">
      <c r="A1327" s="17" t="s">
        <v>2430</v>
      </c>
      <c r="B1327" s="17" t="s">
        <v>1100</v>
      </c>
      <c r="C1327" s="33">
        <v>129</v>
      </c>
      <c r="D1327" s="33">
        <v>110008260</v>
      </c>
      <c r="E1327" s="33" t="s">
        <v>574</v>
      </c>
      <c r="F1327" s="33" t="s">
        <v>11</v>
      </c>
      <c r="G1327" s="33">
        <v>35000000</v>
      </c>
      <c r="H1327" s="33">
        <v>6.3</v>
      </c>
    </row>
    <row r="1328" spans="1:8" x14ac:dyDescent="0.25">
      <c r="A1328" s="17" t="s">
        <v>2432</v>
      </c>
      <c r="B1328" s="17" t="s">
        <v>2431</v>
      </c>
      <c r="C1328" s="33">
        <v>105</v>
      </c>
      <c r="D1328" s="33">
        <v>67962333</v>
      </c>
      <c r="E1328" s="33" t="s">
        <v>574</v>
      </c>
      <c r="F1328" s="33" t="s">
        <v>11</v>
      </c>
      <c r="G1328" s="33">
        <v>35000000</v>
      </c>
      <c r="H1328" s="33">
        <v>5.9</v>
      </c>
    </row>
    <row r="1329" spans="1:8" x14ac:dyDescent="0.25">
      <c r="A1329" s="17" t="s">
        <v>2433</v>
      </c>
      <c r="B1329" s="17" t="s">
        <v>908</v>
      </c>
      <c r="C1329" s="33">
        <v>162</v>
      </c>
      <c r="D1329" s="33">
        <v>78651430</v>
      </c>
      <c r="E1329" s="33" t="s">
        <v>1889</v>
      </c>
      <c r="F1329" s="33" t="s">
        <v>11</v>
      </c>
      <c r="G1329" s="33">
        <v>27000000</v>
      </c>
      <c r="H1329" s="33">
        <v>7.4</v>
      </c>
    </row>
    <row r="1330" spans="1:8" x14ac:dyDescent="0.25">
      <c r="A1330" s="17" t="s">
        <v>2434</v>
      </c>
      <c r="B1330" s="17" t="s">
        <v>1660</v>
      </c>
      <c r="C1330" s="33">
        <v>138</v>
      </c>
      <c r="D1330" s="33">
        <v>64604977</v>
      </c>
      <c r="E1330" s="33" t="s">
        <v>746</v>
      </c>
      <c r="F1330" s="33" t="s">
        <v>11</v>
      </c>
      <c r="G1330" s="33">
        <v>35000000</v>
      </c>
      <c r="H1330" s="33">
        <v>8.3000000000000007</v>
      </c>
    </row>
    <row r="1331" spans="1:8" x14ac:dyDescent="0.25">
      <c r="A1331" s="17" t="s">
        <v>2436</v>
      </c>
      <c r="B1331" s="17" t="s">
        <v>200</v>
      </c>
      <c r="C1331" s="33">
        <v>100</v>
      </c>
      <c r="D1331" s="33">
        <v>63939454</v>
      </c>
      <c r="E1331" s="33" t="s">
        <v>2435</v>
      </c>
      <c r="F1331" s="33" t="s">
        <v>11</v>
      </c>
      <c r="G1331" s="33">
        <v>35000000</v>
      </c>
      <c r="H1331" s="33">
        <v>6.2</v>
      </c>
    </row>
    <row r="1332" spans="1:8" x14ac:dyDescent="0.25">
      <c r="A1332" s="17" t="s">
        <v>2437</v>
      </c>
      <c r="B1332" s="17" t="s">
        <v>680</v>
      </c>
      <c r="C1332" s="33">
        <v>90</v>
      </c>
      <c r="D1332" s="33">
        <v>63826569</v>
      </c>
      <c r="E1332" s="33" t="s">
        <v>569</v>
      </c>
      <c r="F1332" s="33" t="s">
        <v>11</v>
      </c>
      <c r="G1332" s="33">
        <v>35000000</v>
      </c>
      <c r="H1332" s="33">
        <v>6.3</v>
      </c>
    </row>
    <row r="1333" spans="1:8" x14ac:dyDescent="0.25">
      <c r="A1333" s="17" t="s">
        <v>2438</v>
      </c>
      <c r="B1333" s="17" t="s">
        <v>505</v>
      </c>
      <c r="C1333" s="33">
        <v>108</v>
      </c>
      <c r="D1333" s="33">
        <v>60054449</v>
      </c>
      <c r="E1333" s="33" t="s">
        <v>768</v>
      </c>
      <c r="F1333" s="33" t="s">
        <v>11</v>
      </c>
      <c r="G1333" s="33">
        <v>35000000</v>
      </c>
      <c r="H1333" s="33">
        <v>5.8</v>
      </c>
    </row>
    <row r="1334" spans="1:8" x14ac:dyDescent="0.25">
      <c r="A1334" s="17" t="s">
        <v>2439</v>
      </c>
      <c r="B1334" s="17" t="s">
        <v>2117</v>
      </c>
      <c r="C1334" s="33">
        <v>101</v>
      </c>
      <c r="D1334" s="33">
        <v>26505000</v>
      </c>
      <c r="E1334" s="33" t="s">
        <v>2148</v>
      </c>
      <c r="F1334" s="33" t="s">
        <v>11</v>
      </c>
      <c r="G1334" s="33">
        <v>1800000</v>
      </c>
      <c r="H1334" s="33">
        <v>7.5</v>
      </c>
    </row>
    <row r="1335" spans="1:8" x14ac:dyDescent="0.25">
      <c r="A1335" s="17" t="s">
        <v>2440</v>
      </c>
      <c r="B1335" s="17" t="s">
        <v>845</v>
      </c>
      <c r="C1335" s="33">
        <v>109</v>
      </c>
      <c r="D1335" s="33">
        <v>61280963</v>
      </c>
      <c r="E1335" s="33" t="s">
        <v>1471</v>
      </c>
      <c r="F1335" s="33" t="s">
        <v>11</v>
      </c>
      <c r="G1335" s="33">
        <v>33000000</v>
      </c>
      <c r="H1335" s="33">
        <v>6.3</v>
      </c>
    </row>
    <row r="1336" spans="1:8" x14ac:dyDescent="0.25">
      <c r="A1336" s="17" t="s">
        <v>2441</v>
      </c>
      <c r="B1336" s="17" t="s">
        <v>1149</v>
      </c>
      <c r="C1336" s="33">
        <v>132</v>
      </c>
      <c r="D1336" s="33">
        <v>56876365</v>
      </c>
      <c r="E1336" s="33" t="s">
        <v>43</v>
      </c>
      <c r="F1336" s="33" t="s">
        <v>11</v>
      </c>
      <c r="G1336" s="33">
        <v>35000000</v>
      </c>
      <c r="H1336" s="33">
        <v>6.4</v>
      </c>
    </row>
    <row r="1337" spans="1:8" x14ac:dyDescent="0.25">
      <c r="A1337" s="17" t="s">
        <v>2443</v>
      </c>
      <c r="B1337" s="17" t="s">
        <v>1149</v>
      </c>
      <c r="C1337" s="33">
        <v>123</v>
      </c>
      <c r="D1337" s="33">
        <v>59699513</v>
      </c>
      <c r="E1337" s="33" t="s">
        <v>2442</v>
      </c>
      <c r="F1337" s="33" t="s">
        <v>11</v>
      </c>
      <c r="G1337" s="33">
        <v>35000000</v>
      </c>
      <c r="H1337" s="33">
        <v>7.2</v>
      </c>
    </row>
    <row r="1338" spans="1:8" x14ac:dyDescent="0.25">
      <c r="A1338" s="17" t="s">
        <v>2445</v>
      </c>
      <c r="B1338" s="17" t="s">
        <v>2444</v>
      </c>
      <c r="C1338" s="33">
        <v>87</v>
      </c>
      <c r="D1338" s="33">
        <v>54132596</v>
      </c>
      <c r="E1338" s="33" t="s">
        <v>291</v>
      </c>
      <c r="F1338" s="33" t="s">
        <v>11</v>
      </c>
      <c r="G1338" s="33">
        <v>34000000</v>
      </c>
      <c r="H1338" s="33">
        <v>6.3</v>
      </c>
    </row>
    <row r="1339" spans="1:8" x14ac:dyDescent="0.25">
      <c r="A1339" s="17" t="s">
        <v>2447</v>
      </c>
      <c r="B1339" s="17" t="s">
        <v>2446</v>
      </c>
      <c r="C1339" s="33">
        <v>109</v>
      </c>
      <c r="D1339" s="33">
        <v>52277485</v>
      </c>
      <c r="E1339" s="33" t="s">
        <v>557</v>
      </c>
      <c r="F1339" s="33" t="s">
        <v>11</v>
      </c>
      <c r="G1339" s="33">
        <v>35000000</v>
      </c>
      <c r="H1339" s="33">
        <v>6.9</v>
      </c>
    </row>
    <row r="1340" spans="1:8" x14ac:dyDescent="0.25">
      <c r="A1340" s="17" t="s">
        <v>2448</v>
      </c>
      <c r="B1340" s="17" t="s">
        <v>1272</v>
      </c>
      <c r="C1340" s="33">
        <v>109</v>
      </c>
      <c r="D1340" s="33">
        <v>55802754</v>
      </c>
      <c r="E1340" s="33" t="s">
        <v>574</v>
      </c>
      <c r="F1340" s="33" t="s">
        <v>11</v>
      </c>
      <c r="G1340" s="33">
        <v>35000000</v>
      </c>
      <c r="H1340" s="33">
        <v>6.6</v>
      </c>
    </row>
    <row r="1341" spans="1:8" x14ac:dyDescent="0.25">
      <c r="A1341" s="17" t="s">
        <v>2449</v>
      </c>
      <c r="B1341" s="17" t="s">
        <v>2152</v>
      </c>
      <c r="C1341" s="33">
        <v>92</v>
      </c>
      <c r="D1341" s="33">
        <v>55291815</v>
      </c>
      <c r="E1341" s="33" t="s">
        <v>569</v>
      </c>
      <c r="F1341" s="33" t="s">
        <v>11</v>
      </c>
      <c r="G1341" s="33">
        <v>35000000</v>
      </c>
      <c r="H1341" s="33">
        <v>6</v>
      </c>
    </row>
    <row r="1342" spans="1:8" x14ac:dyDescent="0.25">
      <c r="A1342" s="17" t="s">
        <v>2451</v>
      </c>
      <c r="B1342" s="17" t="s">
        <v>715</v>
      </c>
      <c r="C1342" s="33">
        <v>125</v>
      </c>
      <c r="D1342" s="33">
        <v>83299761</v>
      </c>
      <c r="E1342" s="33" t="s">
        <v>2450</v>
      </c>
      <c r="F1342" s="33" t="s">
        <v>11</v>
      </c>
      <c r="G1342" s="33">
        <v>35000000</v>
      </c>
      <c r="H1342" s="33">
        <v>7.5</v>
      </c>
    </row>
    <row r="1343" spans="1:8" x14ac:dyDescent="0.25">
      <c r="A1343" s="17" t="s">
        <v>2452</v>
      </c>
      <c r="B1343" s="17" t="s">
        <v>1717</v>
      </c>
      <c r="C1343" s="33">
        <v>202</v>
      </c>
      <c r="D1343" s="33">
        <v>48169908</v>
      </c>
      <c r="E1343" s="33" t="s">
        <v>2054</v>
      </c>
      <c r="F1343" s="33" t="s">
        <v>11</v>
      </c>
      <c r="G1343" s="33">
        <v>33000000</v>
      </c>
      <c r="H1343" s="33">
        <v>7.7</v>
      </c>
    </row>
    <row r="1344" spans="1:8" x14ac:dyDescent="0.25">
      <c r="A1344" s="17" t="s">
        <v>2453</v>
      </c>
      <c r="B1344" s="17" t="s">
        <v>1100</v>
      </c>
      <c r="C1344" s="33">
        <v>134</v>
      </c>
      <c r="D1344" s="33">
        <v>67523385</v>
      </c>
      <c r="E1344" s="33" t="s">
        <v>569</v>
      </c>
      <c r="F1344" s="33" t="s">
        <v>11</v>
      </c>
      <c r="G1344" s="33">
        <v>35000000</v>
      </c>
      <c r="H1344" s="33">
        <v>6.2</v>
      </c>
    </row>
    <row r="1345" spans="1:8" x14ac:dyDescent="0.25">
      <c r="A1345" s="17" t="s">
        <v>2454</v>
      </c>
      <c r="B1345" s="17" t="s">
        <v>754</v>
      </c>
      <c r="C1345" s="33">
        <v>88</v>
      </c>
      <c r="D1345" s="33">
        <v>49474048</v>
      </c>
      <c r="E1345" s="33" t="s">
        <v>1040</v>
      </c>
      <c r="F1345" s="33" t="s">
        <v>11</v>
      </c>
      <c r="G1345" s="33">
        <v>35000000</v>
      </c>
      <c r="H1345" s="33">
        <v>5.4</v>
      </c>
    </row>
    <row r="1346" spans="1:8" x14ac:dyDescent="0.25">
      <c r="A1346" s="17" t="s">
        <v>2456</v>
      </c>
      <c r="B1346" s="17" t="s">
        <v>2455</v>
      </c>
      <c r="C1346" s="33">
        <v>92</v>
      </c>
      <c r="D1346" s="33">
        <v>45802315</v>
      </c>
      <c r="E1346" s="33" t="s">
        <v>90</v>
      </c>
      <c r="F1346" s="33" t="s">
        <v>11</v>
      </c>
      <c r="G1346" s="33">
        <v>35000000</v>
      </c>
      <c r="H1346" s="33">
        <v>6.6</v>
      </c>
    </row>
    <row r="1347" spans="1:8" x14ac:dyDescent="0.25">
      <c r="A1347" s="17" t="s">
        <v>2457</v>
      </c>
      <c r="B1347" s="17" t="s">
        <v>2114</v>
      </c>
      <c r="C1347" s="33">
        <v>91</v>
      </c>
      <c r="D1347" s="33">
        <v>43792641</v>
      </c>
      <c r="E1347" s="33" t="s">
        <v>574</v>
      </c>
      <c r="F1347" s="33" t="s">
        <v>11</v>
      </c>
      <c r="G1347" s="33">
        <v>35000000</v>
      </c>
      <c r="H1347" s="33">
        <v>5.3</v>
      </c>
    </row>
    <row r="1348" spans="1:8" x14ac:dyDescent="0.25">
      <c r="A1348" s="17" t="s">
        <v>2458</v>
      </c>
      <c r="B1348" s="17" t="s">
        <v>759</v>
      </c>
      <c r="C1348" s="33">
        <v>75</v>
      </c>
      <c r="D1348" s="33">
        <v>57651794</v>
      </c>
      <c r="E1348" s="33" t="s">
        <v>1325</v>
      </c>
      <c r="F1348" s="33" t="s">
        <v>11</v>
      </c>
      <c r="G1348" s="33">
        <v>33000000</v>
      </c>
      <c r="H1348" s="33">
        <v>5.6</v>
      </c>
    </row>
    <row r="1349" spans="1:8" x14ac:dyDescent="0.25">
      <c r="A1349" s="17" t="s">
        <v>2460</v>
      </c>
      <c r="B1349" s="17" t="s">
        <v>2459</v>
      </c>
      <c r="C1349" s="33">
        <v>98</v>
      </c>
      <c r="D1349" s="33">
        <v>43894863</v>
      </c>
      <c r="E1349" s="33" t="s">
        <v>574</v>
      </c>
      <c r="F1349" s="33" t="s">
        <v>11</v>
      </c>
      <c r="G1349" s="33">
        <v>30000000</v>
      </c>
      <c r="H1349" s="33">
        <v>5.9</v>
      </c>
    </row>
    <row r="1350" spans="1:8" x14ac:dyDescent="0.25">
      <c r="A1350" s="17" t="s">
        <v>2461</v>
      </c>
      <c r="B1350" s="17" t="s">
        <v>124</v>
      </c>
      <c r="C1350" s="33">
        <v>147</v>
      </c>
      <c r="D1350" s="33">
        <v>41954997</v>
      </c>
      <c r="E1350" s="33" t="s">
        <v>588</v>
      </c>
      <c r="F1350" s="33" t="s">
        <v>11</v>
      </c>
      <c r="G1350" s="33">
        <v>35000000</v>
      </c>
      <c r="H1350" s="33">
        <v>7.8</v>
      </c>
    </row>
    <row r="1351" spans="1:8" x14ac:dyDescent="0.25">
      <c r="A1351" s="17" t="s">
        <v>2462</v>
      </c>
      <c r="B1351" s="17" t="s">
        <v>810</v>
      </c>
      <c r="C1351" s="33">
        <v>100</v>
      </c>
      <c r="D1351" s="33">
        <v>39532308</v>
      </c>
      <c r="E1351" s="33" t="s">
        <v>1419</v>
      </c>
      <c r="F1351" s="33" t="s">
        <v>11</v>
      </c>
      <c r="G1351" s="33">
        <v>33000000</v>
      </c>
      <c r="H1351" s="33">
        <v>6.7</v>
      </c>
    </row>
    <row r="1352" spans="1:8" x14ac:dyDescent="0.25">
      <c r="A1352" s="17" t="s">
        <v>2465</v>
      </c>
      <c r="B1352" s="17" t="s">
        <v>2463</v>
      </c>
      <c r="C1352" s="33">
        <v>120</v>
      </c>
      <c r="D1352" s="33">
        <v>76600000</v>
      </c>
      <c r="E1352" s="33" t="s">
        <v>2464</v>
      </c>
      <c r="F1352" s="33" t="s">
        <v>11</v>
      </c>
      <c r="G1352" s="33">
        <v>10700000</v>
      </c>
      <c r="H1352" s="33">
        <v>7.4</v>
      </c>
    </row>
    <row r="1353" spans="1:8" x14ac:dyDescent="0.25">
      <c r="A1353" s="17" t="s">
        <v>2466</v>
      </c>
      <c r="B1353" s="17" t="s">
        <v>2372</v>
      </c>
      <c r="C1353" s="33">
        <v>104</v>
      </c>
      <c r="D1353" s="33">
        <v>39692139</v>
      </c>
      <c r="E1353" s="33" t="s">
        <v>2008</v>
      </c>
      <c r="F1353" s="33" t="s">
        <v>11</v>
      </c>
      <c r="G1353" s="33">
        <v>35000000</v>
      </c>
      <c r="H1353" s="33">
        <v>6.2</v>
      </c>
    </row>
    <row r="1354" spans="1:8" x14ac:dyDescent="0.25">
      <c r="A1354" s="17" t="s">
        <v>2467</v>
      </c>
      <c r="B1354" s="17" t="s">
        <v>713</v>
      </c>
      <c r="C1354" s="33">
        <v>103</v>
      </c>
      <c r="D1354" s="33">
        <v>40687294</v>
      </c>
      <c r="E1354" s="33" t="s">
        <v>380</v>
      </c>
      <c r="F1354" s="33" t="s">
        <v>11</v>
      </c>
      <c r="G1354" s="33">
        <v>35000000</v>
      </c>
      <c r="H1354" s="33">
        <v>5.4</v>
      </c>
    </row>
    <row r="1355" spans="1:8" x14ac:dyDescent="0.25">
      <c r="A1355" s="17" t="s">
        <v>2468</v>
      </c>
      <c r="B1355" s="17" t="s">
        <v>1808</v>
      </c>
      <c r="C1355" s="33">
        <v>109</v>
      </c>
      <c r="D1355" s="33">
        <v>37553932</v>
      </c>
      <c r="E1355" s="33" t="s">
        <v>963</v>
      </c>
      <c r="F1355" s="33" t="s">
        <v>11</v>
      </c>
      <c r="G1355" s="33">
        <v>40000000</v>
      </c>
      <c r="H1355" s="33">
        <v>6.7</v>
      </c>
    </row>
    <row r="1356" spans="1:8" x14ac:dyDescent="0.25">
      <c r="A1356" s="17" t="s">
        <v>2470</v>
      </c>
      <c r="B1356" s="17" t="s">
        <v>2469</v>
      </c>
      <c r="C1356" s="33">
        <v>104</v>
      </c>
      <c r="D1356" s="33">
        <v>37481242</v>
      </c>
      <c r="E1356" s="33" t="s">
        <v>574</v>
      </c>
      <c r="F1356" s="33" t="s">
        <v>11</v>
      </c>
      <c r="G1356" s="33">
        <v>35000000</v>
      </c>
      <c r="H1356" s="33">
        <v>5.3</v>
      </c>
    </row>
    <row r="1357" spans="1:8" x14ac:dyDescent="0.25">
      <c r="A1357" s="17" t="s">
        <v>2472</v>
      </c>
      <c r="B1357" s="17" t="s">
        <v>2471</v>
      </c>
      <c r="C1357" s="33">
        <v>112</v>
      </c>
      <c r="D1357" s="33">
        <v>39026186</v>
      </c>
      <c r="E1357" s="33" t="s">
        <v>482</v>
      </c>
      <c r="F1357" s="33" t="s">
        <v>11</v>
      </c>
      <c r="G1357" s="33">
        <v>35000000</v>
      </c>
      <c r="H1357" s="33">
        <v>5.9</v>
      </c>
    </row>
    <row r="1358" spans="1:8" x14ac:dyDescent="0.25">
      <c r="A1358" s="17" t="s">
        <v>2474</v>
      </c>
      <c r="B1358" s="17" t="s">
        <v>2473</v>
      </c>
      <c r="C1358" s="33">
        <v>95</v>
      </c>
      <c r="D1358" s="33">
        <v>33422806</v>
      </c>
      <c r="E1358" s="33" t="s">
        <v>1830</v>
      </c>
      <c r="F1358" s="33" t="s">
        <v>11</v>
      </c>
      <c r="G1358" s="33">
        <v>50000000</v>
      </c>
      <c r="H1358" s="33">
        <v>4.8</v>
      </c>
    </row>
    <row r="1359" spans="1:8" x14ac:dyDescent="0.25">
      <c r="A1359" s="17" t="s">
        <v>2478</v>
      </c>
      <c r="B1359" s="17" t="s">
        <v>2477</v>
      </c>
      <c r="C1359" s="33">
        <v>102</v>
      </c>
      <c r="D1359" s="33">
        <v>33423521</v>
      </c>
      <c r="E1359" s="33" t="s">
        <v>363</v>
      </c>
      <c r="F1359" s="33" t="s">
        <v>11</v>
      </c>
      <c r="G1359" s="33">
        <v>35000000</v>
      </c>
      <c r="H1359" s="33">
        <v>3.8</v>
      </c>
    </row>
    <row r="1360" spans="1:8" x14ac:dyDescent="0.25">
      <c r="A1360" s="17" t="s">
        <v>2479</v>
      </c>
      <c r="B1360" s="17" t="s">
        <v>1298</v>
      </c>
      <c r="C1360" s="33">
        <v>150</v>
      </c>
      <c r="D1360" s="33">
        <v>32519322</v>
      </c>
      <c r="E1360" s="33" t="s">
        <v>2417</v>
      </c>
      <c r="F1360" s="33" t="s">
        <v>11</v>
      </c>
      <c r="G1360" s="33">
        <v>35000000</v>
      </c>
      <c r="H1360" s="33">
        <v>8.5</v>
      </c>
    </row>
    <row r="1361" spans="1:8" x14ac:dyDescent="0.25">
      <c r="A1361" s="17" t="s">
        <v>2480</v>
      </c>
      <c r="B1361" s="17" t="s">
        <v>2066</v>
      </c>
      <c r="C1361" s="33">
        <v>101</v>
      </c>
      <c r="D1361" s="33">
        <v>37617947</v>
      </c>
      <c r="E1361" s="33" t="s">
        <v>1966</v>
      </c>
      <c r="F1361" s="33" t="s">
        <v>11</v>
      </c>
      <c r="G1361" s="33">
        <v>30000000</v>
      </c>
      <c r="H1361" s="33">
        <v>6.8</v>
      </c>
    </row>
    <row r="1362" spans="1:8" x14ac:dyDescent="0.25">
      <c r="A1362" s="17" t="s">
        <v>2481</v>
      </c>
      <c r="B1362" s="17" t="s">
        <v>1735</v>
      </c>
      <c r="C1362" s="33">
        <v>108</v>
      </c>
      <c r="D1362" s="33">
        <v>32048809</v>
      </c>
      <c r="E1362" s="33" t="s">
        <v>2148</v>
      </c>
      <c r="F1362" s="33" t="s">
        <v>11</v>
      </c>
      <c r="G1362" s="33">
        <v>30000000</v>
      </c>
      <c r="H1362" s="33">
        <v>5.3</v>
      </c>
    </row>
    <row r="1363" spans="1:8" x14ac:dyDescent="0.25">
      <c r="A1363" s="17" t="s">
        <v>2482</v>
      </c>
      <c r="B1363" s="17" t="s">
        <v>1043</v>
      </c>
      <c r="C1363" s="33">
        <v>98</v>
      </c>
      <c r="D1363" s="33">
        <v>33987757</v>
      </c>
      <c r="E1363" s="33" t="s">
        <v>72</v>
      </c>
      <c r="F1363" s="33" t="s">
        <v>11</v>
      </c>
      <c r="G1363" s="33">
        <v>27000000</v>
      </c>
      <c r="H1363" s="33">
        <v>7.3</v>
      </c>
    </row>
    <row r="1364" spans="1:8" x14ac:dyDescent="0.25">
      <c r="A1364" s="17" t="s">
        <v>2483</v>
      </c>
      <c r="B1364" s="17" t="s">
        <v>1261</v>
      </c>
      <c r="C1364" s="33">
        <v>137</v>
      </c>
      <c r="D1364" s="33">
        <v>37304950</v>
      </c>
      <c r="E1364" s="33" t="s">
        <v>588</v>
      </c>
      <c r="F1364" s="33" t="s">
        <v>11</v>
      </c>
      <c r="G1364" s="33">
        <v>35000000</v>
      </c>
      <c r="H1364" s="33">
        <v>6.6</v>
      </c>
    </row>
    <row r="1365" spans="1:8" x14ac:dyDescent="0.25">
      <c r="A1365" s="17" t="s">
        <v>2485</v>
      </c>
      <c r="B1365" s="17" t="s">
        <v>2484</v>
      </c>
      <c r="C1365" s="33">
        <v>112</v>
      </c>
      <c r="D1365" s="33">
        <v>30691439</v>
      </c>
      <c r="E1365" s="33" t="s">
        <v>1726</v>
      </c>
      <c r="F1365" s="33" t="s">
        <v>11</v>
      </c>
      <c r="G1365" s="33">
        <v>35000000</v>
      </c>
      <c r="H1365" s="33">
        <v>6.2</v>
      </c>
    </row>
    <row r="1366" spans="1:8" x14ac:dyDescent="0.25">
      <c r="A1366" s="17" t="s">
        <v>2487</v>
      </c>
      <c r="B1366" s="17" t="s">
        <v>2486</v>
      </c>
      <c r="C1366" s="33">
        <v>101</v>
      </c>
      <c r="D1366" s="33">
        <v>30307804</v>
      </c>
      <c r="E1366" s="33" t="s">
        <v>1708</v>
      </c>
      <c r="F1366" s="33" t="s">
        <v>11</v>
      </c>
      <c r="G1366" s="33">
        <v>35000000</v>
      </c>
      <c r="H1366" s="33">
        <v>5.2</v>
      </c>
    </row>
    <row r="1367" spans="1:8" x14ac:dyDescent="0.25">
      <c r="A1367" s="17" t="s">
        <v>2488</v>
      </c>
      <c r="B1367" s="17" t="s">
        <v>939</v>
      </c>
      <c r="C1367" s="33">
        <v>103</v>
      </c>
      <c r="D1367" s="33">
        <v>30669413</v>
      </c>
      <c r="E1367" s="33" t="s">
        <v>1419</v>
      </c>
      <c r="F1367" s="33" t="s">
        <v>11</v>
      </c>
      <c r="G1367" s="33">
        <v>35000000</v>
      </c>
      <c r="H1367" s="33">
        <v>6.2</v>
      </c>
    </row>
    <row r="1368" spans="1:8" x14ac:dyDescent="0.25">
      <c r="A1368" s="17" t="s">
        <v>2489</v>
      </c>
      <c r="B1368" s="17" t="s">
        <v>1187</v>
      </c>
      <c r="C1368" s="33">
        <v>101</v>
      </c>
      <c r="D1368" s="33">
        <v>28687835</v>
      </c>
      <c r="E1368" s="33" t="s">
        <v>739</v>
      </c>
      <c r="F1368" s="33" t="s">
        <v>11</v>
      </c>
      <c r="G1368" s="33">
        <v>35000000</v>
      </c>
      <c r="H1368" s="33">
        <v>6.2</v>
      </c>
    </row>
    <row r="1369" spans="1:8" x14ac:dyDescent="0.25">
      <c r="A1369" s="17" t="s">
        <v>2492</v>
      </c>
      <c r="B1369" s="17" t="s">
        <v>2490</v>
      </c>
      <c r="C1369" s="33">
        <v>112</v>
      </c>
      <c r="D1369" s="33">
        <v>26494611</v>
      </c>
      <c r="E1369" s="33" t="s">
        <v>2491</v>
      </c>
      <c r="F1369" s="33" t="s">
        <v>11</v>
      </c>
      <c r="G1369" s="33">
        <v>35000000</v>
      </c>
      <c r="H1369" s="33">
        <v>6.6</v>
      </c>
    </row>
    <row r="1370" spans="1:8" x14ac:dyDescent="0.25">
      <c r="A1370" s="17" t="s">
        <v>2493</v>
      </c>
      <c r="B1370" s="17" t="s">
        <v>2379</v>
      </c>
      <c r="C1370" s="33">
        <v>102</v>
      </c>
      <c r="D1370" s="33">
        <v>25266129</v>
      </c>
      <c r="E1370" s="33" t="s">
        <v>482</v>
      </c>
      <c r="F1370" s="33" t="s">
        <v>11</v>
      </c>
      <c r="G1370" s="33">
        <v>35000000</v>
      </c>
      <c r="H1370" s="33">
        <v>6.2</v>
      </c>
    </row>
    <row r="1371" spans="1:8" x14ac:dyDescent="0.25">
      <c r="A1371" s="17" t="s">
        <v>2494</v>
      </c>
      <c r="B1371" s="17" t="s">
        <v>165</v>
      </c>
      <c r="C1371" s="33">
        <v>101</v>
      </c>
      <c r="D1371" s="33">
        <v>25863915</v>
      </c>
      <c r="E1371" s="33" t="s">
        <v>406</v>
      </c>
      <c r="F1371" s="33" t="s">
        <v>11</v>
      </c>
      <c r="G1371" s="33">
        <v>35000000</v>
      </c>
      <c r="H1371" s="33">
        <v>5.0999999999999996</v>
      </c>
    </row>
    <row r="1372" spans="1:8" x14ac:dyDescent="0.25">
      <c r="A1372" s="17" t="s">
        <v>2495</v>
      </c>
      <c r="B1372" s="17" t="s">
        <v>1261</v>
      </c>
      <c r="C1372" s="33">
        <v>155</v>
      </c>
      <c r="D1372" s="33">
        <v>25078937</v>
      </c>
      <c r="E1372" s="33" t="s">
        <v>746</v>
      </c>
      <c r="F1372" s="33" t="s">
        <v>11</v>
      </c>
      <c r="G1372" s="33">
        <v>30000000</v>
      </c>
      <c r="H1372" s="33">
        <v>6.6</v>
      </c>
    </row>
    <row r="1373" spans="1:8" x14ac:dyDescent="0.25">
      <c r="A1373" s="17" t="s">
        <v>2497</v>
      </c>
      <c r="B1373" s="17" t="s">
        <v>2496</v>
      </c>
      <c r="C1373" s="33">
        <v>109</v>
      </c>
      <c r="D1373" s="33">
        <v>28995450</v>
      </c>
      <c r="E1373" s="33" t="s">
        <v>172</v>
      </c>
      <c r="F1373" s="33" t="s">
        <v>11</v>
      </c>
      <c r="G1373" s="33">
        <v>35000000</v>
      </c>
      <c r="H1373" s="33">
        <v>6.1</v>
      </c>
    </row>
    <row r="1374" spans="1:8" x14ac:dyDescent="0.25">
      <c r="A1374" s="17" t="s">
        <v>2499</v>
      </c>
      <c r="B1374" s="17" t="s">
        <v>1847</v>
      </c>
      <c r="C1374" s="33">
        <v>140</v>
      </c>
      <c r="D1374" s="33">
        <v>24276500</v>
      </c>
      <c r="E1374" s="33" t="s">
        <v>588</v>
      </c>
      <c r="F1374" s="33" t="s">
        <v>11</v>
      </c>
      <c r="G1374" s="33">
        <v>35000000</v>
      </c>
      <c r="H1374" s="33">
        <v>6.6</v>
      </c>
    </row>
    <row r="1375" spans="1:8" x14ac:dyDescent="0.25">
      <c r="A1375" s="17" t="s">
        <v>2501</v>
      </c>
      <c r="B1375" s="17" t="s">
        <v>2500</v>
      </c>
      <c r="C1375" s="33">
        <v>108</v>
      </c>
      <c r="D1375" s="33">
        <v>20981633</v>
      </c>
      <c r="E1375" s="33" t="s">
        <v>766</v>
      </c>
      <c r="F1375" s="33" t="s">
        <v>11</v>
      </c>
      <c r="G1375" s="33">
        <v>30000000</v>
      </c>
      <c r="H1375" s="33">
        <v>5.9</v>
      </c>
    </row>
    <row r="1376" spans="1:8" x14ac:dyDescent="0.25">
      <c r="A1376" s="17" t="s">
        <v>2503</v>
      </c>
      <c r="B1376" s="17" t="s">
        <v>2502</v>
      </c>
      <c r="C1376" s="33">
        <v>96</v>
      </c>
      <c r="D1376" s="33">
        <v>22913677</v>
      </c>
      <c r="E1376" s="33" t="s">
        <v>901</v>
      </c>
      <c r="F1376" s="33" t="s">
        <v>11</v>
      </c>
      <c r="G1376" s="33">
        <v>35000000</v>
      </c>
      <c r="H1376" s="33">
        <v>6.3</v>
      </c>
    </row>
    <row r="1377" spans="1:8" x14ac:dyDescent="0.25">
      <c r="A1377" s="17" t="s">
        <v>2505</v>
      </c>
      <c r="B1377" s="17" t="s">
        <v>2504</v>
      </c>
      <c r="C1377" s="33">
        <v>123</v>
      </c>
      <c r="D1377" s="33">
        <v>34531832</v>
      </c>
      <c r="E1377" s="33" t="s">
        <v>557</v>
      </c>
      <c r="F1377" s="33" t="s">
        <v>11</v>
      </c>
      <c r="G1377" s="33">
        <v>35000000</v>
      </c>
      <c r="H1377" s="33">
        <v>7.1</v>
      </c>
    </row>
    <row r="1378" spans="1:8" x14ac:dyDescent="0.25">
      <c r="A1378" s="17" t="s">
        <v>2506</v>
      </c>
      <c r="B1378" s="17" t="s">
        <v>1003</v>
      </c>
      <c r="C1378" s="33">
        <v>106</v>
      </c>
      <c r="D1378" s="33">
        <v>28064226</v>
      </c>
      <c r="E1378" s="33" t="s">
        <v>391</v>
      </c>
      <c r="F1378" s="33" t="s">
        <v>11</v>
      </c>
      <c r="G1378" s="33">
        <v>35000000</v>
      </c>
      <c r="H1378" s="33">
        <v>5</v>
      </c>
    </row>
    <row r="1379" spans="1:8" x14ac:dyDescent="0.25">
      <c r="A1379" s="17" t="s">
        <v>2509</v>
      </c>
      <c r="B1379" s="17" t="s">
        <v>2507</v>
      </c>
      <c r="C1379" s="33">
        <v>76</v>
      </c>
      <c r="D1379" s="33">
        <v>19447478</v>
      </c>
      <c r="E1379" s="33" t="s">
        <v>2508</v>
      </c>
      <c r="F1379" s="33" t="s">
        <v>11</v>
      </c>
      <c r="G1379" s="33">
        <v>35000000</v>
      </c>
      <c r="H1379" s="33">
        <v>5.6</v>
      </c>
    </row>
    <row r="1380" spans="1:8" x14ac:dyDescent="0.25">
      <c r="A1380" s="17" t="s">
        <v>2510</v>
      </c>
      <c r="B1380" s="17" t="s">
        <v>1660</v>
      </c>
      <c r="C1380" s="33">
        <v>107</v>
      </c>
      <c r="D1380" s="33">
        <v>19389454</v>
      </c>
      <c r="E1380" s="33" t="s">
        <v>872</v>
      </c>
      <c r="F1380" s="33" t="s">
        <v>11</v>
      </c>
      <c r="G1380" s="33">
        <v>55000000</v>
      </c>
      <c r="H1380" s="33">
        <v>7.4</v>
      </c>
    </row>
    <row r="1381" spans="1:8" x14ac:dyDescent="0.25">
      <c r="A1381" s="17" t="s">
        <v>2513</v>
      </c>
      <c r="B1381" s="17" t="s">
        <v>2511</v>
      </c>
      <c r="C1381" s="33">
        <v>82</v>
      </c>
      <c r="D1381" s="33">
        <v>25871834</v>
      </c>
      <c r="E1381" s="33" t="s">
        <v>2512</v>
      </c>
      <c r="F1381" s="33" t="s">
        <v>11</v>
      </c>
      <c r="G1381" s="33">
        <v>35000000</v>
      </c>
      <c r="H1381" s="33">
        <v>4.5</v>
      </c>
    </row>
    <row r="1382" spans="1:8" x14ac:dyDescent="0.25">
      <c r="A1382" s="17" t="s">
        <v>2515</v>
      </c>
      <c r="B1382" s="17" t="s">
        <v>2514</v>
      </c>
      <c r="C1382" s="33">
        <v>109</v>
      </c>
      <c r="D1382" s="33">
        <v>19692608</v>
      </c>
      <c r="E1382" s="33" t="s">
        <v>739</v>
      </c>
      <c r="F1382" s="33" t="s">
        <v>11</v>
      </c>
      <c r="G1382" s="33">
        <v>35000000</v>
      </c>
      <c r="H1382" s="33">
        <v>6.2</v>
      </c>
    </row>
    <row r="1383" spans="1:8" x14ac:dyDescent="0.25">
      <c r="A1383" s="17" t="s">
        <v>2517</v>
      </c>
      <c r="B1383" s="17" t="s">
        <v>2117</v>
      </c>
      <c r="C1383" s="33">
        <v>99</v>
      </c>
      <c r="D1383" s="33">
        <v>19294901</v>
      </c>
      <c r="E1383" s="33" t="s">
        <v>2516</v>
      </c>
      <c r="F1383" s="33" t="s">
        <v>11</v>
      </c>
      <c r="G1383" s="33">
        <v>35000000</v>
      </c>
      <c r="H1383" s="33">
        <v>5</v>
      </c>
    </row>
    <row r="1384" spans="1:8" x14ac:dyDescent="0.25">
      <c r="A1384" s="17" t="s">
        <v>2518</v>
      </c>
      <c r="B1384" s="17" t="s">
        <v>1498</v>
      </c>
      <c r="C1384" s="33">
        <v>91</v>
      </c>
      <c r="D1384" s="33">
        <v>20275446</v>
      </c>
      <c r="E1384" s="33" t="s">
        <v>114</v>
      </c>
      <c r="F1384" s="33" t="s">
        <v>11</v>
      </c>
      <c r="G1384" s="33">
        <v>35000000</v>
      </c>
      <c r="H1384" s="33">
        <v>6.5</v>
      </c>
    </row>
    <row r="1385" spans="1:8" x14ac:dyDescent="0.25">
      <c r="A1385" s="17" t="s">
        <v>2519</v>
      </c>
      <c r="B1385" s="17" t="s">
        <v>2096</v>
      </c>
      <c r="C1385" s="33">
        <v>87</v>
      </c>
      <c r="D1385" s="33">
        <v>34507079</v>
      </c>
      <c r="E1385" s="33" t="s">
        <v>599</v>
      </c>
      <c r="F1385" s="33" t="s">
        <v>11</v>
      </c>
      <c r="G1385" s="33">
        <v>35000000</v>
      </c>
      <c r="H1385" s="33">
        <v>5.0999999999999996</v>
      </c>
    </row>
    <row r="1386" spans="1:8" x14ac:dyDescent="0.25">
      <c r="A1386" s="17" t="s">
        <v>2520</v>
      </c>
      <c r="B1386" s="17" t="s">
        <v>1613</v>
      </c>
      <c r="C1386" s="33">
        <v>125</v>
      </c>
      <c r="D1386" s="33">
        <v>18306166</v>
      </c>
      <c r="E1386" s="33" t="s">
        <v>414</v>
      </c>
      <c r="F1386" s="33" t="s">
        <v>11</v>
      </c>
      <c r="G1386" s="33">
        <v>35000000</v>
      </c>
      <c r="H1386" s="33">
        <v>6.5</v>
      </c>
    </row>
    <row r="1387" spans="1:8" x14ac:dyDescent="0.25">
      <c r="A1387" s="17" t="s">
        <v>2521</v>
      </c>
      <c r="B1387" s="17" t="s">
        <v>1285</v>
      </c>
      <c r="C1387" s="33">
        <v>118</v>
      </c>
      <c r="D1387" s="33">
        <v>17609982</v>
      </c>
      <c r="E1387" s="33" t="s">
        <v>547</v>
      </c>
      <c r="F1387" s="33" t="s">
        <v>11</v>
      </c>
      <c r="G1387" s="33">
        <v>35000000</v>
      </c>
      <c r="H1387" s="33">
        <v>6.2</v>
      </c>
    </row>
    <row r="1388" spans="1:8" x14ac:dyDescent="0.25">
      <c r="A1388" s="17" t="s">
        <v>2522</v>
      </c>
      <c r="B1388" s="17" t="s">
        <v>1760</v>
      </c>
      <c r="C1388" s="33">
        <v>98</v>
      </c>
      <c r="D1388" s="33">
        <v>16831505</v>
      </c>
      <c r="E1388" s="33" t="s">
        <v>1325</v>
      </c>
      <c r="F1388" s="33" t="s">
        <v>11</v>
      </c>
      <c r="G1388" s="33">
        <v>31000000</v>
      </c>
      <c r="H1388" s="33">
        <v>6.3</v>
      </c>
    </row>
    <row r="1389" spans="1:8" x14ac:dyDescent="0.25">
      <c r="A1389" s="17" t="s">
        <v>2523</v>
      </c>
      <c r="B1389" s="17" t="s">
        <v>2039</v>
      </c>
      <c r="C1389" s="33">
        <v>92</v>
      </c>
      <c r="D1389" s="33">
        <v>17596256</v>
      </c>
      <c r="E1389" s="33" t="s">
        <v>1040</v>
      </c>
      <c r="F1389" s="33" t="s">
        <v>11</v>
      </c>
      <c r="G1389" s="33">
        <v>35000000</v>
      </c>
      <c r="H1389" s="33">
        <v>3.8</v>
      </c>
    </row>
    <row r="1390" spans="1:8" x14ac:dyDescent="0.25">
      <c r="A1390" s="17" t="s">
        <v>2525</v>
      </c>
      <c r="B1390" s="17" t="s">
        <v>1371</v>
      </c>
      <c r="C1390" s="33">
        <v>92</v>
      </c>
      <c r="D1390" s="33">
        <v>14998070</v>
      </c>
      <c r="E1390" s="33" t="s">
        <v>2524</v>
      </c>
      <c r="F1390" s="33" t="s">
        <v>11</v>
      </c>
      <c r="G1390" s="33">
        <v>35000000</v>
      </c>
      <c r="H1390" s="33">
        <v>6.2</v>
      </c>
    </row>
    <row r="1391" spans="1:8" x14ac:dyDescent="0.25">
      <c r="A1391" s="17" t="s">
        <v>2526</v>
      </c>
      <c r="B1391" s="17" t="s">
        <v>792</v>
      </c>
      <c r="C1391" s="33">
        <v>115</v>
      </c>
      <c r="D1391" s="33">
        <v>14587732</v>
      </c>
      <c r="E1391" s="33" t="s">
        <v>662</v>
      </c>
      <c r="F1391" s="33" t="s">
        <v>11</v>
      </c>
      <c r="G1391" s="33">
        <v>35000000</v>
      </c>
      <c r="H1391" s="33">
        <v>5.7</v>
      </c>
    </row>
    <row r="1392" spans="1:8" x14ac:dyDescent="0.25">
      <c r="A1392" s="17" t="s">
        <v>2527</v>
      </c>
      <c r="B1392" s="17" t="s">
        <v>2198</v>
      </c>
      <c r="C1392" s="33">
        <v>120</v>
      </c>
      <c r="D1392" s="33">
        <v>18317151</v>
      </c>
      <c r="E1392" s="33" t="s">
        <v>2153</v>
      </c>
      <c r="F1392" s="33" t="s">
        <v>11</v>
      </c>
      <c r="G1392" s="33">
        <v>35000000</v>
      </c>
      <c r="H1392" s="33">
        <v>6.7</v>
      </c>
    </row>
    <row r="1393" spans="1:8" x14ac:dyDescent="0.25">
      <c r="A1393" s="17" t="s">
        <v>2529</v>
      </c>
      <c r="B1393" s="17" t="s">
        <v>2528</v>
      </c>
      <c r="C1393" s="33">
        <v>111</v>
      </c>
      <c r="D1393" s="33">
        <v>11405825</v>
      </c>
      <c r="E1393" s="33" t="s">
        <v>1164</v>
      </c>
      <c r="F1393" s="33" t="s">
        <v>11</v>
      </c>
      <c r="G1393" s="33">
        <v>35000000</v>
      </c>
      <c r="H1393" s="33">
        <v>6.8</v>
      </c>
    </row>
    <row r="1394" spans="1:8" x14ac:dyDescent="0.25">
      <c r="A1394" s="17" t="s">
        <v>2531</v>
      </c>
      <c r="B1394" s="17" t="s">
        <v>913</v>
      </c>
      <c r="C1394" s="33">
        <v>94</v>
      </c>
      <c r="D1394" s="33">
        <v>13264986</v>
      </c>
      <c r="E1394" s="33" t="s">
        <v>2530</v>
      </c>
      <c r="F1394" s="33" t="s">
        <v>11</v>
      </c>
      <c r="G1394" s="33">
        <v>35000000</v>
      </c>
      <c r="H1394" s="33">
        <v>6</v>
      </c>
    </row>
    <row r="1395" spans="1:8" x14ac:dyDescent="0.25">
      <c r="A1395" s="17" t="s">
        <v>2533</v>
      </c>
      <c r="B1395" s="17" t="s">
        <v>2532</v>
      </c>
      <c r="C1395" s="33">
        <v>100</v>
      </c>
      <c r="D1395" s="33">
        <v>10991381</v>
      </c>
      <c r="E1395" s="33" t="s">
        <v>2054</v>
      </c>
      <c r="F1395" s="33" t="s">
        <v>11</v>
      </c>
      <c r="G1395" s="33">
        <v>35000000</v>
      </c>
      <c r="H1395" s="33">
        <v>7.3</v>
      </c>
    </row>
    <row r="1396" spans="1:8" x14ac:dyDescent="0.25">
      <c r="A1396" s="17" t="s">
        <v>2534</v>
      </c>
      <c r="B1396" s="17" t="s">
        <v>576</v>
      </c>
      <c r="C1396" s="33">
        <v>101</v>
      </c>
      <c r="D1396" s="33">
        <v>10268846</v>
      </c>
      <c r="E1396" s="33" t="s">
        <v>406</v>
      </c>
      <c r="F1396" s="33" t="s">
        <v>11</v>
      </c>
      <c r="G1396" s="33">
        <v>35000000</v>
      </c>
      <c r="H1396" s="33">
        <v>5.5</v>
      </c>
    </row>
    <row r="1397" spans="1:8" x14ac:dyDescent="0.25">
      <c r="A1397" s="17" t="s">
        <v>2535</v>
      </c>
      <c r="B1397" s="17" t="s">
        <v>1672</v>
      </c>
      <c r="C1397" s="33">
        <v>139</v>
      </c>
      <c r="D1397" s="33">
        <v>13303319</v>
      </c>
      <c r="E1397" s="33" t="s">
        <v>1800</v>
      </c>
      <c r="F1397" s="33" t="s">
        <v>11</v>
      </c>
      <c r="G1397" s="33">
        <v>32000000</v>
      </c>
      <c r="H1397" s="33">
        <v>6.7</v>
      </c>
    </row>
    <row r="1398" spans="1:8" x14ac:dyDescent="0.25">
      <c r="A1398" s="17" t="s">
        <v>2537</v>
      </c>
      <c r="B1398" s="17" t="s">
        <v>2536</v>
      </c>
      <c r="C1398" s="33">
        <v>91</v>
      </c>
      <c r="D1398" s="33">
        <v>10076136</v>
      </c>
      <c r="E1398" s="33" t="s">
        <v>592</v>
      </c>
      <c r="F1398" s="33" t="s">
        <v>11</v>
      </c>
      <c r="G1398" s="33">
        <v>35000000</v>
      </c>
      <c r="H1398" s="33">
        <v>4.8</v>
      </c>
    </row>
    <row r="1399" spans="1:8" x14ac:dyDescent="0.25">
      <c r="A1399" s="17" t="s">
        <v>2538</v>
      </c>
      <c r="B1399" s="17" t="s">
        <v>168</v>
      </c>
      <c r="C1399" s="33">
        <v>109</v>
      </c>
      <c r="D1399" s="33">
        <v>10499968</v>
      </c>
      <c r="E1399" s="33" t="s">
        <v>151</v>
      </c>
      <c r="F1399" s="33" t="s">
        <v>11</v>
      </c>
      <c r="G1399" s="33">
        <v>35000000</v>
      </c>
      <c r="H1399" s="33">
        <v>5.7</v>
      </c>
    </row>
    <row r="1400" spans="1:8" x14ac:dyDescent="0.25">
      <c r="A1400" s="17" t="s">
        <v>2539</v>
      </c>
      <c r="B1400" s="17" t="s">
        <v>1719</v>
      </c>
      <c r="C1400" s="33">
        <v>102</v>
      </c>
      <c r="D1400" s="33">
        <v>7659747</v>
      </c>
      <c r="E1400" s="33" t="s">
        <v>391</v>
      </c>
      <c r="F1400" s="33" t="s">
        <v>11</v>
      </c>
      <c r="G1400" s="33">
        <v>38000000</v>
      </c>
      <c r="H1400" s="33">
        <v>5.0999999999999996</v>
      </c>
    </row>
    <row r="1401" spans="1:8" x14ac:dyDescent="0.25">
      <c r="A1401" s="17" t="s">
        <v>2541</v>
      </c>
      <c r="B1401" s="17" t="s">
        <v>2540</v>
      </c>
      <c r="C1401" s="33">
        <v>103</v>
      </c>
      <c r="D1401" s="33">
        <v>7948159</v>
      </c>
      <c r="E1401" s="33" t="s">
        <v>151</v>
      </c>
      <c r="F1401" s="33" t="s">
        <v>11</v>
      </c>
      <c r="G1401" s="33">
        <v>35000000</v>
      </c>
      <c r="H1401" s="33">
        <v>6</v>
      </c>
    </row>
    <row r="1402" spans="1:8" x14ac:dyDescent="0.25">
      <c r="A1402" s="17" t="s">
        <v>2543</v>
      </c>
      <c r="B1402" s="17" t="s">
        <v>1728</v>
      </c>
      <c r="C1402" s="33">
        <v>83</v>
      </c>
      <c r="D1402" s="33">
        <v>11631245</v>
      </c>
      <c r="E1402" s="33" t="s">
        <v>2542</v>
      </c>
      <c r="F1402" s="33" t="s">
        <v>11</v>
      </c>
      <c r="G1402" s="33">
        <v>35000000</v>
      </c>
      <c r="H1402" s="33">
        <v>4.2</v>
      </c>
    </row>
    <row r="1403" spans="1:8" x14ac:dyDescent="0.25">
      <c r="A1403" s="17" t="s">
        <v>2545</v>
      </c>
      <c r="B1403" s="17" t="s">
        <v>143</v>
      </c>
      <c r="C1403" s="33">
        <v>123</v>
      </c>
      <c r="D1403" s="33">
        <v>10137502</v>
      </c>
      <c r="E1403" s="33" t="s">
        <v>2544</v>
      </c>
      <c r="F1403" s="33" t="s">
        <v>11</v>
      </c>
      <c r="G1403" s="33">
        <v>35000000</v>
      </c>
      <c r="H1403" s="33">
        <v>7.4</v>
      </c>
    </row>
    <row r="1404" spans="1:8" x14ac:dyDescent="0.25">
      <c r="A1404" s="17" t="s">
        <v>2547</v>
      </c>
      <c r="B1404" s="17" t="s">
        <v>2546</v>
      </c>
      <c r="C1404" s="33">
        <v>101</v>
      </c>
      <c r="D1404" s="33">
        <v>6448817</v>
      </c>
      <c r="E1404" s="33" t="s">
        <v>13</v>
      </c>
      <c r="F1404" s="33" t="s">
        <v>11</v>
      </c>
      <c r="G1404" s="33">
        <v>35000000</v>
      </c>
      <c r="H1404" s="33">
        <v>4.5999999999999996</v>
      </c>
    </row>
    <row r="1405" spans="1:8" x14ac:dyDescent="0.25">
      <c r="A1405" s="17" t="s">
        <v>2548</v>
      </c>
      <c r="B1405" s="17" t="s">
        <v>63</v>
      </c>
      <c r="C1405" s="33">
        <v>117</v>
      </c>
      <c r="D1405" s="33">
        <v>7458269</v>
      </c>
      <c r="E1405" s="33" t="s">
        <v>482</v>
      </c>
      <c r="F1405" s="33" t="s">
        <v>11</v>
      </c>
      <c r="G1405" s="33">
        <v>35000000</v>
      </c>
      <c r="H1405" s="33">
        <v>6.9</v>
      </c>
    </row>
    <row r="1406" spans="1:8" x14ac:dyDescent="0.25">
      <c r="A1406" s="17" t="s">
        <v>2549</v>
      </c>
      <c r="B1406" s="17" t="s">
        <v>356</v>
      </c>
      <c r="C1406" s="33">
        <v>114</v>
      </c>
      <c r="D1406" s="33">
        <v>4651977</v>
      </c>
      <c r="E1406" s="33" t="s">
        <v>1164</v>
      </c>
      <c r="F1406" s="33" t="s">
        <v>11</v>
      </c>
      <c r="G1406" s="33">
        <v>35000000</v>
      </c>
      <c r="H1406" s="33">
        <v>6.9</v>
      </c>
    </row>
    <row r="1407" spans="1:8" x14ac:dyDescent="0.25">
      <c r="A1407" s="17" t="s">
        <v>2550</v>
      </c>
      <c r="B1407" s="17" t="s">
        <v>1285</v>
      </c>
      <c r="C1407" s="33">
        <v>330</v>
      </c>
      <c r="D1407" s="33">
        <v>4496583</v>
      </c>
      <c r="E1407" s="33" t="s">
        <v>671</v>
      </c>
      <c r="F1407" s="33" t="s">
        <v>11</v>
      </c>
      <c r="G1407" s="33">
        <v>35000000</v>
      </c>
      <c r="H1407" s="33">
        <v>8</v>
      </c>
    </row>
    <row r="1408" spans="1:8" x14ac:dyDescent="0.25">
      <c r="A1408" s="17" t="s">
        <v>2552</v>
      </c>
      <c r="B1408" s="17" t="s">
        <v>2551</v>
      </c>
      <c r="C1408" s="33">
        <v>121</v>
      </c>
      <c r="D1408" s="33">
        <v>2221994</v>
      </c>
      <c r="E1408" s="33" t="s">
        <v>472</v>
      </c>
      <c r="F1408" s="33" t="s">
        <v>11</v>
      </c>
      <c r="G1408" s="33">
        <v>35000000</v>
      </c>
      <c r="H1408" s="33">
        <v>6.4</v>
      </c>
    </row>
    <row r="1409" spans="1:8" x14ac:dyDescent="0.25">
      <c r="A1409" s="17" t="s">
        <v>2553</v>
      </c>
      <c r="B1409" s="17" t="s">
        <v>781</v>
      </c>
      <c r="C1409" s="33">
        <v>114</v>
      </c>
      <c r="D1409" s="33">
        <v>6592103</v>
      </c>
      <c r="E1409" s="33" t="s">
        <v>746</v>
      </c>
      <c r="F1409" s="33" t="s">
        <v>11</v>
      </c>
      <c r="G1409" s="33">
        <v>35000000</v>
      </c>
      <c r="H1409" s="33">
        <v>6.3</v>
      </c>
    </row>
    <row r="1410" spans="1:8" x14ac:dyDescent="0.25">
      <c r="A1410" s="17" t="s">
        <v>2556</v>
      </c>
      <c r="B1410" s="17" t="s">
        <v>358</v>
      </c>
      <c r="C1410" s="33">
        <v>148</v>
      </c>
      <c r="D1410" s="33">
        <v>630779</v>
      </c>
      <c r="E1410" s="33" t="s">
        <v>2555</v>
      </c>
      <c r="F1410" s="33" t="s">
        <v>11</v>
      </c>
      <c r="G1410" s="33">
        <v>35000000</v>
      </c>
      <c r="H1410" s="33">
        <v>6.8</v>
      </c>
    </row>
    <row r="1411" spans="1:8" x14ac:dyDescent="0.25">
      <c r="A1411" s="17" t="s">
        <v>2558</v>
      </c>
      <c r="B1411" s="17" t="s">
        <v>1364</v>
      </c>
      <c r="C1411" s="33">
        <v>113</v>
      </c>
      <c r="D1411" s="33">
        <v>102413606</v>
      </c>
      <c r="E1411" s="33" t="s">
        <v>561</v>
      </c>
      <c r="F1411" s="33" t="s">
        <v>11</v>
      </c>
      <c r="G1411" s="33">
        <v>34000000</v>
      </c>
      <c r="H1411" s="33">
        <v>6.8</v>
      </c>
    </row>
    <row r="1412" spans="1:8" x14ac:dyDescent="0.25">
      <c r="A1412" s="17" t="s">
        <v>2560</v>
      </c>
      <c r="B1412" s="17" t="s">
        <v>2559</v>
      </c>
      <c r="C1412" s="33">
        <v>91</v>
      </c>
      <c r="D1412" s="33">
        <v>10214013</v>
      </c>
      <c r="E1412" s="33" t="s">
        <v>569</v>
      </c>
      <c r="F1412" s="33" t="s">
        <v>11</v>
      </c>
      <c r="G1412" s="33">
        <v>35000000</v>
      </c>
      <c r="H1412" s="33">
        <v>5.4</v>
      </c>
    </row>
    <row r="1413" spans="1:8" x14ac:dyDescent="0.25">
      <c r="A1413" s="17" t="s">
        <v>2561</v>
      </c>
      <c r="B1413" s="17" t="s">
        <v>160</v>
      </c>
      <c r="C1413" s="33">
        <v>139</v>
      </c>
      <c r="D1413" s="33">
        <v>32000000</v>
      </c>
      <c r="E1413" s="33" t="s">
        <v>72</v>
      </c>
      <c r="F1413" s="33" t="s">
        <v>11</v>
      </c>
      <c r="G1413" s="33">
        <v>30000000</v>
      </c>
      <c r="H1413" s="33">
        <v>7.2</v>
      </c>
    </row>
    <row r="1414" spans="1:8" x14ac:dyDescent="0.25">
      <c r="A1414" s="17" t="s">
        <v>2562</v>
      </c>
      <c r="B1414" s="17" t="s">
        <v>408</v>
      </c>
      <c r="C1414" s="33">
        <v>96</v>
      </c>
      <c r="D1414" s="33">
        <v>10139254</v>
      </c>
      <c r="E1414" s="33" t="s">
        <v>638</v>
      </c>
      <c r="F1414" s="33" t="s">
        <v>11</v>
      </c>
      <c r="G1414" s="33">
        <v>35000000</v>
      </c>
      <c r="H1414" s="33">
        <v>7.3</v>
      </c>
    </row>
    <row r="1415" spans="1:8" x14ac:dyDescent="0.25">
      <c r="A1415" s="17" t="s">
        <v>2565</v>
      </c>
      <c r="B1415" s="17" t="s">
        <v>2563</v>
      </c>
      <c r="C1415" s="33">
        <v>102</v>
      </c>
      <c r="D1415" s="33">
        <v>11227940</v>
      </c>
      <c r="E1415" s="33" t="s">
        <v>2564</v>
      </c>
      <c r="F1415" s="33" t="s">
        <v>11</v>
      </c>
      <c r="G1415" s="33">
        <v>34000000</v>
      </c>
      <c r="H1415" s="33">
        <v>5.2</v>
      </c>
    </row>
    <row r="1416" spans="1:8" x14ac:dyDescent="0.25">
      <c r="A1416" s="17" t="s">
        <v>2566</v>
      </c>
      <c r="B1416" s="17" t="s">
        <v>613</v>
      </c>
      <c r="C1416" s="33">
        <v>96</v>
      </c>
      <c r="D1416" s="33">
        <v>183125</v>
      </c>
      <c r="E1416" s="33" t="s">
        <v>151</v>
      </c>
      <c r="F1416" s="33" t="s">
        <v>11</v>
      </c>
      <c r="G1416" s="33">
        <v>35000000</v>
      </c>
      <c r="H1416" s="33">
        <v>5.5</v>
      </c>
    </row>
    <row r="1417" spans="1:8" x14ac:dyDescent="0.25">
      <c r="A1417" s="17" t="s">
        <v>2568</v>
      </c>
      <c r="B1417" s="17" t="s">
        <v>2567</v>
      </c>
      <c r="C1417" s="33">
        <v>101</v>
      </c>
      <c r="D1417" s="33">
        <v>15081783</v>
      </c>
      <c r="E1417" s="33" t="s">
        <v>211</v>
      </c>
      <c r="F1417" s="33" t="s">
        <v>224</v>
      </c>
      <c r="G1417" s="33">
        <v>34000000</v>
      </c>
      <c r="H1417" s="33">
        <v>7.7</v>
      </c>
    </row>
    <row r="1418" spans="1:8" x14ac:dyDescent="0.25">
      <c r="A1418" s="17" t="s">
        <v>2570</v>
      </c>
      <c r="B1418" s="17" t="s">
        <v>2569</v>
      </c>
      <c r="C1418" s="33">
        <v>128</v>
      </c>
      <c r="D1418" s="33">
        <v>37432299</v>
      </c>
      <c r="E1418" s="33" t="s">
        <v>72</v>
      </c>
      <c r="F1418" s="33" t="s">
        <v>11</v>
      </c>
      <c r="G1418" s="33">
        <v>34000000</v>
      </c>
      <c r="H1418" s="33">
        <v>7.1</v>
      </c>
    </row>
    <row r="1419" spans="1:8" x14ac:dyDescent="0.25">
      <c r="A1419" s="17" t="s">
        <v>2572</v>
      </c>
      <c r="B1419" s="17" t="s">
        <v>2571</v>
      </c>
      <c r="C1419" s="33">
        <v>109</v>
      </c>
      <c r="D1419" s="33">
        <v>10654581</v>
      </c>
      <c r="E1419" s="33" t="s">
        <v>924</v>
      </c>
      <c r="F1419" s="33" t="s">
        <v>11</v>
      </c>
      <c r="G1419" s="33">
        <v>34000000</v>
      </c>
      <c r="H1419" s="33">
        <v>5.3</v>
      </c>
    </row>
    <row r="1420" spans="1:8" x14ac:dyDescent="0.25">
      <c r="A1420" s="17" t="s">
        <v>2574</v>
      </c>
      <c r="B1420" s="17" t="s">
        <v>2573</v>
      </c>
      <c r="C1420" s="33">
        <v>114</v>
      </c>
      <c r="D1420" s="33">
        <v>6543194</v>
      </c>
      <c r="E1420" s="33" t="s">
        <v>803</v>
      </c>
      <c r="F1420" s="33" t="s">
        <v>11</v>
      </c>
      <c r="G1420" s="33">
        <v>34000000</v>
      </c>
      <c r="H1420" s="33">
        <v>5.6</v>
      </c>
    </row>
    <row r="1421" spans="1:8" x14ac:dyDescent="0.25">
      <c r="A1421" s="17" t="s">
        <v>2575</v>
      </c>
      <c r="B1421" s="17" t="s">
        <v>1568</v>
      </c>
      <c r="C1421" s="33">
        <v>105</v>
      </c>
      <c r="D1421" s="33">
        <v>13101142</v>
      </c>
      <c r="E1421" s="33" t="s">
        <v>1325</v>
      </c>
      <c r="F1421" s="33" t="s">
        <v>11</v>
      </c>
      <c r="G1421" s="33">
        <v>35000000</v>
      </c>
      <c r="H1421" s="33">
        <v>5.7</v>
      </c>
    </row>
    <row r="1422" spans="1:8" x14ac:dyDescent="0.25">
      <c r="A1422" s="17" t="s">
        <v>2576</v>
      </c>
      <c r="B1422" s="17" t="s">
        <v>2226</v>
      </c>
      <c r="C1422" s="33">
        <v>141</v>
      </c>
      <c r="D1422" s="33">
        <v>8324748</v>
      </c>
      <c r="E1422" s="33" t="s">
        <v>1999</v>
      </c>
      <c r="F1422" s="33" t="s">
        <v>11</v>
      </c>
      <c r="G1422" s="33">
        <v>35000000</v>
      </c>
      <c r="H1422" s="33">
        <v>7.1</v>
      </c>
    </row>
    <row r="1423" spans="1:8" x14ac:dyDescent="0.25">
      <c r="A1423" s="17" t="s">
        <v>2577</v>
      </c>
      <c r="B1423" s="17" t="s">
        <v>1322</v>
      </c>
      <c r="C1423" s="33">
        <v>138</v>
      </c>
      <c r="D1423" s="33">
        <v>141340178</v>
      </c>
      <c r="E1423" s="33" t="s">
        <v>1383</v>
      </c>
      <c r="F1423" s="33" t="s">
        <v>11</v>
      </c>
      <c r="G1423" s="33">
        <v>40000000</v>
      </c>
      <c r="H1423" s="33">
        <v>7.6</v>
      </c>
    </row>
    <row r="1424" spans="1:8" x14ac:dyDescent="0.25">
      <c r="A1424" s="17" t="s">
        <v>2578</v>
      </c>
      <c r="B1424" s="17" t="s">
        <v>1176</v>
      </c>
      <c r="C1424" s="33">
        <v>101</v>
      </c>
      <c r="D1424" s="33">
        <v>51758599</v>
      </c>
      <c r="E1424" s="33" t="s">
        <v>1218</v>
      </c>
      <c r="F1424" s="33" t="s">
        <v>11</v>
      </c>
      <c r="G1424" s="33">
        <v>33000000</v>
      </c>
      <c r="H1424" s="33">
        <v>5.5</v>
      </c>
    </row>
    <row r="1425" spans="1:8" x14ac:dyDescent="0.25">
      <c r="A1425" s="17" t="s">
        <v>2579</v>
      </c>
      <c r="B1425" s="17" t="s">
        <v>536</v>
      </c>
      <c r="C1425" s="33">
        <v>99</v>
      </c>
      <c r="D1425" s="33">
        <v>117559438</v>
      </c>
      <c r="E1425" s="33" t="s">
        <v>599</v>
      </c>
      <c r="F1425" s="33" t="s">
        <v>11</v>
      </c>
      <c r="G1425" s="33">
        <v>30000000</v>
      </c>
      <c r="H1425" s="33">
        <v>5.0999999999999996</v>
      </c>
    </row>
    <row r="1426" spans="1:8" x14ac:dyDescent="0.25">
      <c r="A1426" s="17" t="s">
        <v>2581</v>
      </c>
      <c r="B1426" s="17" t="s">
        <v>2580</v>
      </c>
      <c r="C1426" s="33">
        <v>85</v>
      </c>
      <c r="D1426" s="33">
        <v>4091</v>
      </c>
      <c r="E1426" s="33" t="s">
        <v>93</v>
      </c>
      <c r="F1426" s="33" t="s">
        <v>11</v>
      </c>
      <c r="G1426" s="33">
        <v>34000000</v>
      </c>
      <c r="H1426" s="33">
        <v>6.3</v>
      </c>
    </row>
    <row r="1427" spans="1:8" x14ac:dyDescent="0.25">
      <c r="A1427" s="17" t="s">
        <v>2583</v>
      </c>
      <c r="B1427" s="17" t="s">
        <v>2582</v>
      </c>
      <c r="C1427" s="33">
        <v>89</v>
      </c>
      <c r="D1427" s="33">
        <v>21426805</v>
      </c>
      <c r="E1427" s="33" t="s">
        <v>116</v>
      </c>
      <c r="F1427" s="33" t="s">
        <v>11</v>
      </c>
      <c r="G1427" s="33">
        <v>30000000</v>
      </c>
      <c r="H1427" s="33">
        <v>4.9000000000000004</v>
      </c>
    </row>
    <row r="1428" spans="1:8" x14ac:dyDescent="0.25">
      <c r="A1428" s="17" t="s">
        <v>2586</v>
      </c>
      <c r="B1428" s="17" t="s">
        <v>2584</v>
      </c>
      <c r="C1428" s="33">
        <v>99</v>
      </c>
      <c r="D1428" s="33">
        <v>35057332</v>
      </c>
      <c r="E1428" s="33" t="s">
        <v>2585</v>
      </c>
      <c r="F1428" s="33" t="s">
        <v>11</v>
      </c>
      <c r="G1428" s="33">
        <v>33000000</v>
      </c>
      <c r="H1428" s="33">
        <v>6.5</v>
      </c>
    </row>
    <row r="1429" spans="1:8" x14ac:dyDescent="0.25">
      <c r="A1429" s="17" t="s">
        <v>2588</v>
      </c>
      <c r="B1429" s="17" t="s">
        <v>1969</v>
      </c>
      <c r="C1429" s="33">
        <v>105</v>
      </c>
      <c r="D1429" s="33">
        <v>34014398</v>
      </c>
      <c r="E1429" s="33" t="s">
        <v>2587</v>
      </c>
      <c r="F1429" s="33" t="s">
        <v>11</v>
      </c>
      <c r="G1429" s="33">
        <v>33000000</v>
      </c>
      <c r="H1429" s="33">
        <v>5.6</v>
      </c>
    </row>
    <row r="1430" spans="1:8" x14ac:dyDescent="0.25">
      <c r="A1430" s="17" t="s">
        <v>2590</v>
      </c>
      <c r="B1430" s="17" t="s">
        <v>2589</v>
      </c>
      <c r="C1430" s="33">
        <v>97</v>
      </c>
      <c r="D1430" s="33">
        <v>28927720</v>
      </c>
      <c r="E1430" s="33" t="s">
        <v>1634</v>
      </c>
      <c r="F1430" s="33" t="s">
        <v>11</v>
      </c>
      <c r="G1430" s="33">
        <v>33000000</v>
      </c>
      <c r="H1430" s="33">
        <v>5.3</v>
      </c>
    </row>
    <row r="1431" spans="1:8" x14ac:dyDescent="0.25">
      <c r="A1431" s="17" t="s">
        <v>2592</v>
      </c>
      <c r="B1431" s="17" t="s">
        <v>2591</v>
      </c>
      <c r="C1431" s="33">
        <v>140</v>
      </c>
      <c r="D1431" s="33">
        <v>33682273</v>
      </c>
      <c r="E1431" s="33" t="s">
        <v>151</v>
      </c>
      <c r="F1431" s="33" t="s">
        <v>11</v>
      </c>
      <c r="G1431" s="33">
        <v>33000000</v>
      </c>
      <c r="H1431" s="33">
        <v>6.5</v>
      </c>
    </row>
    <row r="1432" spans="1:8" x14ac:dyDescent="0.25">
      <c r="A1432" s="17" t="s">
        <v>2594</v>
      </c>
      <c r="B1432" s="17" t="s">
        <v>2593</v>
      </c>
      <c r="C1432" s="33">
        <v>118</v>
      </c>
      <c r="D1432" s="33">
        <v>4280577</v>
      </c>
      <c r="E1432" s="33" t="s">
        <v>1661</v>
      </c>
      <c r="F1432" s="33" t="s">
        <v>11</v>
      </c>
      <c r="G1432" s="33">
        <v>10000000</v>
      </c>
      <c r="H1432" s="33">
        <v>6.8</v>
      </c>
    </row>
    <row r="1433" spans="1:8" x14ac:dyDescent="0.25">
      <c r="A1433" s="17" t="s">
        <v>2596</v>
      </c>
      <c r="B1433" s="17" t="s">
        <v>2595</v>
      </c>
      <c r="C1433" s="33">
        <v>94</v>
      </c>
      <c r="D1433" s="33">
        <v>17120019</v>
      </c>
      <c r="E1433" s="33" t="s">
        <v>114</v>
      </c>
      <c r="F1433" s="33" t="s">
        <v>11</v>
      </c>
      <c r="G1433" s="33">
        <v>30000000</v>
      </c>
      <c r="H1433" s="33">
        <v>6.5</v>
      </c>
    </row>
    <row r="1434" spans="1:8" x14ac:dyDescent="0.25">
      <c r="A1434" s="17" t="s">
        <v>2597</v>
      </c>
      <c r="B1434" s="17" t="s">
        <v>124</v>
      </c>
      <c r="C1434" s="33">
        <v>124</v>
      </c>
      <c r="D1434" s="33">
        <v>8406264</v>
      </c>
      <c r="E1434" s="33" t="s">
        <v>482</v>
      </c>
      <c r="F1434" s="33" t="s">
        <v>11</v>
      </c>
      <c r="G1434" s="33">
        <v>38000000</v>
      </c>
      <c r="H1434" s="33">
        <v>6</v>
      </c>
    </row>
    <row r="1435" spans="1:8" x14ac:dyDescent="0.25">
      <c r="A1435" s="17" t="s">
        <v>2599</v>
      </c>
      <c r="B1435" s="17" t="s">
        <v>2598</v>
      </c>
      <c r="C1435" s="33">
        <v>134</v>
      </c>
      <c r="D1435" s="33">
        <v>309125409</v>
      </c>
      <c r="E1435" s="33" t="s">
        <v>9</v>
      </c>
      <c r="F1435" s="33" t="s">
        <v>11</v>
      </c>
      <c r="G1435" s="33">
        <v>32500000</v>
      </c>
      <c r="H1435" s="33">
        <v>8.4</v>
      </c>
    </row>
    <row r="1436" spans="1:8" x14ac:dyDescent="0.25">
      <c r="A1436" s="17" t="s">
        <v>2601</v>
      </c>
      <c r="B1436" s="17" t="s">
        <v>2600</v>
      </c>
      <c r="C1436" s="33">
        <v>113</v>
      </c>
      <c r="D1436" s="33">
        <v>10955425</v>
      </c>
      <c r="E1436" s="33" t="s">
        <v>963</v>
      </c>
      <c r="F1436" s="33" t="s">
        <v>11</v>
      </c>
      <c r="G1436" s="33">
        <v>30000000</v>
      </c>
      <c r="H1436" s="33">
        <v>6</v>
      </c>
    </row>
    <row r="1437" spans="1:8" x14ac:dyDescent="0.25">
      <c r="A1437" s="17" t="s">
        <v>2602</v>
      </c>
      <c r="B1437" s="17" t="s">
        <v>2212</v>
      </c>
      <c r="C1437" s="33">
        <v>124</v>
      </c>
      <c r="D1437" s="33">
        <v>34180954</v>
      </c>
      <c r="E1437" s="33" t="s">
        <v>72</v>
      </c>
      <c r="F1437" s="33" t="s">
        <v>11</v>
      </c>
      <c r="G1437" s="33">
        <v>32000000</v>
      </c>
      <c r="H1437" s="33">
        <v>7.6</v>
      </c>
    </row>
    <row r="1438" spans="1:8" x14ac:dyDescent="0.25">
      <c r="A1438" s="17" t="s">
        <v>2604</v>
      </c>
      <c r="B1438" s="17" t="s">
        <v>85</v>
      </c>
      <c r="C1438" s="33">
        <v>97</v>
      </c>
      <c r="D1438" s="33">
        <v>173381405</v>
      </c>
      <c r="E1438" s="33" t="s">
        <v>901</v>
      </c>
      <c r="F1438" s="33" t="s">
        <v>11</v>
      </c>
      <c r="G1438" s="33">
        <v>33000000</v>
      </c>
      <c r="H1438" s="33">
        <v>6.9</v>
      </c>
    </row>
    <row r="1439" spans="1:8" x14ac:dyDescent="0.25">
      <c r="A1439" s="17" t="s">
        <v>2605</v>
      </c>
      <c r="B1439" s="17" t="s">
        <v>235</v>
      </c>
      <c r="C1439" s="33">
        <v>123</v>
      </c>
      <c r="D1439" s="33">
        <v>104632573</v>
      </c>
      <c r="E1439" s="33" t="s">
        <v>2315</v>
      </c>
      <c r="F1439" s="33" t="s">
        <v>11</v>
      </c>
      <c r="G1439" s="33">
        <v>32000000</v>
      </c>
      <c r="H1439" s="33">
        <v>6.4</v>
      </c>
    </row>
    <row r="1440" spans="1:8" x14ac:dyDescent="0.25">
      <c r="A1440" s="17" t="s">
        <v>2607</v>
      </c>
      <c r="B1440" s="17" t="s">
        <v>1394</v>
      </c>
      <c r="C1440" s="33">
        <v>99</v>
      </c>
      <c r="D1440" s="33">
        <v>81150692</v>
      </c>
      <c r="E1440" s="33" t="s">
        <v>2606</v>
      </c>
      <c r="F1440" s="33" t="s">
        <v>11</v>
      </c>
      <c r="G1440" s="33">
        <v>35000000</v>
      </c>
      <c r="H1440" s="33">
        <v>5.0999999999999996</v>
      </c>
    </row>
    <row r="1441" spans="1:8" x14ac:dyDescent="0.25">
      <c r="A1441" s="17" t="s">
        <v>2609</v>
      </c>
      <c r="B1441" s="17" t="s">
        <v>356</v>
      </c>
      <c r="C1441" s="33">
        <v>101</v>
      </c>
      <c r="D1441" s="33">
        <v>60328558</v>
      </c>
      <c r="E1441" s="33" t="s">
        <v>2608</v>
      </c>
      <c r="F1441" s="33" t="s">
        <v>11</v>
      </c>
      <c r="G1441" s="33">
        <v>32000000</v>
      </c>
      <c r="H1441" s="33">
        <v>7</v>
      </c>
    </row>
    <row r="1442" spans="1:8" x14ac:dyDescent="0.25">
      <c r="A1442" s="17" t="s">
        <v>2612</v>
      </c>
      <c r="B1442" s="17" t="s">
        <v>2610</v>
      </c>
      <c r="C1442" s="33">
        <v>92</v>
      </c>
      <c r="D1442" s="33">
        <v>80197993</v>
      </c>
      <c r="E1442" s="33" t="s">
        <v>2611</v>
      </c>
      <c r="F1442" s="33" t="s">
        <v>11</v>
      </c>
      <c r="G1442" s="33">
        <v>32000000</v>
      </c>
      <c r="H1442" s="33">
        <v>5.7</v>
      </c>
    </row>
    <row r="1443" spans="1:8" x14ac:dyDescent="0.25">
      <c r="A1443" s="17" t="s">
        <v>2613</v>
      </c>
      <c r="B1443" s="17" t="s">
        <v>324</v>
      </c>
      <c r="C1443" s="33">
        <v>131</v>
      </c>
      <c r="D1443" s="33">
        <v>169076745</v>
      </c>
      <c r="E1443" s="33" t="s">
        <v>574</v>
      </c>
      <c r="F1443" s="33" t="s">
        <v>11</v>
      </c>
      <c r="G1443" s="33">
        <v>32500000</v>
      </c>
      <c r="H1443" s="33">
        <v>6.8</v>
      </c>
    </row>
    <row r="1444" spans="1:8" x14ac:dyDescent="0.25">
      <c r="A1444" s="17" t="s">
        <v>2614</v>
      </c>
      <c r="B1444" s="17" t="s">
        <v>2076</v>
      </c>
      <c r="C1444" s="33">
        <v>107</v>
      </c>
      <c r="D1444" s="33">
        <v>101470202</v>
      </c>
      <c r="E1444" s="33" t="s">
        <v>957</v>
      </c>
      <c r="F1444" s="33" t="s">
        <v>11</v>
      </c>
      <c r="G1444" s="33">
        <v>32000000</v>
      </c>
      <c r="H1444" s="33">
        <v>6.7</v>
      </c>
    </row>
    <row r="1445" spans="1:8" x14ac:dyDescent="0.25">
      <c r="A1445" s="17" t="s">
        <v>2616</v>
      </c>
      <c r="B1445" s="17" t="s">
        <v>2615</v>
      </c>
      <c r="C1445" s="33">
        <v>103</v>
      </c>
      <c r="D1445" s="33">
        <v>50041732</v>
      </c>
      <c r="E1445" s="33" t="s">
        <v>2148</v>
      </c>
      <c r="F1445" s="33" t="s">
        <v>11</v>
      </c>
      <c r="G1445" s="33">
        <v>29000000</v>
      </c>
      <c r="H1445" s="33">
        <v>6.2</v>
      </c>
    </row>
    <row r="1446" spans="1:8" x14ac:dyDescent="0.25">
      <c r="A1446" s="17" t="s">
        <v>2617</v>
      </c>
      <c r="B1446" s="17" t="s">
        <v>2569</v>
      </c>
      <c r="C1446" s="33">
        <v>129</v>
      </c>
      <c r="D1446" s="33">
        <v>48814909</v>
      </c>
      <c r="E1446" s="33" t="s">
        <v>527</v>
      </c>
      <c r="F1446" s="33" t="s">
        <v>11</v>
      </c>
      <c r="G1446" s="33">
        <v>32000000</v>
      </c>
      <c r="H1446" s="33">
        <v>7.2</v>
      </c>
    </row>
    <row r="1447" spans="1:8" x14ac:dyDescent="0.25">
      <c r="A1447" s="17" t="s">
        <v>2619</v>
      </c>
      <c r="B1447" s="17" t="s">
        <v>2618</v>
      </c>
      <c r="C1447" s="33">
        <v>107</v>
      </c>
      <c r="D1447" s="33">
        <v>57744720</v>
      </c>
      <c r="E1447" s="33" t="s">
        <v>114</v>
      </c>
      <c r="F1447" s="33" t="s">
        <v>11</v>
      </c>
      <c r="G1447" s="33">
        <v>20000000</v>
      </c>
      <c r="H1447" s="33">
        <v>6.2</v>
      </c>
    </row>
    <row r="1448" spans="1:8" x14ac:dyDescent="0.25">
      <c r="A1448" s="17" t="s">
        <v>2621</v>
      </c>
      <c r="B1448" s="17" t="s">
        <v>2620</v>
      </c>
      <c r="C1448" s="33">
        <v>89</v>
      </c>
      <c r="D1448" s="33">
        <v>21784432</v>
      </c>
      <c r="E1448" s="33" t="s">
        <v>569</v>
      </c>
      <c r="F1448" s="33" t="s">
        <v>11</v>
      </c>
      <c r="G1448" s="33">
        <v>35000000</v>
      </c>
      <c r="H1448" s="33">
        <v>5.6</v>
      </c>
    </row>
    <row r="1449" spans="1:8" x14ac:dyDescent="0.25">
      <c r="A1449" s="17" t="s">
        <v>2622</v>
      </c>
      <c r="B1449" s="17" t="s">
        <v>1686</v>
      </c>
      <c r="C1449" s="33">
        <v>113</v>
      </c>
      <c r="D1449" s="33">
        <v>37911876</v>
      </c>
      <c r="E1449" s="33" t="s">
        <v>599</v>
      </c>
      <c r="F1449" s="33" t="s">
        <v>11</v>
      </c>
      <c r="G1449" s="33">
        <v>32000000</v>
      </c>
      <c r="H1449" s="33">
        <v>4.4000000000000004</v>
      </c>
    </row>
    <row r="1450" spans="1:8" x14ac:dyDescent="0.25">
      <c r="A1450" s="17" t="s">
        <v>2623</v>
      </c>
      <c r="B1450" s="17" t="s">
        <v>244</v>
      </c>
      <c r="C1450" s="33">
        <v>93</v>
      </c>
      <c r="D1450" s="33">
        <v>54696902</v>
      </c>
      <c r="E1450" s="33" t="s">
        <v>1702</v>
      </c>
      <c r="F1450" s="33" t="s">
        <v>11</v>
      </c>
      <c r="G1450" s="33">
        <v>32000000</v>
      </c>
      <c r="H1450" s="33">
        <v>7.5</v>
      </c>
    </row>
    <row r="1451" spans="1:8" x14ac:dyDescent="0.25">
      <c r="A1451" s="17" t="s">
        <v>2624</v>
      </c>
      <c r="B1451" s="17" t="s">
        <v>1722</v>
      </c>
      <c r="C1451" s="33">
        <v>120</v>
      </c>
      <c r="D1451" s="33">
        <v>36733909</v>
      </c>
      <c r="E1451" s="33" t="s">
        <v>2544</v>
      </c>
      <c r="F1451" s="33" t="s">
        <v>11</v>
      </c>
      <c r="G1451" s="33">
        <v>32000000</v>
      </c>
      <c r="H1451" s="33">
        <v>7.1</v>
      </c>
    </row>
    <row r="1452" spans="1:8" x14ac:dyDescent="0.25">
      <c r="A1452" s="17" t="s">
        <v>2625</v>
      </c>
      <c r="B1452" s="17" t="s">
        <v>450</v>
      </c>
      <c r="C1452" s="33">
        <v>98</v>
      </c>
      <c r="D1452" s="33">
        <v>35063732</v>
      </c>
      <c r="E1452" s="33" t="s">
        <v>283</v>
      </c>
      <c r="F1452" s="33" t="s">
        <v>11</v>
      </c>
      <c r="G1452" s="33">
        <v>32000000</v>
      </c>
      <c r="H1452" s="33">
        <v>6.4</v>
      </c>
    </row>
    <row r="1453" spans="1:8" x14ac:dyDescent="0.25">
      <c r="A1453" s="17" t="s">
        <v>2627</v>
      </c>
      <c r="B1453" s="17" t="s">
        <v>1418</v>
      </c>
      <c r="C1453" s="33">
        <v>105</v>
      </c>
      <c r="D1453" s="33">
        <v>99462</v>
      </c>
      <c r="E1453" s="33" t="s">
        <v>2626</v>
      </c>
      <c r="F1453" s="33" t="s">
        <v>11</v>
      </c>
      <c r="G1453" s="33">
        <v>33000000</v>
      </c>
      <c r="H1453" s="33">
        <v>7.1</v>
      </c>
    </row>
    <row r="1454" spans="1:8" x14ac:dyDescent="0.25">
      <c r="A1454" s="17" t="s">
        <v>2630</v>
      </c>
      <c r="B1454" s="17" t="s">
        <v>2288</v>
      </c>
      <c r="C1454" s="33">
        <v>98</v>
      </c>
      <c r="D1454" s="33">
        <v>32701088</v>
      </c>
      <c r="E1454" s="33" t="s">
        <v>2629</v>
      </c>
      <c r="F1454" s="33" t="s">
        <v>11</v>
      </c>
      <c r="G1454" s="33">
        <v>32000000</v>
      </c>
      <c r="H1454" s="33">
        <v>6.9</v>
      </c>
    </row>
    <row r="1455" spans="1:8" x14ac:dyDescent="0.25">
      <c r="A1455" s="17" t="s">
        <v>2631</v>
      </c>
      <c r="B1455" s="17" t="s">
        <v>1824</v>
      </c>
      <c r="C1455" s="33">
        <v>96</v>
      </c>
      <c r="D1455" s="33">
        <v>31493782</v>
      </c>
      <c r="E1455" s="33" t="s">
        <v>739</v>
      </c>
      <c r="F1455" s="33" t="s">
        <v>11</v>
      </c>
      <c r="G1455" s="33">
        <v>32000000</v>
      </c>
      <c r="H1455" s="33">
        <v>7.5</v>
      </c>
    </row>
    <row r="1456" spans="1:8" x14ac:dyDescent="0.25">
      <c r="A1456" s="17" t="s">
        <v>2632</v>
      </c>
      <c r="B1456" s="17" t="s">
        <v>378</v>
      </c>
      <c r="C1456" s="33">
        <v>87</v>
      </c>
      <c r="D1456" s="33">
        <v>43095600</v>
      </c>
      <c r="E1456" s="33" t="s">
        <v>114</v>
      </c>
      <c r="F1456" s="33" t="s">
        <v>11</v>
      </c>
      <c r="G1456" s="33">
        <v>32000000</v>
      </c>
      <c r="H1456" s="33">
        <v>6.3</v>
      </c>
    </row>
    <row r="1457" spans="1:8" x14ac:dyDescent="0.25">
      <c r="A1457" s="17" t="s">
        <v>2634</v>
      </c>
      <c r="B1457" s="17" t="s">
        <v>26</v>
      </c>
      <c r="C1457" s="33">
        <v>107</v>
      </c>
      <c r="D1457" s="33">
        <v>18636537</v>
      </c>
      <c r="E1457" s="33" t="s">
        <v>2633</v>
      </c>
      <c r="F1457" s="33" t="s">
        <v>11</v>
      </c>
      <c r="G1457" s="33">
        <v>32000000</v>
      </c>
      <c r="H1457" s="33">
        <v>6.4</v>
      </c>
    </row>
    <row r="1458" spans="1:8" x14ac:dyDescent="0.25">
      <c r="A1458" s="17" t="s">
        <v>2635</v>
      </c>
      <c r="B1458" s="17" t="s">
        <v>1971</v>
      </c>
      <c r="C1458" s="33">
        <v>90</v>
      </c>
      <c r="D1458" s="33">
        <v>17848322</v>
      </c>
      <c r="E1458" s="33" t="s">
        <v>574</v>
      </c>
      <c r="F1458" s="33" t="s">
        <v>11</v>
      </c>
      <c r="G1458" s="33">
        <v>28000000</v>
      </c>
      <c r="H1458" s="33">
        <v>5.9</v>
      </c>
    </row>
    <row r="1459" spans="1:8" x14ac:dyDescent="0.25">
      <c r="A1459" s="17" t="s">
        <v>2636</v>
      </c>
      <c r="B1459" s="17" t="s">
        <v>160</v>
      </c>
      <c r="C1459" s="33">
        <v>121</v>
      </c>
      <c r="D1459" s="33">
        <v>16640210</v>
      </c>
      <c r="E1459" s="33" t="s">
        <v>1383</v>
      </c>
      <c r="F1459" s="33" t="s">
        <v>11</v>
      </c>
      <c r="G1459" s="33">
        <v>55000000</v>
      </c>
      <c r="H1459" s="33">
        <v>6.8</v>
      </c>
    </row>
    <row r="1460" spans="1:8" x14ac:dyDescent="0.25">
      <c r="A1460" s="17" t="s">
        <v>2638</v>
      </c>
      <c r="B1460" s="17" t="s">
        <v>2637</v>
      </c>
      <c r="C1460" s="33">
        <v>119</v>
      </c>
      <c r="D1460" s="33">
        <v>13763130</v>
      </c>
      <c r="E1460" s="33" t="s">
        <v>477</v>
      </c>
      <c r="F1460" s="33" t="s">
        <v>11</v>
      </c>
      <c r="G1460" s="33">
        <v>32000000</v>
      </c>
      <c r="H1460" s="33">
        <v>6.3</v>
      </c>
    </row>
    <row r="1461" spans="1:8" x14ac:dyDescent="0.25">
      <c r="A1461" s="17" t="s">
        <v>2641</v>
      </c>
      <c r="B1461" s="17" t="s">
        <v>2639</v>
      </c>
      <c r="C1461" s="33">
        <v>107</v>
      </c>
      <c r="D1461" s="33">
        <v>10956379</v>
      </c>
      <c r="E1461" s="33" t="s">
        <v>2640</v>
      </c>
      <c r="F1461" s="33" t="s">
        <v>11</v>
      </c>
      <c r="G1461" s="33">
        <v>35000000</v>
      </c>
      <c r="H1461" s="33">
        <v>3.6</v>
      </c>
    </row>
    <row r="1462" spans="1:8" x14ac:dyDescent="0.25">
      <c r="A1462" s="17" t="s">
        <v>2642</v>
      </c>
      <c r="B1462" s="17" t="s">
        <v>2336</v>
      </c>
      <c r="C1462" s="33">
        <v>110</v>
      </c>
      <c r="D1462" s="33">
        <v>4357000</v>
      </c>
      <c r="E1462" s="33" t="s">
        <v>172</v>
      </c>
      <c r="F1462" s="33" t="s">
        <v>11</v>
      </c>
      <c r="G1462" s="33">
        <v>30000000</v>
      </c>
      <c r="H1462" s="33">
        <v>5.3</v>
      </c>
    </row>
    <row r="1463" spans="1:8" x14ac:dyDescent="0.25">
      <c r="A1463" s="17" t="s">
        <v>2644</v>
      </c>
      <c r="B1463" s="17" t="s">
        <v>2643</v>
      </c>
      <c r="C1463" s="33">
        <v>100</v>
      </c>
      <c r="D1463" s="33">
        <v>22525921</v>
      </c>
      <c r="E1463" s="33" t="s">
        <v>569</v>
      </c>
      <c r="F1463" s="33" t="s">
        <v>11</v>
      </c>
      <c r="G1463" s="33">
        <v>30000000</v>
      </c>
      <c r="H1463" s="33">
        <v>5.9</v>
      </c>
    </row>
    <row r="1464" spans="1:8" x14ac:dyDescent="0.25">
      <c r="A1464" s="17" t="s">
        <v>2646</v>
      </c>
      <c r="B1464" s="17" t="s">
        <v>611</v>
      </c>
      <c r="C1464" s="33">
        <v>75</v>
      </c>
      <c r="D1464" s="33">
        <v>3562749</v>
      </c>
      <c r="E1464" s="33" t="s">
        <v>2645</v>
      </c>
      <c r="F1464" s="33" t="s">
        <v>11</v>
      </c>
      <c r="G1464" s="33">
        <v>32000000</v>
      </c>
      <c r="H1464" s="33">
        <v>6.9</v>
      </c>
    </row>
    <row r="1465" spans="1:8" x14ac:dyDescent="0.25">
      <c r="A1465" s="17" t="s">
        <v>2648</v>
      </c>
      <c r="B1465" s="17" t="s">
        <v>2647</v>
      </c>
      <c r="C1465" s="33">
        <v>132</v>
      </c>
      <c r="D1465" s="33">
        <v>2899970</v>
      </c>
      <c r="E1465" s="33" t="s">
        <v>1164</v>
      </c>
      <c r="F1465" s="33" t="s">
        <v>11</v>
      </c>
      <c r="G1465" s="33">
        <v>32000000</v>
      </c>
      <c r="H1465" s="33">
        <v>6.9</v>
      </c>
    </row>
    <row r="1466" spans="1:8" x14ac:dyDescent="0.25">
      <c r="A1466" s="17" t="s">
        <v>2649</v>
      </c>
      <c r="B1466" s="17" t="s">
        <v>521</v>
      </c>
      <c r="C1466" s="33">
        <v>105</v>
      </c>
      <c r="D1466" s="33">
        <v>1304837</v>
      </c>
      <c r="E1466" s="33" t="s">
        <v>667</v>
      </c>
      <c r="F1466" s="33" t="s">
        <v>11</v>
      </c>
      <c r="G1466" s="33">
        <v>32000000</v>
      </c>
      <c r="H1466" s="33">
        <v>6.1</v>
      </c>
    </row>
    <row r="1467" spans="1:8" x14ac:dyDescent="0.25">
      <c r="A1467" s="17" t="s">
        <v>2650</v>
      </c>
      <c r="B1467" s="17" t="s">
        <v>1638</v>
      </c>
      <c r="C1467" s="33">
        <v>289</v>
      </c>
      <c r="D1467" s="33">
        <v>78800000</v>
      </c>
      <c r="E1467" s="33" t="s">
        <v>1158</v>
      </c>
      <c r="F1467" s="33" t="s">
        <v>11</v>
      </c>
      <c r="G1467" s="33">
        <v>31500000</v>
      </c>
      <c r="H1467" s="33">
        <v>8.5</v>
      </c>
    </row>
    <row r="1468" spans="1:8" x14ac:dyDescent="0.25">
      <c r="A1468" s="17" t="s">
        <v>2652</v>
      </c>
      <c r="B1468" s="17" t="s">
        <v>2651</v>
      </c>
      <c r="C1468" s="33">
        <v>102</v>
      </c>
      <c r="D1468" s="33">
        <v>17797316</v>
      </c>
      <c r="E1468" s="33" t="s">
        <v>574</v>
      </c>
      <c r="F1468" s="33" t="s">
        <v>11</v>
      </c>
      <c r="G1468" s="33">
        <v>32000000</v>
      </c>
      <c r="H1468" s="33">
        <v>6.3</v>
      </c>
    </row>
    <row r="1469" spans="1:8" x14ac:dyDescent="0.25">
      <c r="A1469" s="17" t="s">
        <v>2653</v>
      </c>
      <c r="B1469" s="17" t="s">
        <v>1510</v>
      </c>
      <c r="C1469" s="33">
        <v>143</v>
      </c>
      <c r="D1469" s="33">
        <v>82528097</v>
      </c>
      <c r="E1469" s="33" t="s">
        <v>2083</v>
      </c>
      <c r="F1469" s="33" t="s">
        <v>11</v>
      </c>
      <c r="G1469" s="33">
        <v>6500000</v>
      </c>
      <c r="H1469" s="33">
        <v>7.3</v>
      </c>
    </row>
    <row r="1470" spans="1:8" x14ac:dyDescent="0.25">
      <c r="A1470" s="17" t="s">
        <v>2656</v>
      </c>
      <c r="B1470" s="17" t="s">
        <v>2654</v>
      </c>
      <c r="C1470" s="33">
        <v>113</v>
      </c>
      <c r="D1470" s="33">
        <v>14268533</v>
      </c>
      <c r="E1470" s="33" t="s">
        <v>2655</v>
      </c>
      <c r="F1470" s="33" t="s">
        <v>11</v>
      </c>
      <c r="G1470" s="33">
        <v>31500000</v>
      </c>
      <c r="H1470" s="33">
        <v>6.3</v>
      </c>
    </row>
    <row r="1471" spans="1:8" x14ac:dyDescent="0.25">
      <c r="A1471" s="17" t="s">
        <v>2657</v>
      </c>
      <c r="B1471" s="17" t="s">
        <v>770</v>
      </c>
      <c r="C1471" s="33">
        <v>161</v>
      </c>
      <c r="D1471" s="33">
        <v>87100000</v>
      </c>
      <c r="E1471" s="33" t="s">
        <v>2125</v>
      </c>
      <c r="F1471" s="33" t="s">
        <v>11</v>
      </c>
      <c r="G1471" s="33">
        <v>31000000</v>
      </c>
      <c r="H1471" s="33">
        <v>7.2</v>
      </c>
    </row>
    <row r="1472" spans="1:8" x14ac:dyDescent="0.25">
      <c r="A1472" s="17" t="s">
        <v>2658</v>
      </c>
      <c r="B1472" s="17" t="s">
        <v>143</v>
      </c>
      <c r="C1472" s="33">
        <v>138</v>
      </c>
      <c r="D1472" s="33">
        <v>93749203</v>
      </c>
      <c r="E1472" s="33" t="s">
        <v>1383</v>
      </c>
      <c r="F1472" s="33" t="s">
        <v>11</v>
      </c>
      <c r="G1472" s="33">
        <v>31000000</v>
      </c>
      <c r="H1472" s="33">
        <v>7.3</v>
      </c>
    </row>
    <row r="1473" spans="1:8" x14ac:dyDescent="0.25">
      <c r="A1473" s="17" t="s">
        <v>2660</v>
      </c>
      <c r="B1473" s="17" t="s">
        <v>2659</v>
      </c>
      <c r="C1473" s="33">
        <v>126</v>
      </c>
      <c r="D1473" s="33">
        <v>62700000</v>
      </c>
      <c r="E1473" s="33" t="s">
        <v>77</v>
      </c>
      <c r="F1473" s="33" t="s">
        <v>11</v>
      </c>
      <c r="G1473" s="33">
        <v>34000000</v>
      </c>
      <c r="H1473" s="33">
        <v>6.3</v>
      </c>
    </row>
    <row r="1474" spans="1:8" x14ac:dyDescent="0.25">
      <c r="A1474" s="17" t="s">
        <v>2662</v>
      </c>
      <c r="B1474" s="17" t="s">
        <v>1816</v>
      </c>
      <c r="C1474" s="33">
        <v>99</v>
      </c>
      <c r="D1474" s="33">
        <v>59073773</v>
      </c>
      <c r="E1474" s="33" t="s">
        <v>2661</v>
      </c>
      <c r="F1474" s="33" t="s">
        <v>11</v>
      </c>
      <c r="G1474" s="33">
        <v>25000000</v>
      </c>
      <c r="H1474" s="33">
        <v>8.1</v>
      </c>
    </row>
    <row r="1475" spans="1:8" x14ac:dyDescent="0.25">
      <c r="A1475" s="17" t="s">
        <v>2664</v>
      </c>
      <c r="B1475" s="17" t="s">
        <v>2401</v>
      </c>
      <c r="C1475" s="33">
        <v>101</v>
      </c>
      <c r="D1475" s="33">
        <v>24185781</v>
      </c>
      <c r="E1475" s="33" t="s">
        <v>2663</v>
      </c>
      <c r="F1475" s="33" t="s">
        <v>11</v>
      </c>
      <c r="G1475" s="33">
        <v>31000000</v>
      </c>
      <c r="H1475" s="33">
        <v>6.9</v>
      </c>
    </row>
    <row r="1476" spans="1:8" x14ac:dyDescent="0.25">
      <c r="A1476" s="17" t="s">
        <v>2666</v>
      </c>
      <c r="B1476" s="17" t="s">
        <v>1722</v>
      </c>
      <c r="C1476" s="33">
        <v>103</v>
      </c>
      <c r="D1476" s="33">
        <v>53133888</v>
      </c>
      <c r="E1476" s="33" t="s">
        <v>2665</v>
      </c>
      <c r="F1476" s="33" t="s">
        <v>11</v>
      </c>
      <c r="G1476" s="33">
        <v>31000000</v>
      </c>
      <c r="H1476" s="33">
        <v>6.3</v>
      </c>
    </row>
    <row r="1477" spans="1:8" x14ac:dyDescent="0.25">
      <c r="A1477" s="17" t="s">
        <v>2668</v>
      </c>
      <c r="B1477" s="17" t="s">
        <v>1187</v>
      </c>
      <c r="C1477" s="33">
        <v>118</v>
      </c>
      <c r="D1477" s="33">
        <v>44983704</v>
      </c>
      <c r="E1477" s="33" t="s">
        <v>2667</v>
      </c>
      <c r="F1477" s="33" t="s">
        <v>11</v>
      </c>
      <c r="G1477" s="33">
        <v>31000000</v>
      </c>
      <c r="H1477" s="33">
        <v>7.3</v>
      </c>
    </row>
    <row r="1478" spans="1:8" x14ac:dyDescent="0.25">
      <c r="A1478" s="17" t="s">
        <v>2670</v>
      </c>
      <c r="B1478" s="17" t="s">
        <v>2669</v>
      </c>
      <c r="C1478" s="33">
        <v>99</v>
      </c>
      <c r="D1478" s="33">
        <v>58879132</v>
      </c>
      <c r="E1478" s="33" t="s">
        <v>1433</v>
      </c>
      <c r="F1478" s="33" t="s">
        <v>11</v>
      </c>
      <c r="G1478" s="33">
        <v>31000000</v>
      </c>
      <c r="H1478" s="33">
        <v>6.1</v>
      </c>
    </row>
    <row r="1479" spans="1:8" x14ac:dyDescent="0.25">
      <c r="A1479" s="17" t="s">
        <v>2671</v>
      </c>
      <c r="B1479" s="17" t="s">
        <v>55</v>
      </c>
      <c r="C1479" s="33">
        <v>105</v>
      </c>
      <c r="D1479" s="33">
        <v>72077000</v>
      </c>
      <c r="E1479" s="33" t="s">
        <v>2008</v>
      </c>
      <c r="F1479" s="33" t="s">
        <v>11</v>
      </c>
      <c r="G1479" s="33">
        <v>30250000</v>
      </c>
      <c r="H1479" s="33">
        <v>6.9</v>
      </c>
    </row>
    <row r="1480" spans="1:8" x14ac:dyDescent="0.25">
      <c r="A1480" s="17" t="s">
        <v>2673</v>
      </c>
      <c r="B1480" s="17" t="s">
        <v>53</v>
      </c>
      <c r="C1480" s="33">
        <v>113</v>
      </c>
      <c r="D1480" s="33">
        <v>170684505</v>
      </c>
      <c r="E1480" s="33" t="s">
        <v>2672</v>
      </c>
      <c r="F1480" s="33" t="s">
        <v>11</v>
      </c>
      <c r="G1480" s="33">
        <v>45000000</v>
      </c>
      <c r="H1480" s="33">
        <v>7.2</v>
      </c>
    </row>
    <row r="1481" spans="1:8" x14ac:dyDescent="0.25">
      <c r="A1481" s="17" t="s">
        <v>2674</v>
      </c>
      <c r="B1481" s="17" t="s">
        <v>759</v>
      </c>
      <c r="C1481" s="33">
        <v>93</v>
      </c>
      <c r="D1481" s="33">
        <v>163479795</v>
      </c>
      <c r="E1481" s="33" t="s">
        <v>872</v>
      </c>
      <c r="F1481" s="33" t="s">
        <v>11</v>
      </c>
      <c r="G1481" s="33">
        <v>34200000</v>
      </c>
      <c r="H1481" s="33">
        <v>6.4</v>
      </c>
    </row>
    <row r="1482" spans="1:8" x14ac:dyDescent="0.25">
      <c r="A1482" s="17" t="s">
        <v>2677</v>
      </c>
      <c r="B1482" s="17" t="s">
        <v>2676</v>
      </c>
      <c r="C1482" s="33">
        <v>108</v>
      </c>
      <c r="D1482" s="33">
        <v>145096820</v>
      </c>
      <c r="E1482" s="33" t="s">
        <v>569</v>
      </c>
      <c r="F1482" s="33" t="s">
        <v>11</v>
      </c>
      <c r="G1482" s="33">
        <v>30000000</v>
      </c>
      <c r="H1482" s="33">
        <v>6.4</v>
      </c>
    </row>
    <row r="1483" spans="1:8" x14ac:dyDescent="0.25">
      <c r="A1483" s="17" t="s">
        <v>2678</v>
      </c>
      <c r="B1483" s="17" t="s">
        <v>103</v>
      </c>
      <c r="C1483" s="33">
        <v>74</v>
      </c>
      <c r="D1483" s="33">
        <v>191796233</v>
      </c>
      <c r="E1483" s="33" t="s">
        <v>93</v>
      </c>
      <c r="F1483" s="33" t="s">
        <v>11</v>
      </c>
      <c r="G1483" s="33">
        <v>30000000</v>
      </c>
      <c r="H1483" s="33">
        <v>8.3000000000000007</v>
      </c>
    </row>
    <row r="1484" spans="1:8" x14ac:dyDescent="0.25">
      <c r="A1484" s="17" t="s">
        <v>2679</v>
      </c>
      <c r="B1484" s="17" t="s">
        <v>546</v>
      </c>
      <c r="C1484" s="33">
        <v>116</v>
      </c>
      <c r="D1484" s="33">
        <v>121248145</v>
      </c>
      <c r="E1484" s="33" t="s">
        <v>1139</v>
      </c>
      <c r="F1484" s="33" t="s">
        <v>11</v>
      </c>
      <c r="G1484" s="33">
        <v>25000000</v>
      </c>
      <c r="H1484" s="33">
        <v>7.2</v>
      </c>
    </row>
    <row r="1485" spans="1:8" x14ac:dyDescent="0.25">
      <c r="A1485" s="17" t="s">
        <v>2681</v>
      </c>
      <c r="B1485" s="17" t="s">
        <v>2680</v>
      </c>
      <c r="C1485" s="33">
        <v>104</v>
      </c>
      <c r="D1485" s="33">
        <v>125014030</v>
      </c>
      <c r="E1485" s="33" t="s">
        <v>72</v>
      </c>
      <c r="F1485" s="33" t="s">
        <v>11</v>
      </c>
      <c r="G1485" s="33">
        <v>30000000</v>
      </c>
      <c r="H1485" s="33">
        <v>6.8</v>
      </c>
    </row>
    <row r="1486" spans="1:8" x14ac:dyDescent="0.25">
      <c r="A1486" s="17" t="s">
        <v>2683</v>
      </c>
      <c r="B1486" s="17" t="s">
        <v>2682</v>
      </c>
      <c r="C1486" s="33">
        <v>106</v>
      </c>
      <c r="D1486" s="33">
        <v>11854694</v>
      </c>
      <c r="E1486" s="33" t="s">
        <v>1164</v>
      </c>
      <c r="F1486" s="33" t="s">
        <v>11</v>
      </c>
      <c r="G1486" s="33">
        <v>31000000</v>
      </c>
      <c r="H1486" s="33">
        <v>6.5</v>
      </c>
    </row>
    <row r="1487" spans="1:8" x14ac:dyDescent="0.25">
      <c r="A1487" s="17" t="s">
        <v>2684</v>
      </c>
      <c r="B1487" s="17" t="s">
        <v>2595</v>
      </c>
      <c r="C1487" s="33">
        <v>120</v>
      </c>
      <c r="D1487" s="33">
        <v>115648585</v>
      </c>
      <c r="E1487" s="33" t="s">
        <v>557</v>
      </c>
      <c r="F1487" s="33" t="s">
        <v>11</v>
      </c>
      <c r="G1487" s="33">
        <v>30000000</v>
      </c>
      <c r="H1487" s="33">
        <v>7.8</v>
      </c>
    </row>
    <row r="1488" spans="1:8" x14ac:dyDescent="0.25">
      <c r="A1488" s="17" t="s">
        <v>2685</v>
      </c>
      <c r="B1488" s="17" t="s">
        <v>445</v>
      </c>
      <c r="C1488" s="33">
        <v>135</v>
      </c>
      <c r="D1488" s="33">
        <v>122012643</v>
      </c>
      <c r="E1488" s="33" t="s">
        <v>16</v>
      </c>
      <c r="F1488" s="33" t="s">
        <v>11</v>
      </c>
      <c r="G1488" s="33">
        <v>30000000</v>
      </c>
      <c r="H1488" s="33">
        <v>7.6</v>
      </c>
    </row>
    <row r="1489" spans="1:8" x14ac:dyDescent="0.25">
      <c r="A1489" s="17" t="s">
        <v>2686</v>
      </c>
      <c r="B1489" s="17" t="s">
        <v>2348</v>
      </c>
      <c r="C1489" s="33">
        <v>132</v>
      </c>
      <c r="D1489" s="33">
        <v>116631310</v>
      </c>
      <c r="E1489" s="33" t="s">
        <v>527</v>
      </c>
      <c r="F1489" s="33" t="s">
        <v>11</v>
      </c>
      <c r="G1489" s="33">
        <v>30000000</v>
      </c>
      <c r="H1489" s="33">
        <v>7.2</v>
      </c>
    </row>
    <row r="1490" spans="1:8" x14ac:dyDescent="0.25">
      <c r="A1490" s="17" t="s">
        <v>2687</v>
      </c>
      <c r="B1490" s="17" t="s">
        <v>1711</v>
      </c>
      <c r="C1490" s="33">
        <v>92</v>
      </c>
      <c r="D1490" s="33">
        <v>114324072</v>
      </c>
      <c r="E1490" s="33" t="s">
        <v>1332</v>
      </c>
      <c r="F1490" s="33" t="s">
        <v>11</v>
      </c>
      <c r="G1490" s="33">
        <v>20000000</v>
      </c>
      <c r="H1490" s="33">
        <v>6.7</v>
      </c>
    </row>
    <row r="1491" spans="1:8" x14ac:dyDescent="0.25">
      <c r="A1491" s="17" t="s">
        <v>2688</v>
      </c>
      <c r="B1491" s="17" t="s">
        <v>55</v>
      </c>
      <c r="C1491" s="33">
        <v>99</v>
      </c>
      <c r="D1491" s="33">
        <v>113502246</v>
      </c>
      <c r="E1491" s="33" t="s">
        <v>957</v>
      </c>
      <c r="F1491" s="33" t="s">
        <v>11</v>
      </c>
      <c r="G1491" s="33">
        <v>38000000</v>
      </c>
      <c r="H1491" s="33">
        <v>6.8</v>
      </c>
    </row>
    <row r="1492" spans="1:8" x14ac:dyDescent="0.25">
      <c r="A1492" s="17" t="s">
        <v>2689</v>
      </c>
      <c r="B1492" s="17" t="s">
        <v>1684</v>
      </c>
      <c r="C1492" s="33">
        <v>90</v>
      </c>
      <c r="D1492" s="33">
        <v>108360000</v>
      </c>
      <c r="E1492" s="33" t="s">
        <v>1433</v>
      </c>
      <c r="F1492" s="33" t="s">
        <v>11</v>
      </c>
      <c r="G1492" s="33">
        <v>30000000</v>
      </c>
      <c r="H1492" s="33">
        <v>6.3</v>
      </c>
    </row>
    <row r="1493" spans="1:8" x14ac:dyDescent="0.25">
      <c r="A1493" s="17" t="s">
        <v>2690</v>
      </c>
      <c r="B1493" s="17" t="s">
        <v>1128</v>
      </c>
      <c r="C1493" s="33">
        <v>111</v>
      </c>
      <c r="D1493" s="33">
        <v>108244774</v>
      </c>
      <c r="E1493" s="33" t="s">
        <v>937</v>
      </c>
      <c r="F1493" s="33" t="s">
        <v>11</v>
      </c>
      <c r="G1493" s="33">
        <v>37000000</v>
      </c>
      <c r="H1493" s="33">
        <v>6.2</v>
      </c>
    </row>
    <row r="1494" spans="1:8" x14ac:dyDescent="0.25">
      <c r="A1494" s="17" t="s">
        <v>2691</v>
      </c>
      <c r="B1494" s="17" t="s">
        <v>2490</v>
      </c>
      <c r="C1494" s="33">
        <v>103</v>
      </c>
      <c r="D1494" s="33">
        <v>105444419</v>
      </c>
      <c r="E1494" s="33" t="s">
        <v>569</v>
      </c>
      <c r="F1494" s="33" t="s">
        <v>11</v>
      </c>
      <c r="G1494" s="33">
        <v>26000000</v>
      </c>
      <c r="H1494" s="33">
        <v>6.2</v>
      </c>
    </row>
    <row r="1495" spans="1:8" x14ac:dyDescent="0.25">
      <c r="A1495" s="17" t="s">
        <v>2692</v>
      </c>
      <c r="B1495" s="17" t="s">
        <v>227</v>
      </c>
      <c r="C1495" s="33">
        <v>127</v>
      </c>
      <c r="D1495" s="33">
        <v>100125340</v>
      </c>
      <c r="E1495" s="33" t="s">
        <v>746</v>
      </c>
      <c r="F1495" s="33" t="s">
        <v>11</v>
      </c>
      <c r="G1495" s="33">
        <v>33000000</v>
      </c>
      <c r="H1495" s="33">
        <v>8.6</v>
      </c>
    </row>
    <row r="1496" spans="1:8" x14ac:dyDescent="0.25">
      <c r="A1496" s="17" t="s">
        <v>2693</v>
      </c>
      <c r="B1496" s="17" t="s">
        <v>471</v>
      </c>
      <c r="C1496" s="33">
        <v>112</v>
      </c>
      <c r="D1496" s="33">
        <v>115646235</v>
      </c>
      <c r="E1496" s="33" t="s">
        <v>963</v>
      </c>
      <c r="F1496" s="33" t="s">
        <v>11</v>
      </c>
      <c r="G1496" s="33">
        <v>30000000</v>
      </c>
      <c r="H1496" s="33">
        <v>8</v>
      </c>
    </row>
    <row r="1497" spans="1:8" x14ac:dyDescent="0.25">
      <c r="A1497" s="17" t="s">
        <v>2695</v>
      </c>
      <c r="B1497" s="17" t="s">
        <v>2694</v>
      </c>
      <c r="C1497" s="33">
        <v>87</v>
      </c>
      <c r="D1497" s="33">
        <v>85416609</v>
      </c>
      <c r="E1497" s="33" t="s">
        <v>93</v>
      </c>
      <c r="F1497" s="33" t="s">
        <v>11</v>
      </c>
      <c r="G1497" s="33">
        <v>30000000</v>
      </c>
      <c r="H1497" s="33">
        <v>7</v>
      </c>
    </row>
    <row r="1498" spans="1:8" x14ac:dyDescent="0.25">
      <c r="A1498" s="17" t="s">
        <v>2696</v>
      </c>
      <c r="B1498" s="17" t="s">
        <v>1261</v>
      </c>
      <c r="C1498" s="33">
        <v>138</v>
      </c>
      <c r="D1498" s="33">
        <v>90135191</v>
      </c>
      <c r="E1498" s="33" t="s">
        <v>746</v>
      </c>
      <c r="F1498" s="33" t="s">
        <v>11</v>
      </c>
      <c r="G1498" s="33">
        <v>25000000</v>
      </c>
      <c r="H1498" s="33">
        <v>8</v>
      </c>
    </row>
    <row r="1499" spans="1:8" x14ac:dyDescent="0.25">
      <c r="A1499" s="17" t="s">
        <v>2697</v>
      </c>
      <c r="B1499" s="17" t="s">
        <v>1261</v>
      </c>
      <c r="C1499" s="33">
        <v>132</v>
      </c>
      <c r="D1499" s="33">
        <v>100422786</v>
      </c>
      <c r="E1499" s="33" t="s">
        <v>1289</v>
      </c>
      <c r="F1499" s="33" t="s">
        <v>11</v>
      </c>
      <c r="G1499" s="33">
        <v>30000000</v>
      </c>
      <c r="H1499" s="33">
        <v>8.1</v>
      </c>
    </row>
    <row r="1500" spans="1:8" x14ac:dyDescent="0.25">
      <c r="A1500" s="17" t="s">
        <v>2698</v>
      </c>
      <c r="B1500" s="17" t="s">
        <v>1432</v>
      </c>
      <c r="C1500" s="33">
        <v>103</v>
      </c>
      <c r="D1500" s="33">
        <v>106694016</v>
      </c>
      <c r="E1500" s="33" t="s">
        <v>338</v>
      </c>
      <c r="F1500" s="33" t="s">
        <v>11</v>
      </c>
      <c r="G1500" s="33">
        <v>30000000</v>
      </c>
      <c r="H1500" s="33">
        <v>6.7</v>
      </c>
    </row>
    <row r="1501" spans="1:8" x14ac:dyDescent="0.25">
      <c r="A1501" s="17" t="s">
        <v>2699</v>
      </c>
      <c r="B1501" s="17" t="s">
        <v>2146</v>
      </c>
      <c r="C1501" s="33">
        <v>123</v>
      </c>
      <c r="D1501" s="33">
        <v>64286</v>
      </c>
      <c r="E1501" s="33" t="s">
        <v>72</v>
      </c>
      <c r="F1501" s="33" t="s">
        <v>11</v>
      </c>
      <c r="G1501" s="33">
        <v>29000000</v>
      </c>
      <c r="H1501" s="33">
        <v>7.9</v>
      </c>
    </row>
    <row r="1502" spans="1:8" x14ac:dyDescent="0.25">
      <c r="A1502" s="17" t="s">
        <v>2700</v>
      </c>
      <c r="B1502" s="17" t="s">
        <v>2096</v>
      </c>
      <c r="C1502" s="33">
        <v>111</v>
      </c>
      <c r="D1502" s="33">
        <v>76806312</v>
      </c>
      <c r="E1502" s="33" t="s">
        <v>574</v>
      </c>
      <c r="F1502" s="33" t="s">
        <v>11</v>
      </c>
      <c r="G1502" s="33">
        <v>30000000</v>
      </c>
      <c r="H1502" s="33">
        <v>6.1</v>
      </c>
    </row>
    <row r="1503" spans="1:8" x14ac:dyDescent="0.25">
      <c r="A1503" s="17" t="s">
        <v>2702</v>
      </c>
      <c r="B1503" s="17" t="s">
        <v>572</v>
      </c>
      <c r="C1503" s="33">
        <v>102</v>
      </c>
      <c r="D1503" s="33">
        <v>79566871</v>
      </c>
      <c r="E1503" s="33" t="s">
        <v>2701</v>
      </c>
      <c r="F1503" s="33" t="s">
        <v>11</v>
      </c>
      <c r="G1503" s="33">
        <v>30000000</v>
      </c>
      <c r="H1503" s="33">
        <v>4.2</v>
      </c>
    </row>
    <row r="1504" spans="1:8" x14ac:dyDescent="0.25">
      <c r="A1504" s="17" t="s">
        <v>2704</v>
      </c>
      <c r="B1504" s="17" t="s">
        <v>2703</v>
      </c>
      <c r="C1504" s="33">
        <v>78</v>
      </c>
      <c r="D1504" s="33">
        <v>76501438</v>
      </c>
      <c r="E1504" s="33" t="s">
        <v>692</v>
      </c>
      <c r="F1504" s="33" t="s">
        <v>11</v>
      </c>
      <c r="G1504" s="33">
        <v>30000000</v>
      </c>
      <c r="H1504" s="33">
        <v>6.1</v>
      </c>
    </row>
    <row r="1505" spans="1:8" x14ac:dyDescent="0.25">
      <c r="A1505" s="17" t="s">
        <v>2705</v>
      </c>
      <c r="B1505" s="17" t="s">
        <v>2058</v>
      </c>
      <c r="C1505" s="33">
        <v>132</v>
      </c>
      <c r="D1505" s="33">
        <v>74787599</v>
      </c>
      <c r="E1505" s="33" t="s">
        <v>72</v>
      </c>
      <c r="F1505" s="33" t="s">
        <v>11</v>
      </c>
      <c r="G1505" s="33">
        <v>30000000</v>
      </c>
      <c r="H1505" s="33">
        <v>6.6</v>
      </c>
    </row>
    <row r="1506" spans="1:8" x14ac:dyDescent="0.25">
      <c r="A1506" s="17" t="s">
        <v>2706</v>
      </c>
      <c r="B1506" s="17" t="s">
        <v>340</v>
      </c>
      <c r="C1506" s="33">
        <v>133</v>
      </c>
      <c r="D1506" s="33">
        <v>66528842</v>
      </c>
      <c r="E1506" s="33" t="s">
        <v>2555</v>
      </c>
      <c r="F1506" s="33" t="s">
        <v>11</v>
      </c>
      <c r="G1506" s="33">
        <v>30000000</v>
      </c>
      <c r="H1506" s="33">
        <v>7.5</v>
      </c>
    </row>
    <row r="1507" spans="1:8" x14ac:dyDescent="0.25">
      <c r="A1507" s="17" t="s">
        <v>2708</v>
      </c>
      <c r="B1507" s="17" t="s">
        <v>2707</v>
      </c>
      <c r="C1507" s="33">
        <v>108</v>
      </c>
      <c r="D1507" s="33">
        <v>83813460</v>
      </c>
      <c r="E1507" s="33" t="s">
        <v>72</v>
      </c>
      <c r="F1507" s="33" t="s">
        <v>11</v>
      </c>
      <c r="G1507" s="33">
        <v>25000000</v>
      </c>
      <c r="H1507" s="33">
        <v>7.4</v>
      </c>
    </row>
    <row r="1508" spans="1:8" x14ac:dyDescent="0.25">
      <c r="A1508" s="17" t="s">
        <v>2710</v>
      </c>
      <c r="B1508" s="17" t="s">
        <v>2709</v>
      </c>
      <c r="C1508" s="33">
        <v>125</v>
      </c>
      <c r="D1508" s="33">
        <v>65010106</v>
      </c>
      <c r="E1508" s="33" t="s">
        <v>872</v>
      </c>
      <c r="F1508" s="33" t="s">
        <v>11</v>
      </c>
      <c r="G1508" s="33">
        <v>30000000</v>
      </c>
      <c r="H1508" s="33">
        <v>7.2</v>
      </c>
    </row>
    <row r="1509" spans="1:8" x14ac:dyDescent="0.25">
      <c r="A1509" s="17" t="s">
        <v>2713</v>
      </c>
      <c r="B1509" s="17" t="s">
        <v>2711</v>
      </c>
      <c r="C1509" s="33">
        <v>98</v>
      </c>
      <c r="D1509" s="33">
        <v>66359959</v>
      </c>
      <c r="E1509" s="33" t="s">
        <v>2712</v>
      </c>
      <c r="F1509" s="33" t="s">
        <v>11</v>
      </c>
      <c r="G1509" s="33">
        <v>35000000</v>
      </c>
      <c r="H1509" s="33">
        <v>6.9</v>
      </c>
    </row>
    <row r="1510" spans="1:8" x14ac:dyDescent="0.25">
      <c r="A1510" s="17" t="s">
        <v>2715</v>
      </c>
      <c r="B1510" s="17" t="s">
        <v>2714</v>
      </c>
      <c r="C1510" s="33">
        <v>119</v>
      </c>
      <c r="D1510" s="33">
        <v>66468315</v>
      </c>
      <c r="E1510" s="33" t="s">
        <v>1867</v>
      </c>
      <c r="F1510" s="33" t="s">
        <v>11</v>
      </c>
      <c r="G1510" s="33">
        <v>30000000</v>
      </c>
      <c r="H1510" s="33">
        <v>7.4</v>
      </c>
    </row>
    <row r="1511" spans="1:8" x14ac:dyDescent="0.25">
      <c r="A1511" s="17" t="s">
        <v>2716</v>
      </c>
      <c r="B1511" s="17" t="s">
        <v>67</v>
      </c>
      <c r="C1511" s="33">
        <v>87</v>
      </c>
      <c r="D1511" s="33">
        <v>64172251</v>
      </c>
      <c r="E1511" s="33" t="s">
        <v>957</v>
      </c>
      <c r="F1511" s="33" t="s">
        <v>11</v>
      </c>
      <c r="G1511" s="33">
        <v>30000000</v>
      </c>
      <c r="H1511" s="33">
        <v>5.4</v>
      </c>
    </row>
    <row r="1512" spans="1:8" x14ac:dyDescent="0.25">
      <c r="A1512" s="17" t="s">
        <v>2718</v>
      </c>
      <c r="B1512" s="17" t="s">
        <v>2717</v>
      </c>
      <c r="C1512" s="33">
        <v>91</v>
      </c>
      <c r="D1512" s="33">
        <v>66600000</v>
      </c>
      <c r="E1512" s="33" t="s">
        <v>1339</v>
      </c>
      <c r="F1512" s="33" t="s">
        <v>11</v>
      </c>
      <c r="G1512" s="33">
        <v>30000000</v>
      </c>
      <c r="H1512" s="33">
        <v>6.8</v>
      </c>
    </row>
    <row r="1513" spans="1:8" x14ac:dyDescent="0.25">
      <c r="A1513" s="17" t="s">
        <v>2719</v>
      </c>
      <c r="B1513" s="17" t="s">
        <v>1338</v>
      </c>
      <c r="C1513" s="33">
        <v>100</v>
      </c>
      <c r="D1513" s="33">
        <v>63536011</v>
      </c>
      <c r="E1513" s="33" t="s">
        <v>482</v>
      </c>
      <c r="F1513" s="33" t="s">
        <v>11</v>
      </c>
      <c r="G1513" s="33">
        <v>30000000</v>
      </c>
      <c r="H1513" s="33">
        <v>6.3</v>
      </c>
    </row>
    <row r="1514" spans="1:8" x14ac:dyDescent="0.25">
      <c r="A1514" s="17" t="s">
        <v>2720</v>
      </c>
      <c r="B1514" s="17" t="s">
        <v>2152</v>
      </c>
      <c r="C1514" s="33">
        <v>118</v>
      </c>
      <c r="D1514" s="33">
        <v>62877175</v>
      </c>
      <c r="E1514" s="33" t="s">
        <v>482</v>
      </c>
      <c r="F1514" s="33" t="s">
        <v>11</v>
      </c>
      <c r="G1514" s="33">
        <v>30000000</v>
      </c>
      <c r="H1514" s="33">
        <v>7.2</v>
      </c>
    </row>
    <row r="1515" spans="1:8" x14ac:dyDescent="0.25">
      <c r="A1515" s="17" t="s">
        <v>2721</v>
      </c>
      <c r="B1515" s="17" t="s">
        <v>1003</v>
      </c>
      <c r="C1515" s="33">
        <v>109</v>
      </c>
      <c r="D1515" s="33">
        <v>74484168</v>
      </c>
      <c r="E1515" s="33" t="s">
        <v>380</v>
      </c>
      <c r="F1515" s="33" t="s">
        <v>11</v>
      </c>
      <c r="G1515" s="33">
        <v>45000000</v>
      </c>
      <c r="H1515" s="33">
        <v>6.9</v>
      </c>
    </row>
    <row r="1516" spans="1:8" x14ac:dyDescent="0.25">
      <c r="A1516" s="17" t="s">
        <v>2723</v>
      </c>
      <c r="B1516" s="17" t="s">
        <v>2722</v>
      </c>
      <c r="C1516" s="33">
        <v>99</v>
      </c>
      <c r="D1516" s="33">
        <v>60269340</v>
      </c>
      <c r="E1516" s="33" t="s">
        <v>574</v>
      </c>
      <c r="F1516" s="33" t="s">
        <v>11</v>
      </c>
      <c r="G1516" s="33">
        <v>30000000</v>
      </c>
      <c r="H1516" s="33">
        <v>6</v>
      </c>
    </row>
    <row r="1517" spans="1:8" x14ac:dyDescent="0.25">
      <c r="A1517" s="17" t="s">
        <v>2725</v>
      </c>
      <c r="B1517" s="17" t="s">
        <v>2724</v>
      </c>
      <c r="C1517" s="33">
        <v>114</v>
      </c>
      <c r="D1517" s="33">
        <v>60033780</v>
      </c>
      <c r="E1517" s="33" t="s">
        <v>72</v>
      </c>
      <c r="F1517" s="33" t="s">
        <v>11</v>
      </c>
      <c r="G1517" s="33">
        <v>30000000</v>
      </c>
      <c r="H1517" s="33">
        <v>5.9</v>
      </c>
    </row>
    <row r="1518" spans="1:8" x14ac:dyDescent="0.25">
      <c r="A1518" s="17" t="s">
        <v>2726</v>
      </c>
      <c r="B1518" s="17" t="s">
        <v>883</v>
      </c>
      <c r="C1518" s="33">
        <v>89</v>
      </c>
      <c r="D1518" s="33">
        <v>58715510</v>
      </c>
      <c r="E1518" s="33" t="s">
        <v>574</v>
      </c>
      <c r="F1518" s="33" t="s">
        <v>11</v>
      </c>
      <c r="G1518" s="33">
        <v>30000000</v>
      </c>
      <c r="H1518" s="33">
        <v>5.4</v>
      </c>
    </row>
    <row r="1519" spans="1:8" x14ac:dyDescent="0.25">
      <c r="A1519" s="17" t="s">
        <v>2727</v>
      </c>
      <c r="B1519" s="17" t="s">
        <v>956</v>
      </c>
      <c r="C1519" s="33">
        <v>95</v>
      </c>
      <c r="D1519" s="33">
        <v>58156435</v>
      </c>
      <c r="E1519" s="33" t="s">
        <v>856</v>
      </c>
      <c r="F1519" s="33" t="s">
        <v>11</v>
      </c>
      <c r="G1519" s="33">
        <v>19000000</v>
      </c>
      <c r="H1519" s="33">
        <v>5.9</v>
      </c>
    </row>
    <row r="1520" spans="1:8" x14ac:dyDescent="0.25">
      <c r="A1520" s="17" t="s">
        <v>2728</v>
      </c>
      <c r="B1520" s="17" t="s">
        <v>883</v>
      </c>
      <c r="C1520" s="33">
        <v>98</v>
      </c>
      <c r="D1520" s="33">
        <v>56044241</v>
      </c>
      <c r="E1520" s="33" t="s">
        <v>1241</v>
      </c>
      <c r="F1520" s="33" t="s">
        <v>11</v>
      </c>
      <c r="G1520" s="33">
        <v>37000000</v>
      </c>
      <c r="H1520" s="33">
        <v>6.1</v>
      </c>
    </row>
    <row r="1521" spans="1:8" x14ac:dyDescent="0.25">
      <c r="A1521" s="17" t="s">
        <v>2729</v>
      </c>
      <c r="B1521" s="17" t="s">
        <v>1358</v>
      </c>
      <c r="C1521" s="33">
        <v>94</v>
      </c>
      <c r="D1521" s="33">
        <v>56816662</v>
      </c>
      <c r="E1521" s="33" t="s">
        <v>1241</v>
      </c>
      <c r="F1521" s="33" t="s">
        <v>11</v>
      </c>
      <c r="G1521" s="33">
        <v>17000000</v>
      </c>
      <c r="H1521" s="33">
        <v>7.7</v>
      </c>
    </row>
    <row r="1522" spans="1:8" x14ac:dyDescent="0.25">
      <c r="A1522" s="17" t="s">
        <v>2731</v>
      </c>
      <c r="B1522" s="17" t="s">
        <v>2730</v>
      </c>
      <c r="C1522" s="33">
        <v>85</v>
      </c>
      <c r="D1522" s="33">
        <v>64238770</v>
      </c>
      <c r="E1522" s="33" t="s">
        <v>154</v>
      </c>
      <c r="F1522" s="33" t="s">
        <v>11</v>
      </c>
      <c r="G1522" s="33">
        <v>42000000</v>
      </c>
      <c r="H1522" s="33">
        <v>5.8</v>
      </c>
    </row>
    <row r="1523" spans="1:8" x14ac:dyDescent="0.25">
      <c r="A1523" s="17" t="s">
        <v>2733</v>
      </c>
      <c r="B1523" s="17" t="s">
        <v>2732</v>
      </c>
      <c r="C1523" s="33">
        <v>124</v>
      </c>
      <c r="D1523" s="33">
        <v>52937130</v>
      </c>
      <c r="E1523" s="33" t="s">
        <v>588</v>
      </c>
      <c r="F1523" s="33" t="s">
        <v>11</v>
      </c>
      <c r="G1523" s="33">
        <v>30000000</v>
      </c>
      <c r="H1523" s="33">
        <v>7.6</v>
      </c>
    </row>
    <row r="1524" spans="1:8" x14ac:dyDescent="0.25">
      <c r="A1524" s="17" t="s">
        <v>2734</v>
      </c>
      <c r="B1524" s="17" t="s">
        <v>2342</v>
      </c>
      <c r="C1524" s="33">
        <v>131</v>
      </c>
      <c r="D1524" s="33">
        <v>52799004</v>
      </c>
      <c r="E1524" s="33" t="s">
        <v>72</v>
      </c>
      <c r="F1524" s="33" t="s">
        <v>11</v>
      </c>
      <c r="G1524" s="33">
        <v>55000000</v>
      </c>
      <c r="H1524" s="33">
        <v>6.1</v>
      </c>
    </row>
    <row r="1525" spans="1:8" x14ac:dyDescent="0.25">
      <c r="A1525" s="17" t="s">
        <v>2736</v>
      </c>
      <c r="B1525" s="17" t="s">
        <v>2735</v>
      </c>
      <c r="C1525" s="33">
        <v>107</v>
      </c>
      <c r="D1525" s="33">
        <v>55210049</v>
      </c>
      <c r="E1525" s="33" t="s">
        <v>77</v>
      </c>
      <c r="F1525" s="33" t="s">
        <v>11</v>
      </c>
      <c r="G1525" s="33">
        <v>27800000</v>
      </c>
      <c r="H1525" s="33">
        <v>5.4</v>
      </c>
    </row>
    <row r="1526" spans="1:8" x14ac:dyDescent="0.25">
      <c r="A1526" s="17" t="s">
        <v>2738</v>
      </c>
      <c r="B1526" s="17" t="s">
        <v>1987</v>
      </c>
      <c r="C1526" s="33">
        <v>99</v>
      </c>
      <c r="D1526" s="33">
        <v>51432423</v>
      </c>
      <c r="E1526" s="33" t="s">
        <v>2737</v>
      </c>
      <c r="F1526" s="33" t="s">
        <v>11</v>
      </c>
      <c r="G1526" s="33">
        <v>30000000</v>
      </c>
      <c r="H1526" s="33">
        <v>5.0999999999999996</v>
      </c>
    </row>
    <row r="1527" spans="1:8" x14ac:dyDescent="0.25">
      <c r="A1527" s="17" t="s">
        <v>2739</v>
      </c>
      <c r="B1527" s="17" t="s">
        <v>853</v>
      </c>
      <c r="C1527" s="33">
        <v>83</v>
      </c>
      <c r="D1527" s="33">
        <v>51109400</v>
      </c>
      <c r="E1527" s="33" t="s">
        <v>338</v>
      </c>
      <c r="F1527" s="33" t="s">
        <v>11</v>
      </c>
      <c r="G1527" s="33">
        <v>30000000</v>
      </c>
      <c r="H1527" s="33">
        <v>6.4</v>
      </c>
    </row>
    <row r="1528" spans="1:8" x14ac:dyDescent="0.25">
      <c r="A1528" s="17" t="s">
        <v>2740</v>
      </c>
      <c r="B1528" s="17" t="s">
        <v>2064</v>
      </c>
      <c r="C1528" s="33">
        <v>131</v>
      </c>
      <c r="D1528" s="33">
        <v>50300000</v>
      </c>
      <c r="E1528" s="33" t="s">
        <v>16</v>
      </c>
      <c r="F1528" s="33" t="s">
        <v>11</v>
      </c>
      <c r="G1528" s="33">
        <v>30000000</v>
      </c>
      <c r="H1528" s="33">
        <v>6.3</v>
      </c>
    </row>
    <row r="1529" spans="1:8" x14ac:dyDescent="0.25">
      <c r="A1529" s="17" t="s">
        <v>2743</v>
      </c>
      <c r="B1529" s="17" t="s">
        <v>2741</v>
      </c>
      <c r="C1529" s="33">
        <v>85</v>
      </c>
      <c r="D1529" s="33">
        <v>56068547</v>
      </c>
      <c r="E1529" s="33" t="s">
        <v>2742</v>
      </c>
      <c r="F1529" s="33" t="s">
        <v>11</v>
      </c>
      <c r="G1529" s="33">
        <v>30000000</v>
      </c>
      <c r="H1529" s="33">
        <v>7.5</v>
      </c>
    </row>
    <row r="1530" spans="1:8" x14ac:dyDescent="0.25">
      <c r="A1530" s="17" t="s">
        <v>2744</v>
      </c>
      <c r="B1530" s="17" t="s">
        <v>1845</v>
      </c>
      <c r="C1530" s="33">
        <v>126</v>
      </c>
      <c r="D1530" s="33">
        <v>53680848</v>
      </c>
      <c r="E1530" s="33" t="s">
        <v>72</v>
      </c>
      <c r="F1530" s="33" t="s">
        <v>11</v>
      </c>
      <c r="G1530" s="33">
        <v>30000000</v>
      </c>
      <c r="H1530" s="33">
        <v>7.1</v>
      </c>
    </row>
    <row r="1531" spans="1:8" x14ac:dyDescent="0.25">
      <c r="A1531" s="17" t="s">
        <v>2745</v>
      </c>
      <c r="B1531" s="17" t="s">
        <v>315</v>
      </c>
      <c r="C1531" s="33">
        <v>123</v>
      </c>
      <c r="D1531" s="33">
        <v>50921738</v>
      </c>
      <c r="E1531" s="33" t="s">
        <v>1630</v>
      </c>
      <c r="F1531" s="33" t="s">
        <v>11</v>
      </c>
      <c r="G1531" s="33">
        <v>30000000</v>
      </c>
      <c r="H1531" s="33">
        <v>7.8</v>
      </c>
    </row>
    <row r="1532" spans="1:8" x14ac:dyDescent="0.25">
      <c r="A1532" s="17" t="s">
        <v>2746</v>
      </c>
      <c r="B1532" s="17" t="s">
        <v>883</v>
      </c>
      <c r="C1532" s="33">
        <v>105</v>
      </c>
      <c r="D1532" s="33">
        <v>53021560</v>
      </c>
      <c r="E1532" s="33" t="s">
        <v>482</v>
      </c>
      <c r="F1532" s="33" t="s">
        <v>11</v>
      </c>
      <c r="G1532" s="33">
        <v>30000000</v>
      </c>
      <c r="H1532" s="33">
        <v>6.5</v>
      </c>
    </row>
    <row r="1533" spans="1:8" x14ac:dyDescent="0.25">
      <c r="A1533" s="17" t="s">
        <v>2747</v>
      </c>
      <c r="B1533" s="17" t="s">
        <v>63</v>
      </c>
      <c r="C1533" s="33">
        <v>125</v>
      </c>
      <c r="D1533" s="33">
        <v>45645204</v>
      </c>
      <c r="E1533" s="33" t="s">
        <v>114</v>
      </c>
      <c r="F1533" s="33" t="s">
        <v>11</v>
      </c>
      <c r="G1533" s="33">
        <v>30000000</v>
      </c>
      <c r="H1533" s="33">
        <v>6.6</v>
      </c>
    </row>
    <row r="1534" spans="1:8" x14ac:dyDescent="0.25">
      <c r="A1534" s="17" t="s">
        <v>2749</v>
      </c>
      <c r="B1534" s="17" t="s">
        <v>87</v>
      </c>
      <c r="C1534" s="33">
        <v>77</v>
      </c>
      <c r="D1534" s="33">
        <v>53337608</v>
      </c>
      <c r="E1534" s="33" t="s">
        <v>2748</v>
      </c>
      <c r="F1534" s="33" t="s">
        <v>11</v>
      </c>
      <c r="G1534" s="33">
        <v>40000000</v>
      </c>
      <c r="H1534" s="33">
        <v>7.4</v>
      </c>
    </row>
    <row r="1535" spans="1:8" x14ac:dyDescent="0.25">
      <c r="A1535" s="17" t="s">
        <v>2750</v>
      </c>
      <c r="B1535" s="17" t="s">
        <v>1931</v>
      </c>
      <c r="C1535" s="33">
        <v>121</v>
      </c>
      <c r="D1535" s="33">
        <v>46875468</v>
      </c>
      <c r="E1535" s="33" t="s">
        <v>380</v>
      </c>
      <c r="F1535" s="33" t="s">
        <v>11</v>
      </c>
      <c r="G1535" s="33">
        <v>30000000</v>
      </c>
      <c r="H1535" s="33">
        <v>7.6</v>
      </c>
    </row>
    <row r="1536" spans="1:8" x14ac:dyDescent="0.25">
      <c r="A1536" s="17" t="s">
        <v>2751</v>
      </c>
      <c r="B1536" s="17" t="s">
        <v>1054</v>
      </c>
      <c r="C1536" s="33">
        <v>124</v>
      </c>
      <c r="D1536" s="33">
        <v>52418902</v>
      </c>
      <c r="E1536" s="33" t="s">
        <v>1289</v>
      </c>
      <c r="F1536" s="33" t="s">
        <v>11</v>
      </c>
      <c r="G1536" s="33">
        <v>30000000</v>
      </c>
      <c r="H1536" s="33">
        <v>7.5</v>
      </c>
    </row>
    <row r="1537" spans="1:8" x14ac:dyDescent="0.25">
      <c r="A1537" s="17" t="s">
        <v>2752</v>
      </c>
      <c r="B1537" s="17" t="s">
        <v>26</v>
      </c>
      <c r="C1537" s="33">
        <v>99</v>
      </c>
      <c r="D1537" s="33">
        <v>42057340</v>
      </c>
      <c r="E1537" s="33" t="s">
        <v>1871</v>
      </c>
      <c r="F1537" s="33" t="s">
        <v>11</v>
      </c>
      <c r="G1537" s="33">
        <v>30000000</v>
      </c>
      <c r="H1537" s="33">
        <v>6.6</v>
      </c>
    </row>
    <row r="1538" spans="1:8" x14ac:dyDescent="0.25">
      <c r="A1538" s="17" t="s">
        <v>2754</v>
      </c>
      <c r="B1538" s="17" t="s">
        <v>2753</v>
      </c>
      <c r="C1538" s="33">
        <v>112</v>
      </c>
      <c r="D1538" s="33">
        <v>42478175</v>
      </c>
      <c r="E1538" s="33" t="s">
        <v>228</v>
      </c>
      <c r="F1538" s="33" t="s">
        <v>11</v>
      </c>
      <c r="G1538" s="33">
        <v>25000000</v>
      </c>
      <c r="H1538" s="33">
        <v>7.2</v>
      </c>
    </row>
    <row r="1539" spans="1:8" x14ac:dyDescent="0.25">
      <c r="A1539" s="17" t="s">
        <v>2756</v>
      </c>
      <c r="B1539" s="17" t="s">
        <v>2755</v>
      </c>
      <c r="C1539" s="33">
        <v>111</v>
      </c>
      <c r="D1539" s="33">
        <v>41407470</v>
      </c>
      <c r="E1539" s="33" t="s">
        <v>1339</v>
      </c>
      <c r="F1539" s="33" t="s">
        <v>11</v>
      </c>
      <c r="G1539" s="33">
        <v>30000000</v>
      </c>
      <c r="H1539" s="33">
        <v>7.6</v>
      </c>
    </row>
    <row r="1540" spans="1:8" x14ac:dyDescent="0.25">
      <c r="A1540" s="17" t="s">
        <v>2757</v>
      </c>
      <c r="B1540" s="17" t="s">
        <v>360</v>
      </c>
      <c r="C1540" s="33">
        <v>107</v>
      </c>
      <c r="D1540" s="33">
        <v>42385520</v>
      </c>
      <c r="E1540" s="33" t="s">
        <v>2585</v>
      </c>
      <c r="F1540" s="33" t="s">
        <v>11</v>
      </c>
      <c r="G1540" s="33">
        <v>30000000</v>
      </c>
      <c r="H1540" s="33">
        <v>6.2</v>
      </c>
    </row>
    <row r="1541" spans="1:8" x14ac:dyDescent="0.25">
      <c r="A1541" s="17" t="s">
        <v>2758</v>
      </c>
      <c r="B1541" s="17" t="s">
        <v>1826</v>
      </c>
      <c r="C1541" s="33">
        <v>104</v>
      </c>
      <c r="D1541" s="33">
        <v>40118420</v>
      </c>
      <c r="E1541" s="33" t="s">
        <v>1661</v>
      </c>
      <c r="F1541" s="33" t="s">
        <v>11</v>
      </c>
      <c r="G1541" s="33">
        <v>30000000</v>
      </c>
      <c r="H1541" s="33">
        <v>5.6</v>
      </c>
    </row>
    <row r="1542" spans="1:8" x14ac:dyDescent="0.25">
      <c r="A1542" s="17" t="s">
        <v>2759</v>
      </c>
      <c r="B1542" s="17" t="s">
        <v>42</v>
      </c>
      <c r="C1542" s="33">
        <v>113</v>
      </c>
      <c r="D1542" s="33">
        <v>40137776</v>
      </c>
      <c r="E1542" s="33" t="s">
        <v>860</v>
      </c>
      <c r="F1542" s="33" t="s">
        <v>11</v>
      </c>
      <c r="G1542" s="33">
        <v>38000000</v>
      </c>
      <c r="H1542" s="33">
        <v>7.6</v>
      </c>
    </row>
    <row r="1543" spans="1:8" x14ac:dyDescent="0.25">
      <c r="A1543" s="17" t="s">
        <v>2760</v>
      </c>
      <c r="B1543" s="17" t="s">
        <v>1213</v>
      </c>
      <c r="C1543" s="33">
        <v>113</v>
      </c>
      <c r="D1543" s="33">
        <v>39568996</v>
      </c>
      <c r="E1543" s="33" t="s">
        <v>2148</v>
      </c>
      <c r="F1543" s="33" t="s">
        <v>11</v>
      </c>
      <c r="G1543" s="33">
        <v>32000000</v>
      </c>
      <c r="H1543" s="33">
        <v>6.6</v>
      </c>
    </row>
    <row r="1544" spans="1:8" x14ac:dyDescent="0.25">
      <c r="A1544" s="17" t="s">
        <v>2762</v>
      </c>
      <c r="B1544" s="17" t="s">
        <v>2761</v>
      </c>
      <c r="C1544" s="33">
        <v>95</v>
      </c>
      <c r="D1544" s="33">
        <v>42043633</v>
      </c>
      <c r="E1544" s="33" t="s">
        <v>916</v>
      </c>
      <c r="F1544" s="33" t="s">
        <v>11</v>
      </c>
      <c r="G1544" s="33">
        <v>30000000</v>
      </c>
      <c r="H1544" s="33">
        <v>7</v>
      </c>
    </row>
    <row r="1545" spans="1:8" x14ac:dyDescent="0.25">
      <c r="A1545" s="17" t="s">
        <v>2764</v>
      </c>
      <c r="B1545" s="17" t="s">
        <v>2763</v>
      </c>
      <c r="C1545" s="33">
        <v>86</v>
      </c>
      <c r="D1545" s="33">
        <v>38232624</v>
      </c>
      <c r="E1545" s="33" t="s">
        <v>569</v>
      </c>
      <c r="F1545" s="33" t="s">
        <v>11</v>
      </c>
      <c r="G1545" s="33">
        <v>30000000</v>
      </c>
      <c r="H1545" s="33">
        <v>2.7</v>
      </c>
    </row>
    <row r="1546" spans="1:8" x14ac:dyDescent="0.25">
      <c r="A1546" s="17" t="s">
        <v>2765</v>
      </c>
      <c r="B1546" s="17" t="s">
        <v>840</v>
      </c>
      <c r="C1546" s="33">
        <v>126</v>
      </c>
      <c r="D1546" s="33">
        <v>38413606</v>
      </c>
      <c r="E1546" s="33" t="s">
        <v>138</v>
      </c>
      <c r="F1546" s="33" t="s">
        <v>11</v>
      </c>
      <c r="G1546" s="33">
        <v>30000000</v>
      </c>
      <c r="H1546" s="33">
        <v>7.6</v>
      </c>
    </row>
    <row r="1547" spans="1:8" x14ac:dyDescent="0.25">
      <c r="A1547" s="17" t="s">
        <v>2766</v>
      </c>
      <c r="B1547" s="17" t="s">
        <v>894</v>
      </c>
      <c r="C1547" s="33">
        <v>101</v>
      </c>
      <c r="D1547" s="33">
        <v>38122105</v>
      </c>
      <c r="E1547" s="33" t="s">
        <v>477</v>
      </c>
      <c r="F1547" s="33" t="s">
        <v>11</v>
      </c>
      <c r="G1547" s="33">
        <v>27000000</v>
      </c>
      <c r="H1547" s="33">
        <v>6.6</v>
      </c>
    </row>
    <row r="1548" spans="1:8" x14ac:dyDescent="0.25">
      <c r="A1548" s="17" t="s">
        <v>2768</v>
      </c>
      <c r="B1548" s="17" t="s">
        <v>680</v>
      </c>
      <c r="C1548" s="33">
        <v>102</v>
      </c>
      <c r="D1548" s="33">
        <v>38747385</v>
      </c>
      <c r="E1548" s="33" t="s">
        <v>2767</v>
      </c>
      <c r="F1548" s="33" t="s">
        <v>11</v>
      </c>
      <c r="G1548" s="33">
        <v>25000000</v>
      </c>
      <c r="H1548" s="33">
        <v>6.9</v>
      </c>
    </row>
    <row r="1549" spans="1:8" x14ac:dyDescent="0.25">
      <c r="A1549" s="17" t="s">
        <v>2769</v>
      </c>
      <c r="B1549" s="17" t="s">
        <v>315</v>
      </c>
      <c r="C1549" s="33">
        <v>111</v>
      </c>
      <c r="D1549" s="33">
        <v>40247512</v>
      </c>
      <c r="E1549" s="33" t="s">
        <v>309</v>
      </c>
      <c r="F1549" s="33" t="s">
        <v>11</v>
      </c>
      <c r="G1549" s="33">
        <v>30000000</v>
      </c>
      <c r="H1549" s="33">
        <v>6.8</v>
      </c>
    </row>
    <row r="1550" spans="1:8" x14ac:dyDescent="0.25">
      <c r="A1550" s="17" t="s">
        <v>2771</v>
      </c>
      <c r="B1550" s="17" t="s">
        <v>2770</v>
      </c>
      <c r="C1550" s="33">
        <v>95</v>
      </c>
      <c r="D1550" s="33">
        <v>35927406</v>
      </c>
      <c r="E1550" s="33" t="s">
        <v>90</v>
      </c>
      <c r="F1550" s="33" t="s">
        <v>11</v>
      </c>
      <c r="G1550" s="33">
        <v>30000000</v>
      </c>
      <c r="H1550" s="33">
        <v>3.7</v>
      </c>
    </row>
    <row r="1551" spans="1:8" x14ac:dyDescent="0.25">
      <c r="A1551" s="17" t="s">
        <v>2772</v>
      </c>
      <c r="B1551" s="17" t="s">
        <v>109</v>
      </c>
      <c r="C1551" s="33">
        <v>98</v>
      </c>
      <c r="D1551" s="33">
        <v>35565975</v>
      </c>
      <c r="E1551" s="33" t="s">
        <v>482</v>
      </c>
      <c r="F1551" s="33" t="s">
        <v>11</v>
      </c>
      <c r="G1551" s="33">
        <v>30000000</v>
      </c>
      <c r="H1551" s="33">
        <v>6.1</v>
      </c>
    </row>
    <row r="1552" spans="1:8" x14ac:dyDescent="0.25">
      <c r="A1552" s="17" t="s">
        <v>2774</v>
      </c>
      <c r="B1552" s="17" t="s">
        <v>2773</v>
      </c>
      <c r="C1552" s="33">
        <v>100</v>
      </c>
      <c r="D1552" s="33">
        <v>35266619</v>
      </c>
      <c r="E1552" s="33" t="s">
        <v>1708</v>
      </c>
      <c r="F1552" s="33" t="s">
        <v>11</v>
      </c>
      <c r="G1552" s="33">
        <v>30000000</v>
      </c>
      <c r="H1552" s="33">
        <v>5.9</v>
      </c>
    </row>
    <row r="1553" spans="1:8" x14ac:dyDescent="0.25">
      <c r="A1553" s="17" t="s">
        <v>2776</v>
      </c>
      <c r="B1553" s="17" t="s">
        <v>2775</v>
      </c>
      <c r="C1553" s="33">
        <v>118</v>
      </c>
      <c r="D1553" s="33">
        <v>34703228</v>
      </c>
      <c r="E1553" s="33" t="s">
        <v>2083</v>
      </c>
      <c r="F1553" s="33" t="s">
        <v>11</v>
      </c>
      <c r="G1553" s="33">
        <v>30000000</v>
      </c>
      <c r="H1553" s="33">
        <v>6.7</v>
      </c>
    </row>
    <row r="1554" spans="1:8" x14ac:dyDescent="0.25">
      <c r="A1554" s="17" t="s">
        <v>2779</v>
      </c>
      <c r="B1554" s="17" t="s">
        <v>2777</v>
      </c>
      <c r="C1554" s="33">
        <v>125</v>
      </c>
      <c r="D1554" s="33">
        <v>38432823</v>
      </c>
      <c r="E1554" s="33" t="s">
        <v>2778</v>
      </c>
      <c r="F1554" s="33" t="s">
        <v>11</v>
      </c>
      <c r="G1554" s="33">
        <v>30000000</v>
      </c>
      <c r="H1554" s="33">
        <v>6.9</v>
      </c>
    </row>
    <row r="1555" spans="1:8" x14ac:dyDescent="0.25">
      <c r="A1555" s="17" t="s">
        <v>2780</v>
      </c>
      <c r="B1555" s="17" t="s">
        <v>1556</v>
      </c>
      <c r="C1555" s="33">
        <v>94</v>
      </c>
      <c r="D1555" s="33">
        <v>32095318</v>
      </c>
      <c r="E1555" s="33" t="s">
        <v>338</v>
      </c>
      <c r="F1555" s="33" t="s">
        <v>11</v>
      </c>
      <c r="G1555" s="33">
        <v>45000000</v>
      </c>
      <c r="H1555" s="33">
        <v>5.5</v>
      </c>
    </row>
    <row r="1556" spans="1:8" x14ac:dyDescent="0.25">
      <c r="A1556" s="17" t="s">
        <v>2783</v>
      </c>
      <c r="B1556" s="17" t="s">
        <v>2781</v>
      </c>
      <c r="C1556" s="33">
        <v>79</v>
      </c>
      <c r="D1556" s="33">
        <v>31743332</v>
      </c>
      <c r="E1556" s="33" t="s">
        <v>2782</v>
      </c>
      <c r="F1556" s="33" t="s">
        <v>11</v>
      </c>
      <c r="G1556" s="33">
        <v>30000000</v>
      </c>
      <c r="H1556" s="33">
        <v>7.1</v>
      </c>
    </row>
    <row r="1557" spans="1:8" x14ac:dyDescent="0.25">
      <c r="A1557" s="17" t="s">
        <v>2784</v>
      </c>
      <c r="B1557" s="17" t="s">
        <v>521</v>
      </c>
      <c r="C1557" s="33">
        <v>106</v>
      </c>
      <c r="D1557" s="33">
        <v>32154410</v>
      </c>
      <c r="E1557" s="33" t="s">
        <v>739</v>
      </c>
      <c r="F1557" s="33" t="s">
        <v>11</v>
      </c>
      <c r="G1557" s="33">
        <v>30000000</v>
      </c>
      <c r="H1557" s="33">
        <v>7.1</v>
      </c>
    </row>
    <row r="1558" spans="1:8" x14ac:dyDescent="0.25">
      <c r="A1558" s="17" t="s">
        <v>2786</v>
      </c>
      <c r="B1558" s="17" t="s">
        <v>2785</v>
      </c>
      <c r="C1558" s="33">
        <v>63</v>
      </c>
      <c r="D1558" s="33">
        <v>26687172</v>
      </c>
      <c r="E1558" s="33" t="s">
        <v>435</v>
      </c>
      <c r="F1558" s="33" t="s">
        <v>11</v>
      </c>
      <c r="G1558" s="33">
        <v>30000000</v>
      </c>
      <c r="H1558" s="33">
        <v>7.3</v>
      </c>
    </row>
    <row r="1559" spans="1:8" x14ac:dyDescent="0.25">
      <c r="A1559" s="17" t="s">
        <v>2788</v>
      </c>
      <c r="B1559" s="17" t="s">
        <v>2787</v>
      </c>
      <c r="C1559" s="33">
        <v>85</v>
      </c>
      <c r="D1559" s="33">
        <v>26096584</v>
      </c>
      <c r="E1559" s="33" t="s">
        <v>569</v>
      </c>
      <c r="F1559" s="33" t="s">
        <v>11</v>
      </c>
      <c r="G1559" s="33">
        <v>19000000</v>
      </c>
      <c r="H1559" s="33">
        <v>3.4</v>
      </c>
    </row>
    <row r="1560" spans="1:8" x14ac:dyDescent="0.25">
      <c r="A1560" s="17" t="s">
        <v>2789</v>
      </c>
      <c r="B1560" s="17" t="s">
        <v>573</v>
      </c>
      <c r="C1560" s="33">
        <v>108</v>
      </c>
      <c r="D1560" s="33">
        <v>26525834</v>
      </c>
      <c r="E1560" s="33" t="s">
        <v>482</v>
      </c>
      <c r="F1560" s="33" t="s">
        <v>11</v>
      </c>
      <c r="G1560" s="33">
        <v>30000000</v>
      </c>
      <c r="H1560" s="33">
        <v>6.8</v>
      </c>
    </row>
    <row r="1561" spans="1:8" x14ac:dyDescent="0.25">
      <c r="A1561" s="17" t="s">
        <v>2790</v>
      </c>
      <c r="B1561" s="17" t="s">
        <v>1181</v>
      </c>
      <c r="C1561" s="33">
        <v>139</v>
      </c>
      <c r="D1561" s="33">
        <v>30513940</v>
      </c>
      <c r="E1561" s="33" t="s">
        <v>1457</v>
      </c>
      <c r="F1561" s="33" t="s">
        <v>11</v>
      </c>
      <c r="G1561" s="33">
        <v>30000000</v>
      </c>
      <c r="H1561" s="33">
        <v>6.9</v>
      </c>
    </row>
    <row r="1562" spans="1:8" x14ac:dyDescent="0.25">
      <c r="A1562" s="17" t="s">
        <v>2791</v>
      </c>
      <c r="B1562" s="17" t="s">
        <v>1784</v>
      </c>
      <c r="C1562" s="33">
        <v>127</v>
      </c>
      <c r="D1562" s="33">
        <v>23209440</v>
      </c>
      <c r="E1562" s="33" t="s">
        <v>1164</v>
      </c>
      <c r="F1562" s="33" t="s">
        <v>11</v>
      </c>
      <c r="G1562" s="33">
        <v>30000000</v>
      </c>
      <c r="H1562" s="33">
        <v>7</v>
      </c>
    </row>
    <row r="1563" spans="1:8" x14ac:dyDescent="0.25">
      <c r="A1563" s="17" t="s">
        <v>2793</v>
      </c>
      <c r="B1563" s="17" t="s">
        <v>2792</v>
      </c>
      <c r="C1563" s="33">
        <v>106</v>
      </c>
      <c r="D1563" s="33">
        <v>24048000</v>
      </c>
      <c r="E1563" s="33" t="s">
        <v>477</v>
      </c>
      <c r="F1563" s="33" t="s">
        <v>11</v>
      </c>
      <c r="G1563" s="33">
        <v>30000000</v>
      </c>
      <c r="H1563" s="33">
        <v>5.5</v>
      </c>
    </row>
    <row r="1564" spans="1:8" x14ac:dyDescent="0.25">
      <c r="A1564" s="17" t="s">
        <v>2794</v>
      </c>
      <c r="B1564" s="17" t="s">
        <v>929</v>
      </c>
      <c r="C1564" s="33">
        <v>95</v>
      </c>
      <c r="D1564" s="33">
        <v>22526144</v>
      </c>
      <c r="E1564" s="33" t="s">
        <v>854</v>
      </c>
      <c r="F1564" s="33" t="s">
        <v>11</v>
      </c>
      <c r="G1564" s="33">
        <v>30000000</v>
      </c>
      <c r="H1564" s="33">
        <v>5.0999999999999996</v>
      </c>
    </row>
    <row r="1565" spans="1:8" x14ac:dyDescent="0.25">
      <c r="A1565" s="17" t="s">
        <v>2795</v>
      </c>
      <c r="B1565" s="17" t="s">
        <v>923</v>
      </c>
      <c r="C1565" s="33">
        <v>118</v>
      </c>
      <c r="D1565" s="33">
        <v>30523568</v>
      </c>
      <c r="E1565" s="33" t="s">
        <v>1032</v>
      </c>
      <c r="F1565" s="33" t="s">
        <v>11</v>
      </c>
      <c r="G1565" s="33">
        <v>30000000</v>
      </c>
      <c r="H1565" s="33">
        <v>6.2</v>
      </c>
    </row>
    <row r="1566" spans="1:8" x14ac:dyDescent="0.25">
      <c r="A1566" s="17" t="s">
        <v>2797</v>
      </c>
      <c r="B1566" s="17" t="s">
        <v>2796</v>
      </c>
      <c r="C1566" s="33">
        <v>108</v>
      </c>
      <c r="D1566" s="33">
        <v>23070045</v>
      </c>
      <c r="E1566" s="33" t="s">
        <v>630</v>
      </c>
      <c r="F1566" s="33" t="s">
        <v>11</v>
      </c>
      <c r="G1566" s="33">
        <v>30000000</v>
      </c>
      <c r="H1566" s="33">
        <v>5.9</v>
      </c>
    </row>
    <row r="1567" spans="1:8" x14ac:dyDescent="0.25">
      <c r="A1567" s="17" t="s">
        <v>2799</v>
      </c>
      <c r="B1567" s="17" t="s">
        <v>2798</v>
      </c>
      <c r="C1567" s="33">
        <v>105</v>
      </c>
      <c r="D1567" s="33">
        <v>20422207</v>
      </c>
      <c r="E1567" s="33" t="s">
        <v>482</v>
      </c>
      <c r="F1567" s="33" t="s">
        <v>11</v>
      </c>
      <c r="G1567" s="33">
        <v>35000000</v>
      </c>
      <c r="H1567" s="33">
        <v>5.2</v>
      </c>
    </row>
    <row r="1568" spans="1:8" x14ac:dyDescent="0.25">
      <c r="A1568" s="17" t="s">
        <v>2800</v>
      </c>
      <c r="B1568" s="17" t="s">
        <v>2152</v>
      </c>
      <c r="C1568" s="33">
        <v>131</v>
      </c>
      <c r="D1568" s="33">
        <v>28644770</v>
      </c>
      <c r="E1568" s="33" t="s">
        <v>574</v>
      </c>
      <c r="F1568" s="33" t="s">
        <v>11</v>
      </c>
      <c r="G1568" s="33">
        <v>30000000</v>
      </c>
      <c r="H1568" s="33">
        <v>6.2</v>
      </c>
    </row>
    <row r="1569" spans="1:8" x14ac:dyDescent="0.25">
      <c r="A1569" s="17" t="s">
        <v>2802</v>
      </c>
      <c r="B1569" s="17" t="s">
        <v>2801</v>
      </c>
      <c r="C1569" s="33">
        <v>104</v>
      </c>
      <c r="D1569" s="33">
        <v>21800302</v>
      </c>
      <c r="E1569" s="33" t="s">
        <v>1522</v>
      </c>
      <c r="F1569" s="33" t="s">
        <v>11</v>
      </c>
      <c r="G1569" s="33">
        <v>30000000</v>
      </c>
      <c r="H1569" s="33">
        <v>5.5</v>
      </c>
    </row>
    <row r="1570" spans="1:8" x14ac:dyDescent="0.25">
      <c r="A1570" s="17" t="s">
        <v>2804</v>
      </c>
      <c r="B1570" s="17" t="s">
        <v>2803</v>
      </c>
      <c r="C1570" s="33">
        <v>133</v>
      </c>
      <c r="D1570" s="33">
        <v>21129348</v>
      </c>
      <c r="E1570" s="33" t="s">
        <v>1785</v>
      </c>
      <c r="F1570" s="33" t="s">
        <v>11</v>
      </c>
      <c r="G1570" s="33">
        <v>35000000</v>
      </c>
      <c r="H1570" s="33">
        <v>7.4</v>
      </c>
    </row>
    <row r="1571" spans="1:8" x14ac:dyDescent="0.25">
      <c r="A1571" s="17" t="s">
        <v>2806</v>
      </c>
      <c r="B1571" s="17" t="s">
        <v>2805</v>
      </c>
      <c r="C1571" s="33">
        <v>94</v>
      </c>
      <c r="D1571" s="33">
        <v>18500966</v>
      </c>
      <c r="E1571" s="33" t="s">
        <v>768</v>
      </c>
      <c r="F1571" s="33" t="s">
        <v>11</v>
      </c>
      <c r="G1571" s="33">
        <v>30000000</v>
      </c>
      <c r="H1571" s="33">
        <v>4.4000000000000004</v>
      </c>
    </row>
    <row r="1572" spans="1:8" x14ac:dyDescent="0.25">
      <c r="A1572" s="17" t="s">
        <v>2808</v>
      </c>
      <c r="B1572" s="17" t="s">
        <v>2807</v>
      </c>
      <c r="C1572" s="33">
        <v>109</v>
      </c>
      <c r="D1572" s="33">
        <v>19976073</v>
      </c>
      <c r="E1572" s="33" t="s">
        <v>151</v>
      </c>
      <c r="F1572" s="33" t="s">
        <v>11</v>
      </c>
      <c r="G1572" s="33">
        <v>20000000</v>
      </c>
      <c r="H1572" s="33">
        <v>6.3</v>
      </c>
    </row>
    <row r="1573" spans="1:8" x14ac:dyDescent="0.25">
      <c r="A1573" s="17" t="s">
        <v>2809</v>
      </c>
      <c r="B1573" s="17" t="s">
        <v>1054</v>
      </c>
      <c r="C1573" s="33">
        <v>96</v>
      </c>
      <c r="D1573" s="33">
        <v>18967571</v>
      </c>
      <c r="E1573" s="33" t="s">
        <v>114</v>
      </c>
      <c r="F1573" s="33" t="s">
        <v>11</v>
      </c>
      <c r="G1573" s="33">
        <v>30000000</v>
      </c>
      <c r="H1573" s="33">
        <v>6.1</v>
      </c>
    </row>
    <row r="1574" spans="1:8" x14ac:dyDescent="0.25">
      <c r="A1574" s="17" t="s">
        <v>2812</v>
      </c>
      <c r="B1574" s="17" t="s">
        <v>2810</v>
      </c>
      <c r="C1574" s="33">
        <v>105</v>
      </c>
      <c r="D1574" s="33">
        <v>17100000</v>
      </c>
      <c r="E1574" s="33" t="s">
        <v>2811</v>
      </c>
      <c r="F1574" s="33" t="s">
        <v>11</v>
      </c>
      <c r="G1574" s="33">
        <v>25000000</v>
      </c>
      <c r="H1574" s="33">
        <v>5.3</v>
      </c>
    </row>
    <row r="1575" spans="1:8" x14ac:dyDescent="0.25">
      <c r="A1575" s="17" t="s">
        <v>2815</v>
      </c>
      <c r="B1575" s="17" t="s">
        <v>2813</v>
      </c>
      <c r="C1575" s="33">
        <v>99</v>
      </c>
      <c r="D1575" s="33">
        <v>17266505</v>
      </c>
      <c r="E1575" s="33" t="s">
        <v>2814</v>
      </c>
      <c r="F1575" s="33" t="s">
        <v>11</v>
      </c>
      <c r="G1575" s="33">
        <v>30000000</v>
      </c>
      <c r="H1575" s="33">
        <v>5.4</v>
      </c>
    </row>
    <row r="1576" spans="1:8" x14ac:dyDescent="0.25">
      <c r="A1576" s="17" t="s">
        <v>2816</v>
      </c>
      <c r="B1576" s="17" t="s">
        <v>340</v>
      </c>
      <c r="C1576" s="33">
        <v>112</v>
      </c>
      <c r="D1576" s="33">
        <v>32357532</v>
      </c>
      <c r="E1576" s="33" t="s">
        <v>482</v>
      </c>
      <c r="F1576" s="33" t="s">
        <v>11</v>
      </c>
      <c r="G1576" s="33">
        <v>30000000</v>
      </c>
      <c r="H1576" s="33">
        <v>6.7</v>
      </c>
    </row>
    <row r="1577" spans="1:8" x14ac:dyDescent="0.25">
      <c r="A1577" s="17" t="s">
        <v>2817</v>
      </c>
      <c r="B1577" s="17" t="s">
        <v>1404</v>
      </c>
      <c r="C1577" s="33">
        <v>108</v>
      </c>
      <c r="D1577" s="33">
        <v>16930884</v>
      </c>
      <c r="E1577" s="33" t="s">
        <v>746</v>
      </c>
      <c r="F1577" s="33" t="s">
        <v>11</v>
      </c>
      <c r="G1577" s="33">
        <v>30000000</v>
      </c>
      <c r="H1577" s="33">
        <v>5.9</v>
      </c>
    </row>
    <row r="1578" spans="1:8" x14ac:dyDescent="0.25">
      <c r="A1578" s="17" t="s">
        <v>2819</v>
      </c>
      <c r="B1578" s="17" t="s">
        <v>2818</v>
      </c>
      <c r="C1578" s="33">
        <v>126</v>
      </c>
      <c r="D1578" s="33">
        <v>18324242</v>
      </c>
      <c r="E1578" s="33" t="s">
        <v>1164</v>
      </c>
      <c r="F1578" s="33" t="s">
        <v>11</v>
      </c>
      <c r="G1578" s="33">
        <v>35000000</v>
      </c>
      <c r="H1578" s="33">
        <v>7.3</v>
      </c>
    </row>
    <row r="1579" spans="1:8" x14ac:dyDescent="0.25">
      <c r="A1579" s="17" t="s">
        <v>2820</v>
      </c>
      <c r="B1579" s="17" t="s">
        <v>1768</v>
      </c>
      <c r="C1579" s="33">
        <v>98</v>
      </c>
      <c r="D1579" s="33">
        <v>16323969</v>
      </c>
      <c r="E1579" s="33" t="s">
        <v>2008</v>
      </c>
      <c r="F1579" s="33" t="s">
        <v>11</v>
      </c>
      <c r="G1579" s="33">
        <v>40000000</v>
      </c>
      <c r="H1579" s="33">
        <v>5.5</v>
      </c>
    </row>
    <row r="1580" spans="1:8" x14ac:dyDescent="0.25">
      <c r="A1580" s="17" t="s">
        <v>2822</v>
      </c>
      <c r="B1580" s="17" t="s">
        <v>2821</v>
      </c>
      <c r="C1580" s="33">
        <v>104</v>
      </c>
      <c r="D1580" s="33">
        <v>16999046</v>
      </c>
      <c r="E1580" s="33" t="s">
        <v>260</v>
      </c>
      <c r="F1580" s="33" t="s">
        <v>11</v>
      </c>
      <c r="G1580" s="33">
        <v>26000000</v>
      </c>
      <c r="H1580" s="33">
        <v>5.8</v>
      </c>
    </row>
    <row r="1581" spans="1:8" x14ac:dyDescent="0.25">
      <c r="A1581" s="17" t="s">
        <v>2824</v>
      </c>
      <c r="B1581" s="17" t="s">
        <v>2823</v>
      </c>
      <c r="C1581" s="33">
        <v>110</v>
      </c>
      <c r="D1581" s="33">
        <v>16295774</v>
      </c>
      <c r="E1581" s="33" t="s">
        <v>1508</v>
      </c>
      <c r="F1581" s="33" t="s">
        <v>11</v>
      </c>
      <c r="G1581" s="33">
        <v>35000000</v>
      </c>
      <c r="H1581" s="33">
        <v>4.5999999999999996</v>
      </c>
    </row>
    <row r="1582" spans="1:8" x14ac:dyDescent="0.25">
      <c r="A1582" s="17" t="s">
        <v>2826</v>
      </c>
      <c r="B1582" s="17" t="s">
        <v>2825</v>
      </c>
      <c r="C1582" s="33">
        <v>130</v>
      </c>
      <c r="D1582" s="33">
        <v>15709385</v>
      </c>
      <c r="E1582" s="33" t="s">
        <v>739</v>
      </c>
      <c r="F1582" s="33" t="s">
        <v>11</v>
      </c>
      <c r="G1582" s="33">
        <v>30000000</v>
      </c>
      <c r="H1582" s="33">
        <v>6.7</v>
      </c>
    </row>
    <row r="1583" spans="1:8" x14ac:dyDescent="0.25">
      <c r="A1583" s="17" t="s">
        <v>2829</v>
      </c>
      <c r="B1583" s="17" t="s">
        <v>2827</v>
      </c>
      <c r="C1583" s="33">
        <v>93</v>
      </c>
      <c r="D1583" s="33">
        <v>14888028</v>
      </c>
      <c r="E1583" s="33" t="s">
        <v>2828</v>
      </c>
      <c r="F1583" s="33" t="s">
        <v>11</v>
      </c>
      <c r="G1583" s="33">
        <v>30000000</v>
      </c>
      <c r="H1583" s="33">
        <v>5.0999999999999996</v>
      </c>
    </row>
    <row r="1584" spans="1:8" x14ac:dyDescent="0.25">
      <c r="A1584" s="17" t="s">
        <v>2830</v>
      </c>
      <c r="B1584" s="17" t="s">
        <v>1322</v>
      </c>
      <c r="C1584" s="33">
        <v>96</v>
      </c>
      <c r="D1584" s="33">
        <v>14208384</v>
      </c>
      <c r="E1584" s="33" t="s">
        <v>574</v>
      </c>
      <c r="F1584" s="33" t="s">
        <v>11</v>
      </c>
      <c r="G1584" s="33">
        <v>30000000</v>
      </c>
      <c r="H1584" s="33">
        <v>5.6</v>
      </c>
    </row>
    <row r="1585" spans="1:8" x14ac:dyDescent="0.25">
      <c r="A1585" s="17" t="s">
        <v>2831</v>
      </c>
      <c r="B1585" s="17" t="s">
        <v>2033</v>
      </c>
      <c r="C1585" s="33">
        <v>114</v>
      </c>
      <c r="D1585" s="33">
        <v>12831121</v>
      </c>
      <c r="E1585" s="33" t="s">
        <v>1120</v>
      </c>
      <c r="F1585" s="33" t="s">
        <v>11</v>
      </c>
      <c r="G1585" s="33">
        <v>30000000</v>
      </c>
      <c r="H1585" s="33">
        <v>7</v>
      </c>
    </row>
    <row r="1586" spans="1:8" x14ac:dyDescent="0.25">
      <c r="A1586" s="17" t="s">
        <v>2832</v>
      </c>
      <c r="B1586" s="17" t="s">
        <v>1229</v>
      </c>
      <c r="C1586" s="33">
        <v>106</v>
      </c>
      <c r="D1586" s="33">
        <v>18298649</v>
      </c>
      <c r="E1586" s="33" t="s">
        <v>2516</v>
      </c>
      <c r="F1586" s="33" t="s">
        <v>11</v>
      </c>
      <c r="G1586" s="33">
        <v>30000000</v>
      </c>
      <c r="H1586" s="33">
        <v>6.4</v>
      </c>
    </row>
    <row r="1587" spans="1:8" x14ac:dyDescent="0.25">
      <c r="A1587" s="17" t="s">
        <v>2833</v>
      </c>
      <c r="B1587" s="17" t="s">
        <v>1672</v>
      </c>
      <c r="C1587" s="33">
        <v>150</v>
      </c>
      <c r="D1587" s="33">
        <v>12712093</v>
      </c>
      <c r="E1587" s="33" t="s">
        <v>2054</v>
      </c>
      <c r="F1587" s="33" t="s">
        <v>11</v>
      </c>
      <c r="G1587" s="33">
        <v>30000000</v>
      </c>
      <c r="H1587" s="33">
        <v>6.7</v>
      </c>
    </row>
    <row r="1588" spans="1:8" x14ac:dyDescent="0.25">
      <c r="A1588" s="17" t="s">
        <v>2835</v>
      </c>
      <c r="B1588" s="17" t="s">
        <v>2834</v>
      </c>
      <c r="C1588" s="33">
        <v>100</v>
      </c>
      <c r="D1588" s="33">
        <v>11576087</v>
      </c>
      <c r="E1588" s="33" t="s">
        <v>24</v>
      </c>
      <c r="F1588" s="33" t="s">
        <v>11</v>
      </c>
      <c r="G1588" s="33">
        <v>30000000</v>
      </c>
      <c r="H1588" s="33">
        <v>4.0999999999999996</v>
      </c>
    </row>
    <row r="1589" spans="1:8" x14ac:dyDescent="0.25">
      <c r="A1589" s="17" t="s">
        <v>2836</v>
      </c>
      <c r="B1589" s="17" t="s">
        <v>1707</v>
      </c>
      <c r="C1589" s="33">
        <v>100</v>
      </c>
      <c r="D1589" s="33">
        <v>11900000</v>
      </c>
      <c r="E1589" s="33" t="s">
        <v>697</v>
      </c>
      <c r="F1589" s="33" t="s">
        <v>11</v>
      </c>
      <c r="G1589" s="33">
        <v>30000000</v>
      </c>
      <c r="H1589" s="33">
        <v>5.5</v>
      </c>
    </row>
    <row r="1590" spans="1:8" x14ac:dyDescent="0.25">
      <c r="A1590" s="17" t="s">
        <v>2837</v>
      </c>
      <c r="B1590" s="17" t="s">
        <v>1858</v>
      </c>
      <c r="C1590" s="33">
        <v>100</v>
      </c>
      <c r="D1590" s="33">
        <v>9353573</v>
      </c>
      <c r="E1590" s="33" t="s">
        <v>90</v>
      </c>
      <c r="F1590" s="33" t="s">
        <v>11</v>
      </c>
      <c r="G1590" s="33">
        <v>45000000</v>
      </c>
      <c r="H1590" s="33">
        <v>2.7</v>
      </c>
    </row>
    <row r="1591" spans="1:8" x14ac:dyDescent="0.25">
      <c r="A1591" s="17" t="s">
        <v>2839</v>
      </c>
      <c r="B1591" s="17" t="s">
        <v>2838</v>
      </c>
      <c r="C1591" s="33">
        <v>107</v>
      </c>
      <c r="D1591" s="33">
        <v>12026670</v>
      </c>
      <c r="E1591" s="33" t="s">
        <v>114</v>
      </c>
      <c r="F1591" s="33" t="s">
        <v>11</v>
      </c>
      <c r="G1591" s="33">
        <v>45000000</v>
      </c>
      <c r="H1591" s="33">
        <v>6.4</v>
      </c>
    </row>
    <row r="1592" spans="1:8" x14ac:dyDescent="0.25">
      <c r="A1592" s="17" t="s">
        <v>2841</v>
      </c>
      <c r="B1592" s="17" t="s">
        <v>2840</v>
      </c>
      <c r="C1592" s="33">
        <v>102</v>
      </c>
      <c r="D1592" s="33">
        <v>14334645</v>
      </c>
      <c r="E1592" s="33" t="s">
        <v>1084</v>
      </c>
      <c r="F1592" s="33" t="s">
        <v>11</v>
      </c>
      <c r="G1592" s="33">
        <v>25000000</v>
      </c>
      <c r="H1592" s="33">
        <v>4.8</v>
      </c>
    </row>
    <row r="1593" spans="1:8" x14ac:dyDescent="0.25">
      <c r="A1593" s="17" t="s">
        <v>2843</v>
      </c>
      <c r="B1593" s="17" t="s">
        <v>2842</v>
      </c>
      <c r="C1593" s="33">
        <v>101</v>
      </c>
      <c r="D1593" s="33">
        <v>12189514</v>
      </c>
      <c r="E1593" s="33" t="s">
        <v>574</v>
      </c>
      <c r="F1593" s="33" t="s">
        <v>11</v>
      </c>
      <c r="G1593" s="33">
        <v>23000000</v>
      </c>
      <c r="H1593" s="33">
        <v>6.1</v>
      </c>
    </row>
    <row r="1594" spans="1:8" x14ac:dyDescent="0.25">
      <c r="A1594" s="17" t="s">
        <v>2845</v>
      </c>
      <c r="B1594" s="17" t="s">
        <v>2844</v>
      </c>
      <c r="C1594" s="33">
        <v>86</v>
      </c>
      <c r="D1594" s="33">
        <v>10134754</v>
      </c>
      <c r="E1594" s="33" t="s">
        <v>1013</v>
      </c>
      <c r="F1594" s="33" t="s">
        <v>11</v>
      </c>
      <c r="G1594" s="33">
        <v>30000000</v>
      </c>
      <c r="H1594" s="33">
        <v>4.8</v>
      </c>
    </row>
    <row r="1595" spans="1:8" x14ac:dyDescent="0.25">
      <c r="A1595" s="17" t="s">
        <v>2846</v>
      </c>
      <c r="B1595" s="17" t="s">
        <v>2528</v>
      </c>
      <c r="C1595" s="33">
        <v>108</v>
      </c>
      <c r="D1595" s="33">
        <v>8535575</v>
      </c>
      <c r="E1595" s="33" t="s">
        <v>1164</v>
      </c>
      <c r="F1595" s="33" t="s">
        <v>11</v>
      </c>
      <c r="G1595" s="33">
        <v>30000000</v>
      </c>
      <c r="H1595" s="33">
        <v>7</v>
      </c>
    </row>
    <row r="1596" spans="1:8" x14ac:dyDescent="0.25">
      <c r="A1596" s="17" t="s">
        <v>2848</v>
      </c>
      <c r="B1596" s="17" t="s">
        <v>959</v>
      </c>
      <c r="C1596" s="33">
        <v>123</v>
      </c>
      <c r="D1596" s="33">
        <v>7689458</v>
      </c>
      <c r="E1596" s="33" t="s">
        <v>2847</v>
      </c>
      <c r="F1596" s="33" t="s">
        <v>11</v>
      </c>
      <c r="G1596" s="33">
        <v>40000000</v>
      </c>
      <c r="H1596" s="33">
        <v>6.8</v>
      </c>
    </row>
    <row r="1597" spans="1:8" x14ac:dyDescent="0.25">
      <c r="A1597" s="17" t="s">
        <v>2852</v>
      </c>
      <c r="B1597" s="17" t="s">
        <v>1913</v>
      </c>
      <c r="C1597" s="33">
        <v>88</v>
      </c>
      <c r="D1597" s="33">
        <v>19316646</v>
      </c>
      <c r="E1597" s="33" t="s">
        <v>522</v>
      </c>
      <c r="F1597" s="33" t="s">
        <v>11</v>
      </c>
      <c r="G1597" s="33">
        <v>30000000</v>
      </c>
      <c r="H1597" s="33">
        <v>5.6</v>
      </c>
    </row>
    <row r="1598" spans="1:8" x14ac:dyDescent="0.25">
      <c r="A1598" s="17" t="s">
        <v>2853</v>
      </c>
      <c r="B1598" s="17" t="s">
        <v>1971</v>
      </c>
      <c r="C1598" s="33">
        <v>109</v>
      </c>
      <c r="D1598" s="33">
        <v>10965209</v>
      </c>
      <c r="E1598" s="33" t="s">
        <v>151</v>
      </c>
      <c r="F1598" s="33" t="s">
        <v>11</v>
      </c>
      <c r="G1598" s="33">
        <v>30000000</v>
      </c>
      <c r="H1598" s="33">
        <v>6.1</v>
      </c>
    </row>
    <row r="1599" spans="1:8" x14ac:dyDescent="0.25">
      <c r="A1599" s="17" t="s">
        <v>2854</v>
      </c>
      <c r="B1599" s="17" t="s">
        <v>340</v>
      </c>
      <c r="C1599" s="33">
        <v>122</v>
      </c>
      <c r="D1599" s="33">
        <v>26830000</v>
      </c>
      <c r="E1599" s="33" t="s">
        <v>683</v>
      </c>
      <c r="F1599" s="33" t="s">
        <v>11</v>
      </c>
      <c r="G1599" s="33">
        <v>18000000</v>
      </c>
      <c r="H1599" s="33">
        <v>7.9</v>
      </c>
    </row>
    <row r="1600" spans="1:8" x14ac:dyDescent="0.25">
      <c r="A1600" s="17" t="s">
        <v>2856</v>
      </c>
      <c r="B1600" s="17" t="s">
        <v>2855</v>
      </c>
      <c r="C1600" s="33">
        <v>251</v>
      </c>
      <c r="D1600" s="33">
        <v>5300000</v>
      </c>
      <c r="E1600" s="33" t="s">
        <v>671</v>
      </c>
      <c r="F1600" s="33" t="s">
        <v>11</v>
      </c>
      <c r="G1600" s="33">
        <v>30000000</v>
      </c>
      <c r="H1600" s="33">
        <v>8.4</v>
      </c>
    </row>
    <row r="1601" spans="1:8" x14ac:dyDescent="0.25">
      <c r="A1601" s="17" t="s">
        <v>2858</v>
      </c>
      <c r="B1601" s="17" t="s">
        <v>2857</v>
      </c>
      <c r="C1601" s="33">
        <v>118</v>
      </c>
      <c r="D1601" s="33">
        <v>10880926</v>
      </c>
      <c r="E1601" s="33" t="s">
        <v>151</v>
      </c>
      <c r="F1601" s="33" t="s">
        <v>11</v>
      </c>
      <c r="G1601" s="33">
        <v>30000000</v>
      </c>
      <c r="H1601" s="33">
        <v>6.5</v>
      </c>
    </row>
    <row r="1602" spans="1:8" x14ac:dyDescent="0.25">
      <c r="A1602" s="17" t="s">
        <v>2860</v>
      </c>
      <c r="B1602" s="17" t="s">
        <v>2859</v>
      </c>
      <c r="C1602" s="33">
        <v>131</v>
      </c>
      <c r="D1602" s="33">
        <v>3752725</v>
      </c>
      <c r="E1602" s="33" t="s">
        <v>72</v>
      </c>
      <c r="F1602" s="33" t="s">
        <v>11</v>
      </c>
      <c r="G1602" s="33">
        <v>18000000</v>
      </c>
      <c r="H1602" s="33">
        <v>7.1</v>
      </c>
    </row>
    <row r="1603" spans="1:8" x14ac:dyDescent="0.25">
      <c r="A1603" s="17" t="s">
        <v>2861</v>
      </c>
      <c r="B1603" s="17" t="s">
        <v>1707</v>
      </c>
      <c r="C1603" s="33">
        <v>109</v>
      </c>
      <c r="D1603" s="33">
        <v>3517797</v>
      </c>
      <c r="E1603" s="33" t="s">
        <v>1952</v>
      </c>
      <c r="F1603" s="33" t="s">
        <v>11</v>
      </c>
      <c r="G1603" s="33">
        <v>25000000</v>
      </c>
      <c r="H1603" s="33">
        <v>6.6</v>
      </c>
    </row>
    <row r="1604" spans="1:8" x14ac:dyDescent="0.25">
      <c r="A1604" s="17" t="s">
        <v>2863</v>
      </c>
      <c r="B1604" s="17" t="s">
        <v>2717</v>
      </c>
      <c r="C1604" s="33">
        <v>88</v>
      </c>
      <c r="D1604" s="33">
        <v>2975649</v>
      </c>
      <c r="E1604" s="33" t="s">
        <v>2125</v>
      </c>
      <c r="F1604" s="33" t="s">
        <v>11</v>
      </c>
      <c r="G1604" s="33">
        <v>30000000</v>
      </c>
      <c r="H1604" s="33">
        <v>7</v>
      </c>
    </row>
    <row r="1605" spans="1:8" x14ac:dyDescent="0.25">
      <c r="A1605" s="17" t="s">
        <v>2865</v>
      </c>
      <c r="B1605" s="17" t="s">
        <v>2864</v>
      </c>
      <c r="C1605" s="33">
        <v>103</v>
      </c>
      <c r="D1605" s="33">
        <v>668171</v>
      </c>
      <c r="E1605" s="33" t="s">
        <v>2309</v>
      </c>
      <c r="F1605" s="33" t="s">
        <v>676</v>
      </c>
      <c r="G1605" s="33">
        <v>60000000</v>
      </c>
      <c r="H1605" s="33">
        <v>5.6</v>
      </c>
    </row>
    <row r="1606" spans="1:8" x14ac:dyDescent="0.25">
      <c r="A1606" s="17" t="s">
        <v>2867</v>
      </c>
      <c r="B1606" s="17" t="s">
        <v>2866</v>
      </c>
      <c r="C1606" s="33">
        <v>87</v>
      </c>
      <c r="D1606" s="33">
        <v>480314</v>
      </c>
      <c r="E1606" s="33" t="s">
        <v>43</v>
      </c>
      <c r="F1606" s="33" t="s">
        <v>11</v>
      </c>
      <c r="G1606" s="33">
        <v>21000000</v>
      </c>
      <c r="H1606" s="33">
        <v>4.8</v>
      </c>
    </row>
    <row r="1607" spans="1:8" x14ac:dyDescent="0.25">
      <c r="A1607" s="17" t="s">
        <v>2870</v>
      </c>
      <c r="B1607" s="17" t="s">
        <v>2868</v>
      </c>
      <c r="C1607" s="33">
        <v>160</v>
      </c>
      <c r="D1607" s="33">
        <v>3904982</v>
      </c>
      <c r="E1607" s="33" t="s">
        <v>2869</v>
      </c>
      <c r="F1607" s="33" t="s">
        <v>11</v>
      </c>
      <c r="G1607" s="33">
        <v>30000000</v>
      </c>
      <c r="H1607" s="33">
        <v>7.5</v>
      </c>
    </row>
    <row r="1608" spans="1:8" x14ac:dyDescent="0.25">
      <c r="A1608" s="17" t="s">
        <v>2872</v>
      </c>
      <c r="B1608" s="17" t="s">
        <v>2871</v>
      </c>
      <c r="C1608" s="33">
        <v>121</v>
      </c>
      <c r="D1608" s="33">
        <v>127437</v>
      </c>
      <c r="E1608" s="33" t="s">
        <v>371</v>
      </c>
      <c r="F1608" s="33" t="s">
        <v>676</v>
      </c>
      <c r="G1608" s="33">
        <v>18000000</v>
      </c>
      <c r="H1608" s="33">
        <v>6</v>
      </c>
    </row>
    <row r="1609" spans="1:8" x14ac:dyDescent="0.25">
      <c r="A1609" s="17" t="s">
        <v>2875</v>
      </c>
      <c r="B1609" s="17" t="s">
        <v>42</v>
      </c>
      <c r="C1609" s="33">
        <v>129</v>
      </c>
      <c r="D1609" s="33">
        <v>537580</v>
      </c>
      <c r="E1609" s="33" t="s">
        <v>2874</v>
      </c>
      <c r="F1609" s="33" t="s">
        <v>11</v>
      </c>
      <c r="G1609" s="33">
        <v>30000000</v>
      </c>
      <c r="H1609" s="33">
        <v>6.8</v>
      </c>
    </row>
    <row r="1610" spans="1:8" x14ac:dyDescent="0.25">
      <c r="A1610" s="17" t="s">
        <v>2879</v>
      </c>
      <c r="B1610" s="17" t="s">
        <v>2878</v>
      </c>
      <c r="C1610" s="33">
        <v>115</v>
      </c>
      <c r="D1610" s="33">
        <v>183436380</v>
      </c>
      <c r="E1610" s="33" t="s">
        <v>2153</v>
      </c>
      <c r="F1610" s="33" t="s">
        <v>11</v>
      </c>
      <c r="G1610" s="33">
        <v>29000000</v>
      </c>
      <c r="H1610" s="33">
        <v>6.5</v>
      </c>
    </row>
    <row r="1611" spans="1:8" x14ac:dyDescent="0.25">
      <c r="A1611" s="17" t="s">
        <v>2881</v>
      </c>
      <c r="B1611" s="17" t="s">
        <v>484</v>
      </c>
      <c r="C1611" s="33">
        <v>153</v>
      </c>
      <c r="D1611" s="33">
        <v>119518352</v>
      </c>
      <c r="E1611" s="33" t="s">
        <v>2880</v>
      </c>
      <c r="F1611" s="33" t="s">
        <v>11</v>
      </c>
      <c r="G1611" s="33">
        <v>28000000</v>
      </c>
      <c r="H1611" s="33">
        <v>7.9</v>
      </c>
    </row>
    <row r="1612" spans="1:8" x14ac:dyDescent="0.25">
      <c r="A1612" s="17" t="s">
        <v>2883</v>
      </c>
      <c r="B1612" s="17" t="s">
        <v>2882</v>
      </c>
      <c r="C1612" s="33">
        <v>128</v>
      </c>
      <c r="D1612" s="33">
        <v>37036404</v>
      </c>
      <c r="E1612" s="33" t="s">
        <v>482</v>
      </c>
      <c r="F1612" s="33" t="s">
        <v>11</v>
      </c>
      <c r="G1612" s="33">
        <v>30000000</v>
      </c>
      <c r="H1612" s="33">
        <v>6.4</v>
      </c>
    </row>
    <row r="1613" spans="1:8" x14ac:dyDescent="0.25">
      <c r="A1613" s="17" t="s">
        <v>2884</v>
      </c>
      <c r="B1613" s="17" t="s">
        <v>1728</v>
      </c>
      <c r="C1613" s="33">
        <v>89</v>
      </c>
      <c r="D1613" s="33">
        <v>22359293</v>
      </c>
      <c r="E1613" s="33" t="s">
        <v>262</v>
      </c>
      <c r="F1613" s="33" t="s">
        <v>11</v>
      </c>
      <c r="G1613" s="33">
        <v>29000000</v>
      </c>
      <c r="H1613" s="33">
        <v>5.8</v>
      </c>
    </row>
    <row r="1614" spans="1:8" x14ac:dyDescent="0.25">
      <c r="A1614" s="17" t="s">
        <v>2885</v>
      </c>
      <c r="B1614" s="17" t="s">
        <v>282</v>
      </c>
      <c r="C1614" s="33">
        <v>122</v>
      </c>
      <c r="D1614" s="33">
        <v>18593156</v>
      </c>
      <c r="E1614" s="33" t="s">
        <v>1164</v>
      </c>
      <c r="F1614" s="33" t="s">
        <v>11</v>
      </c>
      <c r="G1614" s="33">
        <v>35000000</v>
      </c>
      <c r="H1614" s="33">
        <v>7.7</v>
      </c>
    </row>
    <row r="1615" spans="1:8" x14ac:dyDescent="0.25">
      <c r="A1615" s="17" t="s">
        <v>2886</v>
      </c>
      <c r="B1615" s="17" t="s">
        <v>2050</v>
      </c>
      <c r="C1615" s="33">
        <v>99</v>
      </c>
      <c r="D1615" s="33">
        <v>16930185</v>
      </c>
      <c r="E1615" s="33" t="s">
        <v>574</v>
      </c>
      <c r="F1615" s="33" t="s">
        <v>11</v>
      </c>
      <c r="G1615" s="33">
        <v>29000000</v>
      </c>
      <c r="H1615" s="33">
        <v>5.3</v>
      </c>
    </row>
    <row r="1616" spans="1:8" x14ac:dyDescent="0.25">
      <c r="A1616" s="17" t="s">
        <v>2887</v>
      </c>
      <c r="B1616" s="17" t="s">
        <v>1463</v>
      </c>
      <c r="C1616" s="33">
        <v>99</v>
      </c>
      <c r="D1616" s="33">
        <v>63034755</v>
      </c>
      <c r="E1616" s="33" t="s">
        <v>569</v>
      </c>
      <c r="F1616" s="33" t="s">
        <v>11</v>
      </c>
      <c r="G1616" s="33">
        <v>29000000</v>
      </c>
      <c r="H1616" s="33">
        <v>5.3</v>
      </c>
    </row>
    <row r="1617" spans="1:8" x14ac:dyDescent="0.25">
      <c r="A1617" s="17" t="s">
        <v>2889</v>
      </c>
      <c r="B1617" s="17" t="s">
        <v>2888</v>
      </c>
      <c r="C1617" s="33">
        <v>147</v>
      </c>
      <c r="D1617" s="33">
        <v>5899797</v>
      </c>
      <c r="E1617" s="33" t="s">
        <v>1999</v>
      </c>
      <c r="F1617" s="33" t="s">
        <v>11</v>
      </c>
      <c r="G1617" s="33">
        <v>29000000</v>
      </c>
      <c r="H1617" s="33">
        <v>7.5</v>
      </c>
    </row>
    <row r="1618" spans="1:8" x14ac:dyDescent="0.25">
      <c r="A1618" s="17" t="s">
        <v>2890</v>
      </c>
      <c r="B1618" s="17" t="s">
        <v>1244</v>
      </c>
      <c r="C1618" s="33">
        <v>112</v>
      </c>
      <c r="D1618" s="33">
        <v>4554569</v>
      </c>
      <c r="E1618" s="33" t="s">
        <v>872</v>
      </c>
      <c r="F1618" s="33" t="s">
        <v>11</v>
      </c>
      <c r="G1618" s="33">
        <v>28000000</v>
      </c>
      <c r="H1618" s="33">
        <v>6.9</v>
      </c>
    </row>
    <row r="1619" spans="1:8" x14ac:dyDescent="0.25">
      <c r="A1619" s="17" t="s">
        <v>2892</v>
      </c>
      <c r="B1619" s="17" t="s">
        <v>2891</v>
      </c>
      <c r="C1619" s="33">
        <v>88</v>
      </c>
      <c r="D1619" s="33">
        <v>17016190</v>
      </c>
      <c r="E1619" s="33" t="s">
        <v>2665</v>
      </c>
      <c r="F1619" s="33" t="s">
        <v>11</v>
      </c>
      <c r="G1619" s="33">
        <v>12000000</v>
      </c>
      <c r="H1619" s="33">
        <v>4.9000000000000004</v>
      </c>
    </row>
    <row r="1620" spans="1:8" x14ac:dyDescent="0.25">
      <c r="A1620" s="17" t="s">
        <v>2894</v>
      </c>
      <c r="B1620" s="17" t="s">
        <v>2893</v>
      </c>
      <c r="C1620" s="33">
        <v>94</v>
      </c>
      <c r="D1620" s="33">
        <v>6301131</v>
      </c>
      <c r="E1620" s="33" t="s">
        <v>766</v>
      </c>
      <c r="F1620" s="33" t="s">
        <v>11</v>
      </c>
      <c r="G1620" s="33">
        <v>29000000</v>
      </c>
      <c r="H1620" s="33">
        <v>7.1</v>
      </c>
    </row>
    <row r="1621" spans="1:8" x14ac:dyDescent="0.25">
      <c r="A1621" s="17" t="s">
        <v>2895</v>
      </c>
      <c r="B1621" s="17" t="s">
        <v>565</v>
      </c>
      <c r="C1621" s="33">
        <v>90</v>
      </c>
      <c r="D1621" s="33">
        <v>217350219</v>
      </c>
      <c r="E1621" s="33" t="s">
        <v>30</v>
      </c>
      <c r="F1621" s="33" t="s">
        <v>11</v>
      </c>
      <c r="G1621" s="33">
        <v>28000000</v>
      </c>
      <c r="H1621" s="33">
        <v>8</v>
      </c>
    </row>
    <row r="1622" spans="1:8" x14ac:dyDescent="0.25">
      <c r="A1622" s="17" t="s">
        <v>2897</v>
      </c>
      <c r="B1622" s="17" t="s">
        <v>1050</v>
      </c>
      <c r="C1622" s="33">
        <v>167</v>
      </c>
      <c r="D1622" s="33">
        <v>161029270</v>
      </c>
      <c r="E1622" s="33" t="s">
        <v>2896</v>
      </c>
      <c r="F1622" s="33" t="s">
        <v>11</v>
      </c>
      <c r="G1622" s="33">
        <v>28000000</v>
      </c>
      <c r="H1622" s="33">
        <v>7.9</v>
      </c>
    </row>
    <row r="1623" spans="1:8" x14ac:dyDescent="0.25">
      <c r="A1623" s="17" t="s">
        <v>2898</v>
      </c>
      <c r="B1623" s="17" t="s">
        <v>129</v>
      </c>
      <c r="C1623" s="33">
        <v>118</v>
      </c>
      <c r="D1623" s="33">
        <v>179870271</v>
      </c>
      <c r="E1623" s="33" t="s">
        <v>43</v>
      </c>
      <c r="F1623" s="33" t="s">
        <v>11</v>
      </c>
      <c r="G1623" s="33">
        <v>28000000</v>
      </c>
      <c r="H1623" s="33">
        <v>7.6</v>
      </c>
    </row>
    <row r="1624" spans="1:8" x14ac:dyDescent="0.25">
      <c r="A1624" s="17" t="s">
        <v>2901</v>
      </c>
      <c r="B1624" s="17" t="s">
        <v>2899</v>
      </c>
      <c r="C1624" s="33">
        <v>83</v>
      </c>
      <c r="D1624" s="33">
        <v>100491683</v>
      </c>
      <c r="E1624" s="33" t="s">
        <v>2900</v>
      </c>
      <c r="F1624" s="33" t="s">
        <v>11</v>
      </c>
      <c r="G1624" s="33">
        <v>24000000</v>
      </c>
      <c r="H1624" s="33">
        <v>5.9</v>
      </c>
    </row>
    <row r="1625" spans="1:8" x14ac:dyDescent="0.25">
      <c r="A1625" s="17" t="s">
        <v>2902</v>
      </c>
      <c r="B1625" s="17" t="s">
        <v>322</v>
      </c>
      <c r="C1625" s="33">
        <v>104</v>
      </c>
      <c r="D1625" s="33">
        <v>74058698</v>
      </c>
      <c r="E1625" s="33" t="s">
        <v>739</v>
      </c>
      <c r="F1625" s="33" t="s">
        <v>11</v>
      </c>
      <c r="G1625" s="33">
        <v>60000000</v>
      </c>
      <c r="H1625" s="33">
        <v>6.3</v>
      </c>
    </row>
    <row r="1626" spans="1:8" x14ac:dyDescent="0.25">
      <c r="A1626" s="17" t="s">
        <v>2903</v>
      </c>
      <c r="B1626" s="17" t="s">
        <v>1655</v>
      </c>
      <c r="C1626" s="33">
        <v>102</v>
      </c>
      <c r="D1626" s="33">
        <v>55845943</v>
      </c>
      <c r="E1626" s="33" t="s">
        <v>114</v>
      </c>
      <c r="F1626" s="33" t="s">
        <v>11</v>
      </c>
      <c r="G1626" s="33">
        <v>29000000</v>
      </c>
      <c r="H1626" s="33">
        <v>6.4</v>
      </c>
    </row>
    <row r="1627" spans="1:8" x14ac:dyDescent="0.25">
      <c r="A1627" s="17" t="s">
        <v>2904</v>
      </c>
      <c r="B1627" s="17" t="s">
        <v>445</v>
      </c>
      <c r="C1627" s="33">
        <v>131</v>
      </c>
      <c r="D1627" s="33">
        <v>81350242</v>
      </c>
      <c r="E1627" s="33" t="s">
        <v>19</v>
      </c>
      <c r="F1627" s="33" t="s">
        <v>11</v>
      </c>
      <c r="G1627" s="33">
        <v>28000000</v>
      </c>
      <c r="H1627" s="33">
        <v>8.1999999999999993</v>
      </c>
    </row>
    <row r="1628" spans="1:8" x14ac:dyDescent="0.25">
      <c r="A1628" s="17" t="s">
        <v>2905</v>
      </c>
      <c r="B1628" s="17" t="s">
        <v>2603</v>
      </c>
      <c r="C1628" s="33">
        <v>101</v>
      </c>
      <c r="D1628" s="33">
        <v>67266300</v>
      </c>
      <c r="E1628" s="33" t="s">
        <v>569</v>
      </c>
      <c r="F1628" s="33" t="s">
        <v>11</v>
      </c>
      <c r="G1628" s="33">
        <v>28000000</v>
      </c>
      <c r="H1628" s="33">
        <v>6.9</v>
      </c>
    </row>
    <row r="1629" spans="1:8" x14ac:dyDescent="0.25">
      <c r="A1629" s="17" t="s">
        <v>2906</v>
      </c>
      <c r="B1629" s="17" t="s">
        <v>598</v>
      </c>
      <c r="C1629" s="33">
        <v>130</v>
      </c>
      <c r="D1629" s="33">
        <v>70235322</v>
      </c>
      <c r="E1629" s="33" t="s">
        <v>1044</v>
      </c>
      <c r="F1629" s="33" t="s">
        <v>11</v>
      </c>
      <c r="G1629" s="33">
        <v>28000000</v>
      </c>
      <c r="H1629" s="33">
        <v>7.8</v>
      </c>
    </row>
    <row r="1630" spans="1:8" x14ac:dyDescent="0.25">
      <c r="A1630" s="17" t="s">
        <v>2907</v>
      </c>
      <c r="B1630" s="17" t="s">
        <v>358</v>
      </c>
      <c r="C1630" s="33">
        <v>120</v>
      </c>
      <c r="D1630" s="33">
        <v>7443007</v>
      </c>
      <c r="E1630" s="33" t="s">
        <v>1864</v>
      </c>
      <c r="F1630" s="33" t="s">
        <v>11</v>
      </c>
      <c r="G1630" s="33">
        <v>30000000</v>
      </c>
      <c r="H1630" s="33">
        <v>6.7</v>
      </c>
    </row>
    <row r="1631" spans="1:8" x14ac:dyDescent="0.25">
      <c r="A1631" s="17" t="s">
        <v>2908</v>
      </c>
      <c r="B1631" s="17" t="s">
        <v>2825</v>
      </c>
      <c r="C1631" s="33">
        <v>135</v>
      </c>
      <c r="D1631" s="33">
        <v>64371181</v>
      </c>
      <c r="E1631" s="33" t="s">
        <v>1435</v>
      </c>
      <c r="F1631" s="33" t="s">
        <v>11</v>
      </c>
      <c r="G1631" s="33">
        <v>28000000</v>
      </c>
      <c r="H1631" s="33">
        <v>7.5</v>
      </c>
    </row>
    <row r="1632" spans="1:8" x14ac:dyDescent="0.25">
      <c r="A1632" s="17" t="s">
        <v>2909</v>
      </c>
      <c r="B1632" s="17" t="s">
        <v>37</v>
      </c>
      <c r="C1632" s="33">
        <v>110</v>
      </c>
      <c r="D1632" s="33">
        <v>58885635</v>
      </c>
      <c r="E1632" s="33" t="s">
        <v>1656</v>
      </c>
      <c r="F1632" s="33" t="s">
        <v>11</v>
      </c>
      <c r="G1632" s="33">
        <v>26000000</v>
      </c>
      <c r="H1632" s="33">
        <v>7.4</v>
      </c>
    </row>
    <row r="1633" spans="1:8" x14ac:dyDescent="0.25">
      <c r="A1633" s="17" t="s">
        <v>2910</v>
      </c>
      <c r="B1633" s="17" t="s">
        <v>900</v>
      </c>
      <c r="C1633" s="33">
        <v>103</v>
      </c>
      <c r="D1633" s="33">
        <v>60400856</v>
      </c>
      <c r="E1633" s="33" t="s">
        <v>574</v>
      </c>
      <c r="F1633" s="33" t="s">
        <v>11</v>
      </c>
      <c r="G1633" s="33">
        <v>35000000</v>
      </c>
      <c r="H1633" s="33">
        <v>5.2</v>
      </c>
    </row>
    <row r="1634" spans="1:8" x14ac:dyDescent="0.25">
      <c r="A1634" s="17" t="s">
        <v>2911</v>
      </c>
      <c r="B1634" s="17" t="s">
        <v>1816</v>
      </c>
      <c r="C1634" s="33">
        <v>110</v>
      </c>
      <c r="D1634" s="33">
        <v>52353636</v>
      </c>
      <c r="E1634" s="33" t="s">
        <v>872</v>
      </c>
      <c r="F1634" s="33" t="s">
        <v>11</v>
      </c>
      <c r="G1634" s="33">
        <v>21000000</v>
      </c>
      <c r="H1634" s="33">
        <v>7.6</v>
      </c>
    </row>
    <row r="1635" spans="1:8" x14ac:dyDescent="0.25">
      <c r="A1635" s="17" t="s">
        <v>2912</v>
      </c>
      <c r="B1635" s="17" t="s">
        <v>484</v>
      </c>
      <c r="C1635" s="33">
        <v>91</v>
      </c>
      <c r="D1635" s="33">
        <v>51475962</v>
      </c>
      <c r="E1635" s="33" t="s">
        <v>283</v>
      </c>
      <c r="F1635" s="33" t="s">
        <v>11</v>
      </c>
      <c r="G1635" s="33">
        <v>30000000</v>
      </c>
      <c r="H1635" s="33">
        <v>7.3</v>
      </c>
    </row>
    <row r="1636" spans="1:8" x14ac:dyDescent="0.25">
      <c r="A1636" s="17" t="s">
        <v>2913</v>
      </c>
      <c r="B1636" s="17" t="s">
        <v>235</v>
      </c>
      <c r="C1636" s="33">
        <v>105</v>
      </c>
      <c r="D1636" s="33">
        <v>63910583</v>
      </c>
      <c r="E1636" s="33" t="s">
        <v>574</v>
      </c>
      <c r="F1636" s="33" t="s">
        <v>11</v>
      </c>
      <c r="G1636" s="33">
        <v>28000000</v>
      </c>
      <c r="H1636" s="33">
        <v>6.6</v>
      </c>
    </row>
    <row r="1637" spans="1:8" x14ac:dyDescent="0.25">
      <c r="A1637" s="17" t="s">
        <v>2914</v>
      </c>
      <c r="B1637" s="17" t="s">
        <v>2064</v>
      </c>
      <c r="C1637" s="33">
        <v>127</v>
      </c>
      <c r="D1637" s="33">
        <v>62300000</v>
      </c>
      <c r="E1637" s="33" t="s">
        <v>16</v>
      </c>
      <c r="F1637" s="33" t="s">
        <v>11</v>
      </c>
      <c r="G1637" s="33">
        <v>28000000</v>
      </c>
      <c r="H1637" s="33">
        <v>6.8</v>
      </c>
    </row>
    <row r="1638" spans="1:8" x14ac:dyDescent="0.25">
      <c r="A1638" s="17" t="s">
        <v>2915</v>
      </c>
      <c r="B1638" s="17" t="s">
        <v>572</v>
      </c>
      <c r="C1638" s="33">
        <v>82</v>
      </c>
      <c r="D1638" s="33">
        <v>49968653</v>
      </c>
      <c r="E1638" s="33" t="s">
        <v>574</v>
      </c>
      <c r="F1638" s="33" t="s">
        <v>11</v>
      </c>
      <c r="G1638" s="33">
        <v>28000000</v>
      </c>
      <c r="H1638" s="33">
        <v>6.9</v>
      </c>
    </row>
    <row r="1639" spans="1:8" x14ac:dyDescent="0.25">
      <c r="A1639" s="17" t="s">
        <v>2916</v>
      </c>
      <c r="B1639" s="17" t="s">
        <v>627</v>
      </c>
      <c r="C1639" s="33">
        <v>99</v>
      </c>
      <c r="D1639" s="33">
        <v>44450000</v>
      </c>
      <c r="E1639" s="33" t="s">
        <v>477</v>
      </c>
      <c r="F1639" s="33" t="s">
        <v>11</v>
      </c>
      <c r="G1639" s="33">
        <v>27000000</v>
      </c>
      <c r="H1639" s="33">
        <v>5.8</v>
      </c>
    </row>
    <row r="1640" spans="1:8" x14ac:dyDescent="0.25">
      <c r="A1640" s="17" t="s">
        <v>2917</v>
      </c>
      <c r="B1640" s="17" t="s">
        <v>734</v>
      </c>
      <c r="C1640" s="33">
        <v>90</v>
      </c>
      <c r="D1640" s="33">
        <v>45162741</v>
      </c>
      <c r="E1640" s="33" t="s">
        <v>569</v>
      </c>
      <c r="F1640" s="33" t="s">
        <v>11</v>
      </c>
      <c r="G1640" s="33">
        <v>28000000</v>
      </c>
      <c r="H1640" s="33">
        <v>6.6</v>
      </c>
    </row>
    <row r="1641" spans="1:8" x14ac:dyDescent="0.25">
      <c r="A1641" s="17" t="s">
        <v>2919</v>
      </c>
      <c r="B1641" s="17" t="s">
        <v>2528</v>
      </c>
      <c r="C1641" s="33">
        <v>115</v>
      </c>
      <c r="D1641" s="33">
        <v>71346930</v>
      </c>
      <c r="E1641" s="33" t="s">
        <v>2918</v>
      </c>
      <c r="F1641" s="33" t="s">
        <v>11</v>
      </c>
      <c r="G1641" s="33">
        <v>28000000</v>
      </c>
      <c r="H1641" s="33">
        <v>6.7</v>
      </c>
    </row>
    <row r="1642" spans="1:8" x14ac:dyDescent="0.25">
      <c r="A1642" s="17" t="s">
        <v>2920</v>
      </c>
      <c r="B1642" s="17" t="s">
        <v>1380</v>
      </c>
      <c r="C1642" s="33">
        <v>96</v>
      </c>
      <c r="D1642" s="33">
        <v>39514713</v>
      </c>
      <c r="E1642" s="33" t="s">
        <v>172</v>
      </c>
      <c r="F1642" s="33" t="s">
        <v>11</v>
      </c>
      <c r="G1642" s="33">
        <v>28000000</v>
      </c>
      <c r="H1642" s="33">
        <v>6.7</v>
      </c>
    </row>
    <row r="1643" spans="1:8" x14ac:dyDescent="0.25">
      <c r="A1643" s="17" t="s">
        <v>2921</v>
      </c>
      <c r="B1643" s="17" t="s">
        <v>2401</v>
      </c>
      <c r="C1643" s="33">
        <v>104</v>
      </c>
      <c r="D1643" s="33">
        <v>43097652</v>
      </c>
      <c r="E1643" s="33" t="s">
        <v>482</v>
      </c>
      <c r="F1643" s="33" t="s">
        <v>11</v>
      </c>
      <c r="G1643" s="33">
        <v>28000000</v>
      </c>
      <c r="H1643" s="33">
        <v>6.3</v>
      </c>
    </row>
    <row r="1644" spans="1:8" x14ac:dyDescent="0.25">
      <c r="A1644" s="17" t="s">
        <v>2922</v>
      </c>
      <c r="B1644" s="17" t="s">
        <v>230</v>
      </c>
      <c r="C1644" s="33">
        <v>117</v>
      </c>
      <c r="D1644" s="33">
        <v>48043505</v>
      </c>
      <c r="E1644" s="33" t="s">
        <v>744</v>
      </c>
      <c r="F1644" s="33" t="s">
        <v>11</v>
      </c>
      <c r="G1644" s="33">
        <v>30000000</v>
      </c>
      <c r="H1644" s="33">
        <v>7.7</v>
      </c>
    </row>
    <row r="1645" spans="1:8" x14ac:dyDescent="0.25">
      <c r="A1645" s="17" t="s">
        <v>2923</v>
      </c>
      <c r="B1645" s="17" t="s">
        <v>1430</v>
      </c>
      <c r="C1645" s="33">
        <v>83</v>
      </c>
      <c r="D1645" s="33">
        <v>37053924</v>
      </c>
      <c r="E1645" s="33" t="s">
        <v>599</v>
      </c>
      <c r="F1645" s="33" t="s">
        <v>11</v>
      </c>
      <c r="G1645" s="33">
        <v>28000000</v>
      </c>
      <c r="H1645" s="33">
        <v>6.1</v>
      </c>
    </row>
    <row r="1646" spans="1:8" x14ac:dyDescent="0.25">
      <c r="A1646" s="17" t="s">
        <v>2925</v>
      </c>
      <c r="B1646" s="17" t="s">
        <v>1855</v>
      </c>
      <c r="C1646" s="33">
        <v>99</v>
      </c>
      <c r="D1646" s="33">
        <v>33000377</v>
      </c>
      <c r="E1646" s="33" t="s">
        <v>2924</v>
      </c>
      <c r="F1646" s="33" t="s">
        <v>11</v>
      </c>
      <c r="G1646" s="33">
        <v>28000000</v>
      </c>
      <c r="H1646" s="33">
        <v>4.9000000000000004</v>
      </c>
    </row>
    <row r="1647" spans="1:8" x14ac:dyDescent="0.25">
      <c r="A1647" s="17" t="s">
        <v>2927</v>
      </c>
      <c r="B1647" s="17" t="s">
        <v>2926</v>
      </c>
      <c r="C1647" s="33">
        <v>81</v>
      </c>
      <c r="D1647" s="33">
        <v>66950483</v>
      </c>
      <c r="E1647" s="33" t="s">
        <v>1040</v>
      </c>
      <c r="F1647" s="33" t="s">
        <v>11</v>
      </c>
      <c r="G1647" s="33">
        <v>28000000</v>
      </c>
      <c r="H1647" s="33">
        <v>6.2</v>
      </c>
    </row>
    <row r="1648" spans="1:8" x14ac:dyDescent="0.25">
      <c r="A1648" s="17" t="s">
        <v>2928</v>
      </c>
      <c r="B1648" s="17" t="s">
        <v>315</v>
      </c>
      <c r="C1648" s="33">
        <v>135</v>
      </c>
      <c r="D1648" s="33">
        <v>38372662</v>
      </c>
      <c r="E1648" s="33" t="s">
        <v>72</v>
      </c>
      <c r="F1648" s="33" t="s">
        <v>11</v>
      </c>
      <c r="G1648" s="33">
        <v>28000000</v>
      </c>
      <c r="H1648" s="33">
        <v>7.8</v>
      </c>
    </row>
    <row r="1649" spans="1:8" x14ac:dyDescent="0.25">
      <c r="A1649" s="17" t="s">
        <v>2929</v>
      </c>
      <c r="B1649" s="17" t="s">
        <v>63</v>
      </c>
      <c r="C1649" s="33">
        <v>117</v>
      </c>
      <c r="D1649" s="33">
        <v>27000000</v>
      </c>
      <c r="E1649" s="33" t="s">
        <v>1008</v>
      </c>
      <c r="F1649" s="33" t="s">
        <v>11</v>
      </c>
      <c r="G1649" s="33">
        <v>28000000</v>
      </c>
      <c r="H1649" s="33">
        <v>8.1999999999999993</v>
      </c>
    </row>
    <row r="1650" spans="1:8" x14ac:dyDescent="0.25">
      <c r="A1650" s="17" t="s">
        <v>2931</v>
      </c>
      <c r="B1650" s="17" t="s">
        <v>1205</v>
      </c>
      <c r="C1650" s="33">
        <v>139</v>
      </c>
      <c r="D1650" s="33">
        <v>31600000</v>
      </c>
      <c r="E1650" s="33" t="s">
        <v>2930</v>
      </c>
      <c r="F1650" s="33" t="s">
        <v>11</v>
      </c>
      <c r="G1650" s="33">
        <v>28000000</v>
      </c>
      <c r="H1650" s="33">
        <v>6.9</v>
      </c>
    </row>
    <row r="1651" spans="1:8" x14ac:dyDescent="0.25">
      <c r="A1651" s="17" t="s">
        <v>2932</v>
      </c>
      <c r="B1651" s="17" t="s">
        <v>111</v>
      </c>
      <c r="C1651" s="33">
        <v>123</v>
      </c>
      <c r="D1651" s="33">
        <v>30688364</v>
      </c>
      <c r="E1651" s="33" t="s">
        <v>309</v>
      </c>
      <c r="F1651" s="33" t="s">
        <v>11</v>
      </c>
      <c r="G1651" s="33">
        <v>28000000</v>
      </c>
      <c r="H1651" s="33">
        <v>6.2</v>
      </c>
    </row>
    <row r="1652" spans="1:8" x14ac:dyDescent="0.25">
      <c r="A1652" s="17" t="s">
        <v>2934</v>
      </c>
      <c r="B1652" s="17" t="s">
        <v>2933</v>
      </c>
      <c r="C1652" s="33">
        <v>117</v>
      </c>
      <c r="D1652" s="33">
        <v>28563179</v>
      </c>
      <c r="E1652" s="33" t="s">
        <v>739</v>
      </c>
      <c r="F1652" s="33" t="s">
        <v>11</v>
      </c>
      <c r="G1652" s="33">
        <v>21000000</v>
      </c>
      <c r="H1652" s="33">
        <v>6.9</v>
      </c>
    </row>
    <row r="1653" spans="1:8" x14ac:dyDescent="0.25">
      <c r="A1653" s="17" t="s">
        <v>2936</v>
      </c>
      <c r="B1653" s="17" t="s">
        <v>2935</v>
      </c>
      <c r="C1653" s="33">
        <v>97</v>
      </c>
      <c r="D1653" s="33">
        <v>16779636</v>
      </c>
      <c r="E1653" s="33" t="s">
        <v>1492</v>
      </c>
      <c r="F1653" s="33" t="s">
        <v>11</v>
      </c>
      <c r="G1653" s="33">
        <v>28000000</v>
      </c>
      <c r="H1653" s="33">
        <v>4.8</v>
      </c>
    </row>
    <row r="1654" spans="1:8" x14ac:dyDescent="0.25">
      <c r="A1654" s="17" t="s">
        <v>2937</v>
      </c>
      <c r="B1654" s="17" t="s">
        <v>987</v>
      </c>
      <c r="C1654" s="33">
        <v>81</v>
      </c>
      <c r="D1654" s="33">
        <v>10762178</v>
      </c>
      <c r="E1654" s="33" t="s">
        <v>22</v>
      </c>
      <c r="F1654" s="33" t="s">
        <v>11</v>
      </c>
      <c r="G1654" s="33">
        <v>160000000</v>
      </c>
      <c r="H1654" s="33">
        <v>8</v>
      </c>
    </row>
    <row r="1655" spans="1:8" x14ac:dyDescent="0.25">
      <c r="A1655" s="17" t="s">
        <v>2938</v>
      </c>
      <c r="B1655" s="17" t="s">
        <v>1440</v>
      </c>
      <c r="C1655" s="33">
        <v>103</v>
      </c>
      <c r="D1655" s="33">
        <v>17324744</v>
      </c>
      <c r="E1655" s="33" t="s">
        <v>1241</v>
      </c>
      <c r="F1655" s="33" t="s">
        <v>11</v>
      </c>
      <c r="G1655" s="33">
        <v>28000000</v>
      </c>
      <c r="H1655" s="33">
        <v>5.3</v>
      </c>
    </row>
    <row r="1656" spans="1:8" x14ac:dyDescent="0.25">
      <c r="A1656" s="17" t="s">
        <v>2939</v>
      </c>
      <c r="B1656" s="17" t="s">
        <v>685</v>
      </c>
      <c r="C1656" s="33">
        <v>119</v>
      </c>
      <c r="D1656" s="33">
        <v>8888143</v>
      </c>
      <c r="E1656" s="33" t="s">
        <v>2110</v>
      </c>
      <c r="F1656" s="33" t="s">
        <v>11</v>
      </c>
      <c r="G1656" s="33">
        <v>28000000</v>
      </c>
      <c r="H1656" s="33">
        <v>6.7</v>
      </c>
    </row>
    <row r="1657" spans="1:8" x14ac:dyDescent="0.25">
      <c r="A1657" s="17" t="s">
        <v>2941</v>
      </c>
      <c r="B1657" s="17" t="s">
        <v>1394</v>
      </c>
      <c r="C1657" s="33">
        <v>94</v>
      </c>
      <c r="D1657" s="33">
        <v>24268828</v>
      </c>
      <c r="E1657" s="33" t="s">
        <v>2940</v>
      </c>
      <c r="F1657" s="33" t="s">
        <v>11</v>
      </c>
      <c r="G1657" s="33">
        <v>28000000</v>
      </c>
      <c r="H1657" s="33">
        <v>5.4</v>
      </c>
    </row>
    <row r="1658" spans="1:8" x14ac:dyDescent="0.25">
      <c r="A1658" s="17" t="s">
        <v>2942</v>
      </c>
      <c r="B1658" s="17" t="s">
        <v>2475</v>
      </c>
      <c r="C1658" s="33">
        <v>89</v>
      </c>
      <c r="D1658" s="33">
        <v>8119205</v>
      </c>
      <c r="E1658" s="33" t="s">
        <v>172</v>
      </c>
      <c r="F1658" s="33" t="s">
        <v>11</v>
      </c>
      <c r="G1658" s="33">
        <v>28000000</v>
      </c>
      <c r="H1658" s="33">
        <v>5.4</v>
      </c>
    </row>
    <row r="1659" spans="1:8" x14ac:dyDescent="0.25">
      <c r="A1659" s="17" t="s">
        <v>2943</v>
      </c>
      <c r="B1659" s="17" t="s">
        <v>1813</v>
      </c>
      <c r="C1659" s="33">
        <v>98</v>
      </c>
      <c r="D1659" s="33">
        <v>8434601</v>
      </c>
      <c r="E1659" s="33" t="s">
        <v>1419</v>
      </c>
      <c r="F1659" s="33" t="s">
        <v>11</v>
      </c>
      <c r="G1659" s="33">
        <v>28000000</v>
      </c>
      <c r="H1659" s="33">
        <v>4.9000000000000004</v>
      </c>
    </row>
    <row r="1660" spans="1:8" x14ac:dyDescent="0.25">
      <c r="A1660" s="17" t="s">
        <v>2944</v>
      </c>
      <c r="B1660" s="17" t="s">
        <v>1829</v>
      </c>
      <c r="C1660" s="33">
        <v>107</v>
      </c>
      <c r="D1660" s="33">
        <v>6998324</v>
      </c>
      <c r="E1660" s="33" t="s">
        <v>872</v>
      </c>
      <c r="F1660" s="33" t="s">
        <v>11</v>
      </c>
      <c r="G1660" s="33">
        <v>28000000</v>
      </c>
      <c r="H1660" s="33">
        <v>6.1</v>
      </c>
    </row>
    <row r="1661" spans="1:8" x14ac:dyDescent="0.25">
      <c r="A1661" s="17" t="s">
        <v>2946</v>
      </c>
      <c r="B1661" s="17" t="s">
        <v>2042</v>
      </c>
      <c r="C1661" s="33">
        <v>108</v>
      </c>
      <c r="D1661" s="33">
        <v>10907291</v>
      </c>
      <c r="E1661" s="33" t="s">
        <v>2945</v>
      </c>
      <c r="F1661" s="33" t="s">
        <v>11</v>
      </c>
      <c r="G1661" s="33">
        <v>28000000</v>
      </c>
      <c r="H1661" s="33">
        <v>5.8</v>
      </c>
    </row>
    <row r="1662" spans="1:8" x14ac:dyDescent="0.25">
      <c r="A1662" s="17" t="s">
        <v>2947</v>
      </c>
      <c r="B1662" s="17" t="s">
        <v>160</v>
      </c>
      <c r="C1662" s="33">
        <v>134</v>
      </c>
      <c r="D1662" s="33">
        <v>5532301</v>
      </c>
      <c r="E1662" s="33" t="s">
        <v>1108</v>
      </c>
      <c r="F1662" s="33" t="s">
        <v>11</v>
      </c>
      <c r="G1662" s="33">
        <v>28000000</v>
      </c>
      <c r="H1662" s="33">
        <v>7</v>
      </c>
    </row>
    <row r="1663" spans="1:8" x14ac:dyDescent="0.25">
      <c r="A1663" s="17" t="s">
        <v>2949</v>
      </c>
      <c r="B1663" s="17" t="s">
        <v>2948</v>
      </c>
      <c r="C1663" s="33">
        <v>110</v>
      </c>
      <c r="D1663" s="33">
        <v>2775593</v>
      </c>
      <c r="E1663" s="33" t="s">
        <v>482</v>
      </c>
      <c r="F1663" s="33" t="s">
        <v>11</v>
      </c>
      <c r="G1663" s="33">
        <v>27000000</v>
      </c>
      <c r="H1663" s="33">
        <v>6.5</v>
      </c>
    </row>
    <row r="1664" spans="1:8" x14ac:dyDescent="0.25">
      <c r="A1664" s="17" t="s">
        <v>2951</v>
      </c>
      <c r="B1664" s="17" t="s">
        <v>2950</v>
      </c>
      <c r="C1664" s="33">
        <v>103</v>
      </c>
      <c r="D1664" s="33">
        <v>28751715</v>
      </c>
      <c r="E1664" s="33" t="s">
        <v>599</v>
      </c>
      <c r="F1664" s="33" t="s">
        <v>11</v>
      </c>
      <c r="G1664" s="33">
        <v>28000000</v>
      </c>
      <c r="H1664" s="33">
        <v>6.6</v>
      </c>
    </row>
    <row r="1665" spans="1:8" x14ac:dyDescent="0.25">
      <c r="A1665" s="17" t="s">
        <v>2953</v>
      </c>
      <c r="B1665" s="17" t="s">
        <v>2952</v>
      </c>
      <c r="C1665" s="33">
        <v>100</v>
      </c>
      <c r="D1665" s="33">
        <v>20285518</v>
      </c>
      <c r="E1665" s="33" t="s">
        <v>151</v>
      </c>
      <c r="F1665" s="33" t="s">
        <v>11</v>
      </c>
      <c r="G1665" s="33">
        <v>28000000</v>
      </c>
      <c r="H1665" s="33">
        <v>5.7</v>
      </c>
    </row>
    <row r="1666" spans="1:8" x14ac:dyDescent="0.25">
      <c r="A1666" s="17" t="s">
        <v>2954</v>
      </c>
      <c r="B1666" s="17" t="s">
        <v>2064</v>
      </c>
      <c r="C1666" s="33">
        <v>131</v>
      </c>
      <c r="D1666" s="33">
        <v>67900000</v>
      </c>
      <c r="E1666" s="33" t="s">
        <v>16</v>
      </c>
      <c r="F1666" s="33" t="s">
        <v>11</v>
      </c>
      <c r="G1666" s="33">
        <v>27500000</v>
      </c>
      <c r="H1666" s="33">
        <v>6.6</v>
      </c>
    </row>
    <row r="1667" spans="1:8" x14ac:dyDescent="0.25">
      <c r="A1667" s="17" t="s">
        <v>2955</v>
      </c>
      <c r="B1667" s="17" t="s">
        <v>1100</v>
      </c>
      <c r="C1667" s="33">
        <v>133</v>
      </c>
      <c r="D1667" s="33">
        <v>148734225</v>
      </c>
      <c r="E1667" s="33" t="s">
        <v>574</v>
      </c>
      <c r="F1667" s="33" t="s">
        <v>11</v>
      </c>
      <c r="G1667" s="33">
        <v>30000000</v>
      </c>
      <c r="H1667" s="33">
        <v>7</v>
      </c>
    </row>
    <row r="1668" spans="1:8" x14ac:dyDescent="0.25">
      <c r="A1668" s="17" t="s">
        <v>2956</v>
      </c>
      <c r="B1668" s="17" t="s">
        <v>2146</v>
      </c>
      <c r="C1668" s="33">
        <v>109</v>
      </c>
      <c r="D1668" s="33">
        <v>49185998</v>
      </c>
      <c r="E1668" s="33" t="s">
        <v>1164</v>
      </c>
      <c r="F1668" s="33" t="s">
        <v>11</v>
      </c>
      <c r="G1668" s="33">
        <v>30000000</v>
      </c>
      <c r="H1668" s="33">
        <v>7.4</v>
      </c>
    </row>
    <row r="1669" spans="1:8" x14ac:dyDescent="0.25">
      <c r="A1669" s="17" t="s">
        <v>2957</v>
      </c>
      <c r="B1669" s="17" t="s">
        <v>2274</v>
      </c>
      <c r="C1669" s="33">
        <v>114</v>
      </c>
      <c r="D1669" s="33">
        <v>42168445</v>
      </c>
      <c r="E1669" s="33" t="s">
        <v>482</v>
      </c>
      <c r="F1669" s="33" t="s">
        <v>11</v>
      </c>
      <c r="G1669" s="33">
        <v>35000000</v>
      </c>
      <c r="H1669" s="33">
        <v>5.3</v>
      </c>
    </row>
    <row r="1670" spans="1:8" x14ac:dyDescent="0.25">
      <c r="A1670" s="17" t="s">
        <v>2959</v>
      </c>
      <c r="B1670" s="17" t="s">
        <v>2958</v>
      </c>
      <c r="C1670" s="33">
        <v>164</v>
      </c>
      <c r="D1670" s="33">
        <v>26400000</v>
      </c>
      <c r="E1670" s="33" t="s">
        <v>751</v>
      </c>
      <c r="F1670" s="33" t="s">
        <v>11</v>
      </c>
      <c r="G1670" s="33">
        <v>16000000</v>
      </c>
      <c r="H1670" s="33">
        <v>7.4</v>
      </c>
    </row>
    <row r="1671" spans="1:8" x14ac:dyDescent="0.25">
      <c r="A1671" s="17" t="s">
        <v>2961</v>
      </c>
      <c r="B1671" s="17" t="s">
        <v>2960</v>
      </c>
      <c r="C1671" s="33">
        <v>92</v>
      </c>
      <c r="D1671" s="33">
        <v>17508670</v>
      </c>
      <c r="E1671" s="33" t="s">
        <v>1785</v>
      </c>
      <c r="F1671" s="33" t="s">
        <v>11</v>
      </c>
      <c r="G1671" s="33">
        <v>15000000</v>
      </c>
      <c r="H1671" s="33">
        <v>7.4</v>
      </c>
    </row>
    <row r="1672" spans="1:8" x14ac:dyDescent="0.25">
      <c r="A1672" s="17" t="s">
        <v>2962</v>
      </c>
      <c r="B1672" s="17" t="s">
        <v>272</v>
      </c>
      <c r="C1672" s="33">
        <v>122</v>
      </c>
      <c r="D1672" s="33">
        <v>9664316</v>
      </c>
      <c r="E1672" s="33" t="s">
        <v>1383</v>
      </c>
      <c r="F1672" s="33" t="s">
        <v>11</v>
      </c>
      <c r="G1672" s="33">
        <v>27500000</v>
      </c>
      <c r="H1672" s="33">
        <v>6.8</v>
      </c>
    </row>
    <row r="1673" spans="1:8" x14ac:dyDescent="0.25">
      <c r="A1673" s="17" t="s">
        <v>2964</v>
      </c>
      <c r="B1673" s="17" t="s">
        <v>2963</v>
      </c>
      <c r="C1673" s="33">
        <v>110</v>
      </c>
      <c r="D1673" s="33">
        <v>74888996</v>
      </c>
      <c r="E1673" s="33" t="s">
        <v>77</v>
      </c>
      <c r="F1673" s="33" t="s">
        <v>11</v>
      </c>
      <c r="G1673" s="33">
        <v>30000000</v>
      </c>
      <c r="H1673" s="33">
        <v>7.2</v>
      </c>
    </row>
    <row r="1674" spans="1:8" x14ac:dyDescent="0.25">
      <c r="A1674" s="17" t="s">
        <v>2966</v>
      </c>
      <c r="B1674" s="17" t="s">
        <v>2965</v>
      </c>
      <c r="C1674" s="33">
        <v>116</v>
      </c>
      <c r="D1674" s="33">
        <v>69586544</v>
      </c>
      <c r="E1674" s="33" t="s">
        <v>1164</v>
      </c>
      <c r="F1674" s="33" t="s">
        <v>11</v>
      </c>
      <c r="G1674" s="33">
        <v>27000000</v>
      </c>
      <c r="H1674" s="33">
        <v>6</v>
      </c>
    </row>
    <row r="1675" spans="1:8" x14ac:dyDescent="0.25">
      <c r="A1675" s="17" t="s">
        <v>2967</v>
      </c>
      <c r="B1675" s="17" t="s">
        <v>1748</v>
      </c>
      <c r="C1675" s="33">
        <v>115</v>
      </c>
      <c r="D1675" s="33">
        <v>60491560</v>
      </c>
      <c r="E1675" s="33" t="s">
        <v>746</v>
      </c>
      <c r="F1675" s="33" t="s">
        <v>11</v>
      </c>
      <c r="G1675" s="33">
        <v>27000000</v>
      </c>
      <c r="H1675" s="33">
        <v>6.6</v>
      </c>
    </row>
    <row r="1676" spans="1:8" x14ac:dyDescent="0.25">
      <c r="A1676" s="17" t="s">
        <v>2969</v>
      </c>
      <c r="B1676" s="17" t="s">
        <v>1775</v>
      </c>
      <c r="C1676" s="33">
        <v>148</v>
      </c>
      <c r="D1676" s="33">
        <v>54200000</v>
      </c>
      <c r="E1676" s="33" t="s">
        <v>2968</v>
      </c>
      <c r="F1676" s="33" t="s">
        <v>11</v>
      </c>
      <c r="G1676" s="33">
        <v>27000000</v>
      </c>
      <c r="H1676" s="33">
        <v>7.9</v>
      </c>
    </row>
    <row r="1677" spans="1:8" x14ac:dyDescent="0.25">
      <c r="A1677" s="17" t="s">
        <v>2971</v>
      </c>
      <c r="B1677" s="17" t="s">
        <v>1162</v>
      </c>
      <c r="C1677" s="33">
        <v>118</v>
      </c>
      <c r="D1677" s="33">
        <v>30920167</v>
      </c>
      <c r="E1677" s="33" t="s">
        <v>2153</v>
      </c>
      <c r="F1677" s="33" t="s">
        <v>11</v>
      </c>
      <c r="G1677" s="33">
        <v>25000000</v>
      </c>
      <c r="H1677" s="33">
        <v>5.7</v>
      </c>
    </row>
    <row r="1678" spans="1:8" x14ac:dyDescent="0.25">
      <c r="A1678" s="17" t="s">
        <v>2972</v>
      </c>
      <c r="B1678" s="17" t="s">
        <v>67</v>
      </c>
      <c r="C1678" s="33">
        <v>101</v>
      </c>
      <c r="D1678" s="33">
        <v>40566655</v>
      </c>
      <c r="E1678" s="33" t="s">
        <v>482</v>
      </c>
      <c r="F1678" s="33" t="s">
        <v>11</v>
      </c>
      <c r="G1678" s="33">
        <v>30000000</v>
      </c>
      <c r="H1678" s="33">
        <v>7.1</v>
      </c>
    </row>
    <row r="1679" spans="1:8" x14ac:dyDescent="0.25">
      <c r="A1679" s="17" t="s">
        <v>2973</v>
      </c>
      <c r="B1679" s="17" t="s">
        <v>2357</v>
      </c>
      <c r="C1679" s="33">
        <v>82</v>
      </c>
      <c r="D1679" s="33">
        <v>31768374</v>
      </c>
      <c r="E1679" s="33" t="s">
        <v>2814</v>
      </c>
      <c r="F1679" s="33" t="s">
        <v>11</v>
      </c>
      <c r="G1679" s="33">
        <v>27000000</v>
      </c>
      <c r="H1679" s="33">
        <v>5.6</v>
      </c>
    </row>
    <row r="1680" spans="1:8" x14ac:dyDescent="0.25">
      <c r="A1680" s="17" t="s">
        <v>2974</v>
      </c>
      <c r="B1680" s="17" t="s">
        <v>2033</v>
      </c>
      <c r="C1680" s="33">
        <v>110</v>
      </c>
      <c r="D1680" s="33">
        <v>22494487</v>
      </c>
      <c r="E1680" s="33" t="s">
        <v>746</v>
      </c>
      <c r="F1680" s="33" t="s">
        <v>11</v>
      </c>
      <c r="G1680" s="33">
        <v>27000000</v>
      </c>
      <c r="H1680" s="33">
        <v>7.8</v>
      </c>
    </row>
    <row r="1681" spans="1:8" x14ac:dyDescent="0.25">
      <c r="A1681" s="17" t="s">
        <v>2976</v>
      </c>
      <c r="B1681" s="17" t="s">
        <v>2975</v>
      </c>
      <c r="C1681" s="33">
        <v>193</v>
      </c>
      <c r="D1681" s="33">
        <v>21500000</v>
      </c>
      <c r="E1681" s="33" t="s">
        <v>751</v>
      </c>
      <c r="F1681" s="33" t="s">
        <v>11</v>
      </c>
      <c r="G1681" s="33">
        <v>27000000</v>
      </c>
      <c r="H1681" s="33">
        <v>7.9</v>
      </c>
    </row>
    <row r="1682" spans="1:8" x14ac:dyDescent="0.25">
      <c r="A1682" s="17" t="s">
        <v>2977</v>
      </c>
      <c r="B1682" s="17" t="s">
        <v>140</v>
      </c>
      <c r="C1682" s="33">
        <v>130</v>
      </c>
      <c r="D1682" s="33">
        <v>4463292</v>
      </c>
      <c r="E1682" s="33" t="s">
        <v>965</v>
      </c>
      <c r="F1682" s="33" t="s">
        <v>11</v>
      </c>
      <c r="G1682" s="33">
        <v>30000000</v>
      </c>
      <c r="H1682" s="33">
        <v>6.9</v>
      </c>
    </row>
    <row r="1683" spans="1:8" x14ac:dyDescent="0.25">
      <c r="A1683" s="17" t="s">
        <v>2979</v>
      </c>
      <c r="B1683" s="17" t="s">
        <v>351</v>
      </c>
      <c r="C1683" s="33">
        <v>111</v>
      </c>
      <c r="D1683" s="33">
        <v>14337579</v>
      </c>
      <c r="E1683" s="33" t="s">
        <v>2978</v>
      </c>
      <c r="F1683" s="33" t="s">
        <v>11</v>
      </c>
      <c r="G1683" s="33">
        <v>27000000</v>
      </c>
      <c r="H1683" s="33">
        <v>7.7</v>
      </c>
    </row>
    <row r="1684" spans="1:8" x14ac:dyDescent="0.25">
      <c r="A1684" s="17" t="s">
        <v>2981</v>
      </c>
      <c r="B1684" s="17" t="s">
        <v>2980</v>
      </c>
      <c r="C1684" s="33">
        <v>110</v>
      </c>
      <c r="D1684" s="33">
        <v>13823741</v>
      </c>
      <c r="E1684" s="33" t="s">
        <v>2054</v>
      </c>
      <c r="F1684" s="33" t="s">
        <v>11</v>
      </c>
      <c r="G1684" s="33">
        <v>13500000</v>
      </c>
      <c r="H1684" s="33">
        <v>6.9</v>
      </c>
    </row>
    <row r="1685" spans="1:8" x14ac:dyDescent="0.25">
      <c r="A1685" s="17" t="s">
        <v>2984</v>
      </c>
      <c r="B1685" s="17" t="s">
        <v>2982</v>
      </c>
      <c r="C1685" s="33">
        <v>123</v>
      </c>
      <c r="D1685" s="33">
        <v>10297897</v>
      </c>
      <c r="E1685" s="33" t="s">
        <v>2983</v>
      </c>
      <c r="F1685" s="33" t="s">
        <v>11</v>
      </c>
      <c r="G1685" s="33">
        <v>27000000</v>
      </c>
      <c r="H1685" s="33">
        <v>6</v>
      </c>
    </row>
    <row r="1686" spans="1:8" x14ac:dyDescent="0.25">
      <c r="A1686" s="17" t="s">
        <v>2985</v>
      </c>
      <c r="B1686" s="17" t="s">
        <v>2279</v>
      </c>
      <c r="C1686" s="33">
        <v>109</v>
      </c>
      <c r="D1686" s="33">
        <v>13248477</v>
      </c>
      <c r="E1686" s="33" t="s">
        <v>1032</v>
      </c>
      <c r="F1686" s="33" t="s">
        <v>11</v>
      </c>
      <c r="G1686" s="33">
        <v>27000000</v>
      </c>
      <c r="H1686" s="33">
        <v>6.2</v>
      </c>
    </row>
    <row r="1687" spans="1:8" x14ac:dyDescent="0.25">
      <c r="A1687" s="17" t="s">
        <v>2987</v>
      </c>
      <c r="B1687" s="17" t="s">
        <v>2986</v>
      </c>
      <c r="C1687" s="33">
        <v>99</v>
      </c>
      <c r="D1687" s="33">
        <v>8712564</v>
      </c>
      <c r="E1687" s="33" t="s">
        <v>746</v>
      </c>
      <c r="F1687" s="33" t="s">
        <v>11</v>
      </c>
      <c r="G1687" s="33">
        <v>27000000</v>
      </c>
      <c r="H1687" s="33">
        <v>5.9</v>
      </c>
    </row>
    <row r="1688" spans="1:8" x14ac:dyDescent="0.25">
      <c r="A1688" s="17" t="s">
        <v>2989</v>
      </c>
      <c r="B1688" s="17" t="s">
        <v>2988</v>
      </c>
      <c r="C1688" s="33">
        <v>106</v>
      </c>
      <c r="D1688" s="33">
        <v>7486906</v>
      </c>
      <c r="E1688" s="33" t="s">
        <v>1339</v>
      </c>
      <c r="F1688" s="33" t="s">
        <v>11</v>
      </c>
      <c r="G1688" s="33">
        <v>27000000</v>
      </c>
      <c r="H1688" s="33">
        <v>6.8</v>
      </c>
    </row>
    <row r="1689" spans="1:8" x14ac:dyDescent="0.25">
      <c r="A1689" s="17" t="s">
        <v>2990</v>
      </c>
      <c r="B1689" s="17" t="s">
        <v>1655</v>
      </c>
      <c r="C1689" s="33">
        <v>89</v>
      </c>
      <c r="D1689" s="33">
        <v>38536376</v>
      </c>
      <c r="E1689" s="33" t="s">
        <v>1035</v>
      </c>
      <c r="F1689" s="33" t="s">
        <v>11</v>
      </c>
      <c r="G1689" s="33">
        <v>27000000</v>
      </c>
      <c r="H1689" s="33">
        <v>3.6</v>
      </c>
    </row>
    <row r="1690" spans="1:8" x14ac:dyDescent="0.25">
      <c r="A1690" s="17" t="s">
        <v>2992</v>
      </c>
      <c r="B1690" s="17" t="s">
        <v>2991</v>
      </c>
      <c r="C1690" s="33">
        <v>98</v>
      </c>
      <c r="D1690" s="33">
        <v>41008532</v>
      </c>
      <c r="E1690" s="33" t="s">
        <v>739</v>
      </c>
      <c r="F1690" s="33" t="s">
        <v>11</v>
      </c>
      <c r="G1690" s="33">
        <v>27000000</v>
      </c>
      <c r="H1690" s="33">
        <v>6.7</v>
      </c>
    </row>
    <row r="1691" spans="1:8" x14ac:dyDescent="0.25">
      <c r="A1691" s="17" t="s">
        <v>2993</v>
      </c>
      <c r="B1691" s="17" t="s">
        <v>2546</v>
      </c>
      <c r="C1691" s="33">
        <v>93</v>
      </c>
      <c r="D1691" s="33">
        <v>5204007</v>
      </c>
      <c r="E1691" s="33" t="s">
        <v>138</v>
      </c>
      <c r="F1691" s="33" t="s">
        <v>11</v>
      </c>
      <c r="G1691" s="33">
        <v>28000000</v>
      </c>
      <c r="H1691" s="33">
        <v>6.3</v>
      </c>
    </row>
    <row r="1692" spans="1:8" x14ac:dyDescent="0.25">
      <c r="A1692" s="17" t="s">
        <v>2995</v>
      </c>
      <c r="B1692" s="17" t="s">
        <v>450</v>
      </c>
      <c r="C1692" s="33">
        <v>112</v>
      </c>
      <c r="D1692" s="33">
        <v>4485485</v>
      </c>
      <c r="E1692" s="33" t="s">
        <v>2994</v>
      </c>
      <c r="F1692" s="33" t="s">
        <v>11</v>
      </c>
      <c r="G1692" s="33">
        <v>15000000</v>
      </c>
      <c r="H1692" s="33">
        <v>6.4</v>
      </c>
    </row>
    <row r="1693" spans="1:8" x14ac:dyDescent="0.25">
      <c r="A1693" s="17" t="s">
        <v>2996</v>
      </c>
      <c r="B1693" s="17" t="s">
        <v>720</v>
      </c>
      <c r="C1693" s="33">
        <v>101</v>
      </c>
      <c r="D1693" s="33">
        <v>4476235</v>
      </c>
      <c r="E1693" s="33" t="s">
        <v>1634</v>
      </c>
      <c r="F1693" s="33" t="s">
        <v>11</v>
      </c>
      <c r="G1693" s="33">
        <v>27000000</v>
      </c>
      <c r="H1693" s="33">
        <v>6.4</v>
      </c>
    </row>
    <row r="1694" spans="1:8" x14ac:dyDescent="0.25">
      <c r="A1694" s="17" t="s">
        <v>2997</v>
      </c>
      <c r="B1694" s="17" t="s">
        <v>1064</v>
      </c>
      <c r="C1694" s="33">
        <v>104</v>
      </c>
      <c r="D1694" s="33">
        <v>1089365</v>
      </c>
      <c r="E1694" s="33" t="s">
        <v>872</v>
      </c>
      <c r="F1694" s="33" t="s">
        <v>11</v>
      </c>
      <c r="G1694" s="33">
        <v>25000000</v>
      </c>
      <c r="H1694" s="33">
        <v>5.7</v>
      </c>
    </row>
    <row r="1695" spans="1:8" x14ac:dyDescent="0.25">
      <c r="A1695" s="17" t="s">
        <v>2998</v>
      </c>
      <c r="B1695" s="17" t="s">
        <v>2336</v>
      </c>
      <c r="C1695" s="33">
        <v>120</v>
      </c>
      <c r="D1695" s="33">
        <v>763044</v>
      </c>
      <c r="E1695" s="33" t="s">
        <v>1383</v>
      </c>
      <c r="F1695" s="33" t="s">
        <v>11</v>
      </c>
      <c r="G1695" s="33">
        <v>23000000</v>
      </c>
      <c r="H1695" s="33">
        <v>6.2</v>
      </c>
    </row>
    <row r="1696" spans="1:8" x14ac:dyDescent="0.25">
      <c r="A1696" s="17" t="s">
        <v>2999</v>
      </c>
      <c r="B1696" s="17" t="s">
        <v>1105</v>
      </c>
      <c r="C1696" s="33">
        <v>91</v>
      </c>
      <c r="D1696" s="33">
        <v>20819129</v>
      </c>
      <c r="E1696" s="33" t="s">
        <v>599</v>
      </c>
      <c r="F1696" s="33" t="s">
        <v>11</v>
      </c>
      <c r="G1696" s="33">
        <v>26000000</v>
      </c>
      <c r="H1696" s="33">
        <v>5.2</v>
      </c>
    </row>
    <row r="1697" spans="1:8" x14ac:dyDescent="0.25">
      <c r="A1697" s="17" t="s">
        <v>3001</v>
      </c>
      <c r="B1697" s="17" t="s">
        <v>711</v>
      </c>
      <c r="C1697" s="33">
        <v>97</v>
      </c>
      <c r="D1697" s="33">
        <v>110222438</v>
      </c>
      <c r="E1697" s="33" t="s">
        <v>3000</v>
      </c>
      <c r="F1697" s="33" t="s">
        <v>11</v>
      </c>
      <c r="G1697" s="33">
        <v>26000000</v>
      </c>
      <c r="H1697" s="33">
        <v>6.1</v>
      </c>
    </row>
    <row r="1698" spans="1:8" x14ac:dyDescent="0.25">
      <c r="A1698" s="17" t="s">
        <v>3002</v>
      </c>
      <c r="B1698" s="17" t="s">
        <v>1100</v>
      </c>
      <c r="C1698" s="33">
        <v>133</v>
      </c>
      <c r="D1698" s="33">
        <v>109243478</v>
      </c>
      <c r="E1698" s="33" t="s">
        <v>574</v>
      </c>
      <c r="F1698" s="33" t="s">
        <v>11</v>
      </c>
      <c r="G1698" s="33">
        <v>26000000</v>
      </c>
      <c r="H1698" s="33">
        <v>7.1</v>
      </c>
    </row>
    <row r="1699" spans="1:8" x14ac:dyDescent="0.25">
      <c r="A1699" s="17" t="s">
        <v>3003</v>
      </c>
      <c r="B1699" s="17" t="s">
        <v>1538</v>
      </c>
      <c r="C1699" s="33">
        <v>123</v>
      </c>
      <c r="D1699" s="33">
        <v>100241322</v>
      </c>
      <c r="E1699" s="33" t="s">
        <v>482</v>
      </c>
      <c r="F1699" s="33" t="s">
        <v>11</v>
      </c>
      <c r="G1699" s="33">
        <v>25000000</v>
      </c>
      <c r="H1699" s="33">
        <v>7.2</v>
      </c>
    </row>
    <row r="1700" spans="1:8" x14ac:dyDescent="0.25">
      <c r="A1700" s="17" t="s">
        <v>3005</v>
      </c>
      <c r="B1700" s="17" t="s">
        <v>3004</v>
      </c>
      <c r="C1700" s="33">
        <v>114</v>
      </c>
      <c r="D1700" s="33">
        <v>25977365</v>
      </c>
      <c r="E1700" s="33" t="s">
        <v>746</v>
      </c>
      <c r="F1700" s="33" t="s">
        <v>11</v>
      </c>
      <c r="G1700" s="33">
        <v>28000000</v>
      </c>
      <c r="H1700" s="33">
        <v>6.5</v>
      </c>
    </row>
    <row r="1701" spans="1:8" x14ac:dyDescent="0.25">
      <c r="A1701" s="17" t="s">
        <v>3006</v>
      </c>
      <c r="B1701" s="17" t="s">
        <v>929</v>
      </c>
      <c r="C1701" s="33">
        <v>111</v>
      </c>
      <c r="D1701" s="33">
        <v>91457688</v>
      </c>
      <c r="E1701" s="33" t="s">
        <v>599</v>
      </c>
      <c r="F1701" s="33" t="s">
        <v>11</v>
      </c>
      <c r="G1701" s="33">
        <v>26000000</v>
      </c>
      <c r="H1701" s="33">
        <v>6</v>
      </c>
    </row>
    <row r="1702" spans="1:8" x14ac:dyDescent="0.25">
      <c r="A1702" s="17" t="s">
        <v>3007</v>
      </c>
      <c r="B1702" s="17" t="s">
        <v>1829</v>
      </c>
      <c r="C1702" s="33">
        <v>117</v>
      </c>
      <c r="D1702" s="33">
        <v>87341380</v>
      </c>
      <c r="E1702" s="33" t="s">
        <v>599</v>
      </c>
      <c r="F1702" s="33" t="s">
        <v>11</v>
      </c>
      <c r="G1702" s="33">
        <v>27000000</v>
      </c>
      <c r="H1702" s="33">
        <v>7</v>
      </c>
    </row>
    <row r="1703" spans="1:8" x14ac:dyDescent="0.25">
      <c r="A1703" s="17" t="s">
        <v>3008</v>
      </c>
      <c r="B1703" s="17" t="s">
        <v>1070</v>
      </c>
      <c r="C1703" s="33">
        <v>121</v>
      </c>
      <c r="D1703" s="33">
        <v>65703412</v>
      </c>
      <c r="E1703" s="33" t="s">
        <v>482</v>
      </c>
      <c r="F1703" s="33" t="s">
        <v>11</v>
      </c>
      <c r="G1703" s="33">
        <v>26000000</v>
      </c>
      <c r="H1703" s="33">
        <v>7</v>
      </c>
    </row>
    <row r="1704" spans="1:8" x14ac:dyDescent="0.25">
      <c r="A1704" s="17" t="s">
        <v>3009</v>
      </c>
      <c r="B1704" s="17" t="s">
        <v>979</v>
      </c>
      <c r="C1704" s="33">
        <v>139</v>
      </c>
      <c r="D1704" s="33">
        <v>58328680</v>
      </c>
      <c r="E1704" s="33" t="s">
        <v>1372</v>
      </c>
      <c r="F1704" s="33" t="s">
        <v>11</v>
      </c>
      <c r="G1704" s="33">
        <v>22000000</v>
      </c>
      <c r="H1704" s="33">
        <v>7.5</v>
      </c>
    </row>
    <row r="1705" spans="1:8" x14ac:dyDescent="0.25">
      <c r="A1705" s="17" t="s">
        <v>3010</v>
      </c>
      <c r="B1705" s="17" t="s">
        <v>450</v>
      </c>
      <c r="C1705" s="33">
        <v>115</v>
      </c>
      <c r="D1705" s="33">
        <v>61490000</v>
      </c>
      <c r="E1705" s="33" t="s">
        <v>1084</v>
      </c>
      <c r="F1705" s="33" t="s">
        <v>11</v>
      </c>
      <c r="G1705" s="33">
        <v>26000000</v>
      </c>
      <c r="H1705" s="33">
        <v>6.6</v>
      </c>
    </row>
    <row r="1706" spans="1:8" x14ac:dyDescent="0.25">
      <c r="A1706" s="17" t="s">
        <v>3011</v>
      </c>
      <c r="B1706" s="17" t="s">
        <v>2888</v>
      </c>
      <c r="C1706" s="33">
        <v>175</v>
      </c>
      <c r="D1706" s="33">
        <v>50800000</v>
      </c>
      <c r="E1706" s="33" t="s">
        <v>683</v>
      </c>
      <c r="F1706" s="33" t="s">
        <v>11</v>
      </c>
      <c r="G1706" s="33">
        <v>26000000</v>
      </c>
      <c r="H1706" s="33">
        <v>7.4</v>
      </c>
    </row>
    <row r="1707" spans="1:8" x14ac:dyDescent="0.25">
      <c r="A1707" s="17" t="s">
        <v>3012</v>
      </c>
      <c r="B1707" s="17" t="s">
        <v>2117</v>
      </c>
      <c r="C1707" s="33">
        <v>85</v>
      </c>
      <c r="D1707" s="33">
        <v>57859105</v>
      </c>
      <c r="E1707" s="33" t="s">
        <v>283</v>
      </c>
      <c r="F1707" s="33" t="s">
        <v>11</v>
      </c>
      <c r="G1707" s="33">
        <v>26000000</v>
      </c>
      <c r="H1707" s="33">
        <v>6.5</v>
      </c>
    </row>
    <row r="1708" spans="1:8" x14ac:dyDescent="0.25">
      <c r="A1708" s="17" t="s">
        <v>3013</v>
      </c>
      <c r="B1708" s="17" t="s">
        <v>1969</v>
      </c>
      <c r="C1708" s="33">
        <v>90</v>
      </c>
      <c r="D1708" s="33">
        <v>46455802</v>
      </c>
      <c r="E1708" s="33" t="s">
        <v>1871</v>
      </c>
      <c r="F1708" s="33" t="s">
        <v>11</v>
      </c>
      <c r="G1708" s="33">
        <v>26000000</v>
      </c>
      <c r="H1708" s="33">
        <v>6.2</v>
      </c>
    </row>
    <row r="1709" spans="1:8" x14ac:dyDescent="0.25">
      <c r="A1709" s="17" t="s">
        <v>3015</v>
      </c>
      <c r="B1709" s="17" t="s">
        <v>1447</v>
      </c>
      <c r="C1709" s="33">
        <v>107</v>
      </c>
      <c r="D1709" s="33">
        <v>45506619</v>
      </c>
      <c r="E1709" s="33" t="s">
        <v>3014</v>
      </c>
      <c r="F1709" s="33" t="s">
        <v>11</v>
      </c>
      <c r="G1709" s="33">
        <v>26000000</v>
      </c>
      <c r="H1709" s="33">
        <v>7.8</v>
      </c>
    </row>
    <row r="1710" spans="1:8" x14ac:dyDescent="0.25">
      <c r="A1710" s="17" t="s">
        <v>3016</v>
      </c>
      <c r="B1710" s="17" t="s">
        <v>1465</v>
      </c>
      <c r="C1710" s="33">
        <v>100</v>
      </c>
      <c r="D1710" s="33">
        <v>40168080</v>
      </c>
      <c r="E1710" s="33" t="s">
        <v>1183</v>
      </c>
      <c r="F1710" s="33" t="s">
        <v>11</v>
      </c>
      <c r="G1710" s="33">
        <v>26000000</v>
      </c>
      <c r="H1710" s="33">
        <v>5.2</v>
      </c>
    </row>
    <row r="1711" spans="1:8" x14ac:dyDescent="0.25">
      <c r="A1711" s="17" t="s">
        <v>3017</v>
      </c>
      <c r="B1711" s="17" t="s">
        <v>96</v>
      </c>
      <c r="C1711" s="33">
        <v>129</v>
      </c>
      <c r="D1711" s="33">
        <v>49874933</v>
      </c>
      <c r="E1711" s="33" t="s">
        <v>2994</v>
      </c>
      <c r="F1711" s="33" t="s">
        <v>11</v>
      </c>
      <c r="G1711" s="33">
        <v>26000000</v>
      </c>
      <c r="H1711" s="33">
        <v>6.5</v>
      </c>
    </row>
    <row r="1712" spans="1:8" x14ac:dyDescent="0.25">
      <c r="A1712" s="17" t="s">
        <v>3018</v>
      </c>
      <c r="B1712" s="17" t="s">
        <v>596</v>
      </c>
      <c r="C1712" s="33">
        <v>109</v>
      </c>
      <c r="D1712" s="33">
        <v>45489752</v>
      </c>
      <c r="E1712" s="33" t="s">
        <v>482</v>
      </c>
      <c r="F1712" s="33" t="s">
        <v>11</v>
      </c>
      <c r="G1712" s="33">
        <v>26000000</v>
      </c>
      <c r="H1712" s="33">
        <v>6.5</v>
      </c>
    </row>
    <row r="1713" spans="1:8" x14ac:dyDescent="0.25">
      <c r="A1713" s="17" t="s">
        <v>3020</v>
      </c>
      <c r="B1713" s="17" t="s">
        <v>1152</v>
      </c>
      <c r="C1713" s="33">
        <v>94</v>
      </c>
      <c r="D1713" s="33">
        <v>36985501</v>
      </c>
      <c r="E1713" s="33" t="s">
        <v>3019</v>
      </c>
      <c r="F1713" s="33" t="s">
        <v>11</v>
      </c>
      <c r="G1713" s="33">
        <v>26000000</v>
      </c>
      <c r="H1713" s="33">
        <v>5.2</v>
      </c>
    </row>
    <row r="1714" spans="1:8" x14ac:dyDescent="0.25">
      <c r="A1714" s="17" t="s">
        <v>3022</v>
      </c>
      <c r="B1714" s="17" t="s">
        <v>1244</v>
      </c>
      <c r="C1714" s="33">
        <v>133</v>
      </c>
      <c r="D1714" s="33">
        <v>33200000</v>
      </c>
      <c r="E1714" s="33" t="s">
        <v>3021</v>
      </c>
      <c r="F1714" s="33" t="s">
        <v>11</v>
      </c>
      <c r="G1714" s="33">
        <v>26000000</v>
      </c>
      <c r="H1714" s="33">
        <v>7.2</v>
      </c>
    </row>
    <row r="1715" spans="1:8" x14ac:dyDescent="0.25">
      <c r="A1715" s="17" t="s">
        <v>3023</v>
      </c>
      <c r="B1715" s="17" t="s">
        <v>1832</v>
      </c>
      <c r="C1715" s="33">
        <v>105</v>
      </c>
      <c r="D1715" s="33">
        <v>28501651</v>
      </c>
      <c r="E1715" s="33" t="s">
        <v>1383</v>
      </c>
      <c r="F1715" s="33" t="s">
        <v>11</v>
      </c>
      <c r="G1715" s="33">
        <v>26000000</v>
      </c>
      <c r="H1715" s="33">
        <v>7.1</v>
      </c>
    </row>
    <row r="1716" spans="1:8" x14ac:dyDescent="0.25">
      <c r="A1716" s="17" t="s">
        <v>3026</v>
      </c>
      <c r="B1716" s="17" t="s">
        <v>3024</v>
      </c>
      <c r="C1716" s="33">
        <v>100</v>
      </c>
      <c r="D1716" s="33">
        <v>23222861</v>
      </c>
      <c r="E1716" s="33" t="s">
        <v>3025</v>
      </c>
      <c r="F1716" s="33" t="s">
        <v>11</v>
      </c>
      <c r="G1716" s="33">
        <v>26000000</v>
      </c>
      <c r="H1716" s="33">
        <v>4.5</v>
      </c>
    </row>
    <row r="1717" spans="1:8" x14ac:dyDescent="0.25">
      <c r="A1717" s="17" t="s">
        <v>3027</v>
      </c>
      <c r="B1717" s="17" t="s">
        <v>1128</v>
      </c>
      <c r="C1717" s="33">
        <v>113</v>
      </c>
      <c r="D1717" s="33">
        <v>54540525</v>
      </c>
      <c r="E1717" s="33" t="s">
        <v>574</v>
      </c>
      <c r="F1717" s="33" t="s">
        <v>11</v>
      </c>
      <c r="G1717" s="33">
        <v>56000000</v>
      </c>
      <c r="H1717" s="33">
        <v>5.7</v>
      </c>
    </row>
    <row r="1718" spans="1:8" x14ac:dyDescent="0.25">
      <c r="A1718" s="17" t="s">
        <v>3029</v>
      </c>
      <c r="B1718" s="17" t="s">
        <v>3028</v>
      </c>
      <c r="C1718" s="33">
        <v>118</v>
      </c>
      <c r="D1718" s="33">
        <v>16252765</v>
      </c>
      <c r="E1718" s="33" t="s">
        <v>1120</v>
      </c>
      <c r="F1718" s="33" t="s">
        <v>11</v>
      </c>
      <c r="G1718" s="33">
        <v>42000000</v>
      </c>
      <c r="H1718" s="33">
        <v>6</v>
      </c>
    </row>
    <row r="1719" spans="1:8" x14ac:dyDescent="0.25">
      <c r="A1719" s="17" t="s">
        <v>3030</v>
      </c>
      <c r="B1719" s="17" t="s">
        <v>1740</v>
      </c>
      <c r="C1719" s="33">
        <v>110</v>
      </c>
      <c r="D1719" s="33">
        <v>16005978</v>
      </c>
      <c r="E1719" s="33" t="s">
        <v>771</v>
      </c>
      <c r="F1719" s="33" t="s">
        <v>11</v>
      </c>
      <c r="G1719" s="33">
        <v>26000000</v>
      </c>
      <c r="H1719" s="33">
        <v>6.4</v>
      </c>
    </row>
    <row r="1720" spans="1:8" x14ac:dyDescent="0.25">
      <c r="A1720" s="17" t="s">
        <v>3031</v>
      </c>
      <c r="B1720" s="17" t="s">
        <v>1440</v>
      </c>
      <c r="C1720" s="33">
        <v>110</v>
      </c>
      <c r="D1720" s="33">
        <v>14469428</v>
      </c>
      <c r="E1720" s="33" t="s">
        <v>574</v>
      </c>
      <c r="F1720" s="33" t="s">
        <v>11</v>
      </c>
      <c r="G1720" s="33">
        <v>26000000</v>
      </c>
      <c r="H1720" s="33">
        <v>5.2</v>
      </c>
    </row>
    <row r="1721" spans="1:8" x14ac:dyDescent="0.25">
      <c r="A1721" s="17" t="s">
        <v>3034</v>
      </c>
      <c r="B1721" s="17" t="s">
        <v>3032</v>
      </c>
      <c r="C1721" s="33">
        <v>99</v>
      </c>
      <c r="D1721" s="33">
        <v>13829734</v>
      </c>
      <c r="E1721" s="33" t="s">
        <v>3033</v>
      </c>
      <c r="F1721" s="33" t="s">
        <v>11</v>
      </c>
      <c r="G1721" s="33">
        <v>26000000</v>
      </c>
      <c r="H1721" s="33">
        <v>4.3</v>
      </c>
    </row>
    <row r="1722" spans="1:8" x14ac:dyDescent="0.25">
      <c r="A1722" s="17" t="s">
        <v>3036</v>
      </c>
      <c r="B1722" s="17" t="s">
        <v>3035</v>
      </c>
      <c r="C1722" s="33">
        <v>101</v>
      </c>
      <c r="D1722" s="33">
        <v>1075288</v>
      </c>
      <c r="E1722" s="33" t="s">
        <v>739</v>
      </c>
      <c r="F1722" s="33" t="s">
        <v>11</v>
      </c>
      <c r="G1722" s="33">
        <v>22000000</v>
      </c>
      <c r="H1722" s="33">
        <v>6.1</v>
      </c>
    </row>
    <row r="1723" spans="1:8" x14ac:dyDescent="0.25">
      <c r="A1723" s="17" t="s">
        <v>3038</v>
      </c>
      <c r="B1723" s="17" t="s">
        <v>1358</v>
      </c>
      <c r="C1723" s="33">
        <v>103</v>
      </c>
      <c r="D1723" s="33">
        <v>7496522</v>
      </c>
      <c r="E1723" s="33" t="s">
        <v>3037</v>
      </c>
      <c r="F1723" s="33" t="s">
        <v>11</v>
      </c>
      <c r="G1723" s="33">
        <v>26000000</v>
      </c>
      <c r="H1723" s="33">
        <v>6.8</v>
      </c>
    </row>
    <row r="1724" spans="1:8" x14ac:dyDescent="0.25">
      <c r="A1724" s="17" t="s">
        <v>3041</v>
      </c>
      <c r="B1724" s="17" t="s">
        <v>3039</v>
      </c>
      <c r="C1724" s="33">
        <v>95</v>
      </c>
      <c r="D1724" s="33">
        <v>20047715</v>
      </c>
      <c r="E1724" s="33" t="s">
        <v>3040</v>
      </c>
      <c r="F1724" s="33" t="s">
        <v>11</v>
      </c>
      <c r="G1724" s="33">
        <v>25530000</v>
      </c>
      <c r="H1724" s="33">
        <v>5.2</v>
      </c>
    </row>
    <row r="1725" spans="1:8" x14ac:dyDescent="0.25">
      <c r="A1725" s="17" t="s">
        <v>3042</v>
      </c>
      <c r="B1725" s="17" t="s">
        <v>845</v>
      </c>
      <c r="C1725" s="33">
        <v>117</v>
      </c>
      <c r="D1725" s="33">
        <v>12276810</v>
      </c>
      <c r="E1725" s="33" t="s">
        <v>561</v>
      </c>
      <c r="F1725" s="33" t="s">
        <v>11</v>
      </c>
      <c r="G1725" s="33">
        <v>26000000</v>
      </c>
      <c r="H1725" s="33">
        <v>6.5</v>
      </c>
    </row>
    <row r="1726" spans="1:8" x14ac:dyDescent="0.25">
      <c r="A1726" s="17" t="s">
        <v>3044</v>
      </c>
      <c r="B1726" s="17" t="s">
        <v>3043</v>
      </c>
      <c r="C1726" s="33">
        <v>129</v>
      </c>
      <c r="D1726" s="33">
        <v>33565375</v>
      </c>
      <c r="E1726" s="33" t="s">
        <v>1120</v>
      </c>
      <c r="F1726" s="33" t="s">
        <v>11</v>
      </c>
      <c r="G1726" s="33">
        <v>15000000</v>
      </c>
      <c r="H1726" s="33">
        <v>7.5</v>
      </c>
    </row>
    <row r="1727" spans="1:8" x14ac:dyDescent="0.25">
      <c r="A1727" s="17" t="s">
        <v>3045</v>
      </c>
      <c r="B1727" s="17" t="s">
        <v>1107</v>
      </c>
      <c r="C1727" s="33">
        <v>120</v>
      </c>
      <c r="D1727" s="33">
        <v>499263</v>
      </c>
      <c r="E1727" s="33" t="s">
        <v>1164</v>
      </c>
      <c r="F1727" s="33" t="s">
        <v>3046</v>
      </c>
      <c r="G1727" s="33">
        <v>30000000</v>
      </c>
      <c r="H1727" s="33">
        <v>7.1</v>
      </c>
    </row>
    <row r="1728" spans="1:8" x14ac:dyDescent="0.25">
      <c r="A1728" s="17" t="s">
        <v>3047</v>
      </c>
      <c r="B1728" s="17" t="s">
        <v>425</v>
      </c>
      <c r="C1728" s="33">
        <v>125</v>
      </c>
      <c r="D1728" s="33">
        <v>219200000</v>
      </c>
      <c r="E1728" s="33" t="s">
        <v>2970</v>
      </c>
      <c r="F1728" s="33" t="s">
        <v>11</v>
      </c>
      <c r="G1728" s="33">
        <v>25000000</v>
      </c>
      <c r="H1728" s="33">
        <v>6.9</v>
      </c>
    </row>
    <row r="1729" spans="1:8" x14ac:dyDescent="0.25">
      <c r="A1729" s="17" t="s">
        <v>3048</v>
      </c>
      <c r="B1729" s="17" t="s">
        <v>1064</v>
      </c>
      <c r="C1729" s="33">
        <v>133</v>
      </c>
      <c r="D1729" s="33">
        <v>172825435</v>
      </c>
      <c r="E1729" s="33" t="s">
        <v>1164</v>
      </c>
      <c r="F1729" s="33" t="s">
        <v>11</v>
      </c>
      <c r="G1729" s="33">
        <v>25000000</v>
      </c>
      <c r="H1729" s="33">
        <v>8</v>
      </c>
    </row>
    <row r="1730" spans="1:8" x14ac:dyDescent="0.25">
      <c r="A1730" s="17" t="s">
        <v>3049</v>
      </c>
      <c r="B1730" s="17" t="s">
        <v>1261</v>
      </c>
      <c r="C1730" s="33">
        <v>116</v>
      </c>
      <c r="D1730" s="33">
        <v>148085755</v>
      </c>
      <c r="E1730" s="33" t="s">
        <v>1164</v>
      </c>
      <c r="F1730" s="33" t="s">
        <v>11</v>
      </c>
      <c r="G1730" s="33">
        <v>33000000</v>
      </c>
      <c r="H1730" s="33">
        <v>8.1999999999999993</v>
      </c>
    </row>
    <row r="1731" spans="1:8" x14ac:dyDescent="0.25">
      <c r="A1731" s="17" t="s">
        <v>3050</v>
      </c>
      <c r="B1731" s="17" t="s">
        <v>253</v>
      </c>
      <c r="C1731" s="33">
        <v>129</v>
      </c>
      <c r="D1731" s="33">
        <v>25517500</v>
      </c>
      <c r="E1731" s="33" t="s">
        <v>1999</v>
      </c>
      <c r="F1731" s="33" t="s">
        <v>11</v>
      </c>
      <c r="G1731" s="33">
        <v>25100000</v>
      </c>
      <c r="H1731" s="33">
        <v>6.4</v>
      </c>
    </row>
    <row r="1732" spans="1:8" x14ac:dyDescent="0.25">
      <c r="A1732" s="17" t="s">
        <v>3051</v>
      </c>
      <c r="B1732" s="17" t="s">
        <v>1679</v>
      </c>
      <c r="C1732" s="33">
        <v>93</v>
      </c>
      <c r="D1732" s="33">
        <v>145000989</v>
      </c>
      <c r="E1732" s="33" t="s">
        <v>19</v>
      </c>
      <c r="F1732" s="33" t="s">
        <v>11</v>
      </c>
      <c r="G1732" s="33">
        <v>25000000</v>
      </c>
      <c r="H1732" s="33">
        <v>7.9</v>
      </c>
    </row>
    <row r="1733" spans="1:8" x14ac:dyDescent="0.25">
      <c r="A1733" s="17" t="s">
        <v>3053</v>
      </c>
      <c r="B1733" s="17" t="s">
        <v>3052</v>
      </c>
      <c r="C1733" s="33">
        <v>118</v>
      </c>
      <c r="D1733" s="33">
        <v>26761283</v>
      </c>
      <c r="E1733" s="33" t="s">
        <v>72</v>
      </c>
      <c r="F1733" s="33" t="s">
        <v>11</v>
      </c>
      <c r="G1733" s="33">
        <v>26000000</v>
      </c>
      <c r="H1733" s="33">
        <v>6.7</v>
      </c>
    </row>
    <row r="1734" spans="1:8" x14ac:dyDescent="0.25">
      <c r="A1734" s="17" t="s">
        <v>3055</v>
      </c>
      <c r="B1734" s="17" t="s">
        <v>786</v>
      </c>
      <c r="C1734" s="33">
        <v>129</v>
      </c>
      <c r="D1734" s="33">
        <v>121945720</v>
      </c>
      <c r="E1734" s="33" t="s">
        <v>3054</v>
      </c>
      <c r="F1734" s="33" t="s">
        <v>11</v>
      </c>
      <c r="G1734" s="33">
        <v>25000000</v>
      </c>
      <c r="H1734" s="33">
        <v>6.1</v>
      </c>
    </row>
    <row r="1735" spans="1:8" x14ac:dyDescent="0.25">
      <c r="A1735" s="17" t="s">
        <v>3056</v>
      </c>
      <c r="B1735" s="17" t="s">
        <v>129</v>
      </c>
      <c r="C1735" s="33">
        <v>185</v>
      </c>
      <c r="D1735" s="33">
        <v>96067179</v>
      </c>
      <c r="E1735" s="33" t="s">
        <v>1999</v>
      </c>
      <c r="F1735" s="33" t="s">
        <v>11</v>
      </c>
      <c r="G1735" s="33">
        <v>22000000</v>
      </c>
      <c r="H1735" s="33">
        <v>8.9</v>
      </c>
    </row>
    <row r="1736" spans="1:8" x14ac:dyDescent="0.25">
      <c r="A1736" s="17" t="s">
        <v>3057</v>
      </c>
      <c r="B1736" s="17" t="s">
        <v>1181</v>
      </c>
      <c r="C1736" s="33">
        <v>146</v>
      </c>
      <c r="D1736" s="33">
        <v>169705587</v>
      </c>
      <c r="E1736" s="33" t="s">
        <v>1164</v>
      </c>
      <c r="F1736" s="33" t="s">
        <v>11</v>
      </c>
      <c r="G1736" s="33">
        <v>25000000</v>
      </c>
      <c r="H1736" s="33">
        <v>8.1</v>
      </c>
    </row>
    <row r="1737" spans="1:8" x14ac:dyDescent="0.25">
      <c r="A1737" s="17" t="s">
        <v>3058</v>
      </c>
      <c r="B1737" s="17" t="s">
        <v>373</v>
      </c>
      <c r="C1737" s="33">
        <v>128</v>
      </c>
      <c r="D1737" s="33">
        <v>3254172</v>
      </c>
      <c r="E1737" s="33" t="s">
        <v>1227</v>
      </c>
      <c r="F1737" s="33" t="s">
        <v>11</v>
      </c>
      <c r="G1737" s="33">
        <v>28000000</v>
      </c>
      <c r="H1737" s="33">
        <v>6.2</v>
      </c>
    </row>
    <row r="1738" spans="1:8" x14ac:dyDescent="0.25">
      <c r="A1738" s="17" t="s">
        <v>3060</v>
      </c>
      <c r="B1738" s="17" t="s">
        <v>536</v>
      </c>
      <c r="C1738" s="33">
        <v>93</v>
      </c>
      <c r="D1738" s="33">
        <v>84185387</v>
      </c>
      <c r="E1738" s="33" t="s">
        <v>3059</v>
      </c>
      <c r="F1738" s="33" t="s">
        <v>11</v>
      </c>
      <c r="G1738" s="33">
        <v>80000000</v>
      </c>
      <c r="H1738" s="33">
        <v>4.9000000000000004</v>
      </c>
    </row>
    <row r="1739" spans="1:8" x14ac:dyDescent="0.25">
      <c r="A1739" s="17" t="s">
        <v>3062</v>
      </c>
      <c r="B1739" s="17" t="s">
        <v>2546</v>
      </c>
      <c r="C1739" s="33">
        <v>97</v>
      </c>
      <c r="D1739" s="33">
        <v>82163317</v>
      </c>
      <c r="E1739" s="33" t="s">
        <v>1656</v>
      </c>
      <c r="F1739" s="33" t="s">
        <v>11</v>
      </c>
      <c r="G1739" s="33">
        <v>30000000</v>
      </c>
      <c r="H1739" s="33">
        <v>5.8</v>
      </c>
    </row>
    <row r="1740" spans="1:8" x14ac:dyDescent="0.25">
      <c r="A1740" s="17" t="s">
        <v>3064</v>
      </c>
      <c r="B1740" s="17" t="s">
        <v>1973</v>
      </c>
      <c r="C1740" s="33">
        <v>82</v>
      </c>
      <c r="D1740" s="33">
        <v>80920948</v>
      </c>
      <c r="E1740" s="33" t="s">
        <v>157</v>
      </c>
      <c r="F1740" s="33" t="s">
        <v>11</v>
      </c>
      <c r="G1740" s="33">
        <v>30000000</v>
      </c>
      <c r="H1740" s="33">
        <v>6</v>
      </c>
    </row>
    <row r="1741" spans="1:8" x14ac:dyDescent="0.25">
      <c r="A1741" s="17" t="s">
        <v>3065</v>
      </c>
      <c r="B1741" s="17" t="s">
        <v>192</v>
      </c>
      <c r="C1741" s="33">
        <v>85</v>
      </c>
      <c r="D1741" s="33">
        <v>80034302</v>
      </c>
      <c r="E1741" s="33" t="s">
        <v>1177</v>
      </c>
      <c r="F1741" s="33" t="s">
        <v>11</v>
      </c>
      <c r="G1741" s="33">
        <v>25000000</v>
      </c>
      <c r="H1741" s="33">
        <v>7</v>
      </c>
    </row>
    <row r="1742" spans="1:8" x14ac:dyDescent="0.25">
      <c r="A1742" s="17" t="s">
        <v>3067</v>
      </c>
      <c r="B1742" s="17" t="s">
        <v>3066</v>
      </c>
      <c r="C1742" s="33">
        <v>88</v>
      </c>
      <c r="D1742" s="33">
        <v>78656813</v>
      </c>
      <c r="E1742" s="33" t="s">
        <v>1035</v>
      </c>
      <c r="F1742" s="33" t="s">
        <v>11</v>
      </c>
      <c r="G1742" s="33">
        <v>25000000</v>
      </c>
      <c r="H1742" s="33">
        <v>6</v>
      </c>
    </row>
    <row r="1743" spans="1:8" x14ac:dyDescent="0.25">
      <c r="A1743" s="17" t="s">
        <v>3068</v>
      </c>
      <c r="B1743" s="17" t="s">
        <v>781</v>
      </c>
      <c r="C1743" s="33">
        <v>119</v>
      </c>
      <c r="D1743" s="33">
        <v>76270454</v>
      </c>
      <c r="E1743" s="33" t="s">
        <v>739</v>
      </c>
      <c r="F1743" s="33" t="s">
        <v>11</v>
      </c>
      <c r="G1743" s="33">
        <v>25000000</v>
      </c>
      <c r="H1743" s="33">
        <v>7.9</v>
      </c>
    </row>
    <row r="1744" spans="1:8" x14ac:dyDescent="0.25">
      <c r="A1744" s="17" t="s">
        <v>3069</v>
      </c>
      <c r="B1744" s="17" t="s">
        <v>2372</v>
      </c>
      <c r="C1744" s="33">
        <v>122</v>
      </c>
      <c r="D1744" s="33">
        <v>74273505</v>
      </c>
      <c r="E1744" s="33" t="s">
        <v>739</v>
      </c>
      <c r="F1744" s="33" t="s">
        <v>11</v>
      </c>
      <c r="G1744" s="33">
        <v>25000000</v>
      </c>
      <c r="H1744" s="33">
        <v>8.1</v>
      </c>
    </row>
    <row r="1745" spans="1:8" x14ac:dyDescent="0.25">
      <c r="A1745" s="17" t="s">
        <v>3070</v>
      </c>
      <c r="B1745" s="17" t="s">
        <v>458</v>
      </c>
      <c r="C1745" s="33">
        <v>99</v>
      </c>
      <c r="D1745" s="33">
        <v>134141530</v>
      </c>
      <c r="E1745" s="33" t="s">
        <v>1921</v>
      </c>
      <c r="F1745" s="33" t="s">
        <v>11</v>
      </c>
      <c r="G1745" s="33">
        <v>25000000</v>
      </c>
      <c r="H1745" s="33">
        <v>6.2</v>
      </c>
    </row>
    <row r="1746" spans="1:8" x14ac:dyDescent="0.25">
      <c r="A1746" s="17" t="s">
        <v>3072</v>
      </c>
      <c r="B1746" s="17" t="s">
        <v>3071</v>
      </c>
      <c r="C1746" s="33">
        <v>97</v>
      </c>
      <c r="D1746" s="33">
        <v>71500556</v>
      </c>
      <c r="E1746" s="33" t="s">
        <v>482</v>
      </c>
      <c r="F1746" s="33" t="s">
        <v>11</v>
      </c>
      <c r="G1746" s="33">
        <v>26000000</v>
      </c>
      <c r="H1746" s="33">
        <v>6.7</v>
      </c>
    </row>
    <row r="1747" spans="1:8" x14ac:dyDescent="0.25">
      <c r="A1747" s="17" t="s">
        <v>3073</v>
      </c>
      <c r="B1747" s="17" t="s">
        <v>2528</v>
      </c>
      <c r="C1747" s="33">
        <v>121</v>
      </c>
      <c r="D1747" s="33">
        <v>71309760</v>
      </c>
      <c r="E1747" s="33" t="s">
        <v>72</v>
      </c>
      <c r="F1747" s="33" t="s">
        <v>11</v>
      </c>
      <c r="G1747" s="33">
        <v>25000000</v>
      </c>
      <c r="H1747" s="33">
        <v>7.3</v>
      </c>
    </row>
    <row r="1748" spans="1:8" x14ac:dyDescent="0.25">
      <c r="A1748" s="17" t="s">
        <v>3075</v>
      </c>
      <c r="B1748" s="17" t="s">
        <v>3074</v>
      </c>
      <c r="C1748" s="33">
        <v>95</v>
      </c>
      <c r="D1748" s="33">
        <v>89808372</v>
      </c>
      <c r="E1748" s="33" t="s">
        <v>569</v>
      </c>
      <c r="F1748" s="33" t="s">
        <v>11</v>
      </c>
      <c r="G1748" s="33">
        <v>45000000</v>
      </c>
      <c r="H1748" s="33">
        <v>4.5999999999999996</v>
      </c>
    </row>
    <row r="1749" spans="1:8" x14ac:dyDescent="0.25">
      <c r="A1749" s="17" t="s">
        <v>3076</v>
      </c>
      <c r="B1749" s="17" t="s">
        <v>1737</v>
      </c>
      <c r="C1749" s="33">
        <v>105</v>
      </c>
      <c r="D1749" s="33">
        <v>77264926</v>
      </c>
      <c r="E1749" s="33" t="s">
        <v>1040</v>
      </c>
      <c r="F1749" s="33" t="s">
        <v>11</v>
      </c>
      <c r="G1749" s="33">
        <v>25000000</v>
      </c>
      <c r="H1749" s="33">
        <v>6.1</v>
      </c>
    </row>
    <row r="1750" spans="1:8" x14ac:dyDescent="0.25">
      <c r="A1750" s="17" t="s">
        <v>3077</v>
      </c>
      <c r="B1750" s="17" t="s">
        <v>929</v>
      </c>
      <c r="C1750" s="33">
        <v>108</v>
      </c>
      <c r="D1750" s="33">
        <v>70625986</v>
      </c>
      <c r="E1750" s="33" t="s">
        <v>574</v>
      </c>
      <c r="F1750" s="33" t="s">
        <v>11</v>
      </c>
      <c r="G1750" s="33">
        <v>25000000</v>
      </c>
      <c r="H1750" s="33">
        <v>6.2</v>
      </c>
    </row>
    <row r="1751" spans="1:8" x14ac:dyDescent="0.25">
      <c r="A1751" s="17" t="s">
        <v>3079</v>
      </c>
      <c r="B1751" s="17" t="s">
        <v>2012</v>
      </c>
      <c r="C1751" s="33">
        <v>134</v>
      </c>
      <c r="D1751" s="33">
        <v>56505065</v>
      </c>
      <c r="E1751" s="33" t="s">
        <v>3078</v>
      </c>
      <c r="F1751" s="33" t="s">
        <v>11</v>
      </c>
      <c r="G1751" s="33">
        <v>25000000</v>
      </c>
      <c r="H1751" s="33">
        <v>7.8</v>
      </c>
    </row>
    <row r="1752" spans="1:8" x14ac:dyDescent="0.25">
      <c r="A1752" s="17" t="s">
        <v>3080</v>
      </c>
      <c r="B1752" s="17" t="s">
        <v>1176</v>
      </c>
      <c r="C1752" s="33">
        <v>115</v>
      </c>
      <c r="D1752" s="33">
        <v>55973336</v>
      </c>
      <c r="E1752" s="33" t="s">
        <v>114</v>
      </c>
      <c r="F1752" s="33" t="s">
        <v>11</v>
      </c>
      <c r="G1752" s="33">
        <v>25000000</v>
      </c>
      <c r="H1752" s="33">
        <v>6.1</v>
      </c>
    </row>
    <row r="1753" spans="1:8" x14ac:dyDescent="0.25">
      <c r="A1753" s="17" t="s">
        <v>3082</v>
      </c>
      <c r="B1753" s="17" t="s">
        <v>1858</v>
      </c>
      <c r="C1753" s="33">
        <v>86</v>
      </c>
      <c r="D1753" s="33">
        <v>54098051</v>
      </c>
      <c r="E1753" s="33" t="s">
        <v>2148</v>
      </c>
      <c r="F1753" s="33" t="s">
        <v>11</v>
      </c>
      <c r="G1753" s="33">
        <v>25000000</v>
      </c>
      <c r="H1753" s="33">
        <v>5.8</v>
      </c>
    </row>
    <row r="1754" spans="1:8" x14ac:dyDescent="0.25">
      <c r="A1754" s="17" t="s">
        <v>3083</v>
      </c>
      <c r="B1754" s="17" t="s">
        <v>2401</v>
      </c>
      <c r="C1754" s="33">
        <v>101</v>
      </c>
      <c r="D1754" s="33">
        <v>60443237</v>
      </c>
      <c r="E1754" s="33" t="s">
        <v>72</v>
      </c>
      <c r="F1754" s="33" t="s">
        <v>11</v>
      </c>
      <c r="G1754" s="33">
        <v>25000000</v>
      </c>
      <c r="H1754" s="33">
        <v>6.5</v>
      </c>
    </row>
    <row r="1755" spans="1:8" x14ac:dyDescent="0.25">
      <c r="A1755" s="17" t="s">
        <v>3085</v>
      </c>
      <c r="B1755" s="17" t="s">
        <v>3084</v>
      </c>
      <c r="C1755" s="33">
        <v>96</v>
      </c>
      <c r="D1755" s="33">
        <v>82234139</v>
      </c>
      <c r="E1755" s="33" t="s">
        <v>182</v>
      </c>
      <c r="F1755" s="33" t="s">
        <v>11</v>
      </c>
      <c r="G1755" s="33">
        <v>17000000</v>
      </c>
      <c r="H1755" s="33">
        <v>7.2</v>
      </c>
    </row>
    <row r="1756" spans="1:8" x14ac:dyDescent="0.25">
      <c r="A1756" s="17" t="s">
        <v>3087</v>
      </c>
      <c r="B1756" s="17" t="s">
        <v>42</v>
      </c>
      <c r="C1756" s="33">
        <v>101</v>
      </c>
      <c r="D1756" s="33">
        <v>51676606</v>
      </c>
      <c r="E1756" s="33" t="s">
        <v>3086</v>
      </c>
      <c r="F1756" s="33" t="s">
        <v>11</v>
      </c>
      <c r="G1756" s="33">
        <v>25000000</v>
      </c>
      <c r="H1756" s="33">
        <v>7.8</v>
      </c>
    </row>
    <row r="1757" spans="1:8" x14ac:dyDescent="0.25">
      <c r="A1757" s="17" t="s">
        <v>3089</v>
      </c>
      <c r="B1757" s="17" t="s">
        <v>3088</v>
      </c>
      <c r="C1757" s="33">
        <v>100</v>
      </c>
      <c r="D1757" s="33">
        <v>52528330</v>
      </c>
      <c r="E1757" s="33" t="s">
        <v>872</v>
      </c>
      <c r="F1757" s="33" t="s">
        <v>11</v>
      </c>
      <c r="G1757" s="33">
        <v>25000000</v>
      </c>
      <c r="H1757" s="33">
        <v>4.7</v>
      </c>
    </row>
    <row r="1758" spans="1:8" x14ac:dyDescent="0.25">
      <c r="A1758" s="17" t="s">
        <v>3091</v>
      </c>
      <c r="B1758" s="17" t="s">
        <v>3090</v>
      </c>
      <c r="C1758" s="33">
        <v>117</v>
      </c>
      <c r="D1758" s="33">
        <v>51533608</v>
      </c>
      <c r="E1758" s="33" t="s">
        <v>238</v>
      </c>
      <c r="F1758" s="33" t="s">
        <v>11</v>
      </c>
      <c r="G1758" s="33">
        <v>25000000</v>
      </c>
      <c r="H1758" s="33">
        <v>6.8</v>
      </c>
    </row>
    <row r="1759" spans="1:8" x14ac:dyDescent="0.25">
      <c r="A1759" s="17" t="s">
        <v>3093</v>
      </c>
      <c r="B1759" s="17" t="s">
        <v>3092</v>
      </c>
      <c r="C1759" s="33">
        <v>101</v>
      </c>
      <c r="D1759" s="33">
        <v>51097664</v>
      </c>
      <c r="E1759" s="33" t="s">
        <v>2061</v>
      </c>
      <c r="F1759" s="33" t="s">
        <v>11</v>
      </c>
      <c r="G1759" s="33">
        <v>30000000</v>
      </c>
      <c r="H1759" s="33">
        <v>5.9</v>
      </c>
    </row>
    <row r="1760" spans="1:8" x14ac:dyDescent="0.25">
      <c r="A1760" s="17" t="s">
        <v>3094</v>
      </c>
      <c r="B1760" s="17" t="s">
        <v>598</v>
      </c>
      <c r="C1760" s="33">
        <v>98</v>
      </c>
      <c r="D1760" s="33">
        <v>84136909</v>
      </c>
      <c r="E1760" s="33" t="s">
        <v>569</v>
      </c>
      <c r="F1760" s="33" t="s">
        <v>11</v>
      </c>
      <c r="G1760" s="33">
        <v>26000000</v>
      </c>
      <c r="H1760" s="33">
        <v>7.2</v>
      </c>
    </row>
    <row r="1761" spans="1:8" x14ac:dyDescent="0.25">
      <c r="A1761" s="17" t="s">
        <v>3095</v>
      </c>
      <c r="B1761" s="17" t="s">
        <v>160</v>
      </c>
      <c r="C1761" s="33">
        <v>146</v>
      </c>
      <c r="D1761" s="33">
        <v>46836394</v>
      </c>
      <c r="E1761" s="33" t="s">
        <v>588</v>
      </c>
      <c r="F1761" s="33" t="s">
        <v>11</v>
      </c>
      <c r="G1761" s="33">
        <v>25000000</v>
      </c>
      <c r="H1761" s="33">
        <v>8.6999999999999993</v>
      </c>
    </row>
    <row r="1762" spans="1:8" x14ac:dyDescent="0.25">
      <c r="A1762" s="17" t="s">
        <v>3097</v>
      </c>
      <c r="B1762" s="17" t="s">
        <v>1486</v>
      </c>
      <c r="C1762" s="33">
        <v>102</v>
      </c>
      <c r="D1762" s="33">
        <v>47285499</v>
      </c>
      <c r="E1762" s="33" t="s">
        <v>3096</v>
      </c>
      <c r="F1762" s="33" t="s">
        <v>11</v>
      </c>
      <c r="G1762" s="33">
        <v>26000000</v>
      </c>
      <c r="H1762" s="33">
        <v>5</v>
      </c>
    </row>
    <row r="1763" spans="1:8" x14ac:dyDescent="0.25">
      <c r="A1763" s="17" t="s">
        <v>3098</v>
      </c>
      <c r="B1763" s="17" t="s">
        <v>2370</v>
      </c>
      <c r="C1763" s="33">
        <v>97</v>
      </c>
      <c r="D1763" s="33">
        <v>47124400</v>
      </c>
      <c r="E1763" s="33" t="s">
        <v>172</v>
      </c>
      <c r="F1763" s="33" t="s">
        <v>11</v>
      </c>
      <c r="G1763" s="33">
        <v>25000000</v>
      </c>
      <c r="H1763" s="33">
        <v>6.6</v>
      </c>
    </row>
    <row r="1764" spans="1:8" x14ac:dyDescent="0.25">
      <c r="A1764" s="17" t="s">
        <v>3099</v>
      </c>
      <c r="B1764" s="17" t="s">
        <v>781</v>
      </c>
      <c r="C1764" s="33">
        <v>142</v>
      </c>
      <c r="D1764" s="33">
        <v>44700000</v>
      </c>
      <c r="E1764" s="33" t="s">
        <v>671</v>
      </c>
      <c r="F1764" s="33" t="s">
        <v>11</v>
      </c>
      <c r="G1764" s="33">
        <v>25000000</v>
      </c>
      <c r="H1764" s="33">
        <v>8.3000000000000007</v>
      </c>
    </row>
    <row r="1765" spans="1:8" x14ac:dyDescent="0.25">
      <c r="A1765" s="17" t="s">
        <v>3100</v>
      </c>
      <c r="B1765" s="17" t="s">
        <v>1684</v>
      </c>
      <c r="C1765" s="33">
        <v>98</v>
      </c>
      <c r="D1765" s="33">
        <v>44455658</v>
      </c>
      <c r="E1765" s="33" t="s">
        <v>466</v>
      </c>
      <c r="F1765" s="33" t="s">
        <v>11</v>
      </c>
      <c r="G1765" s="33">
        <v>25000000</v>
      </c>
      <c r="H1765" s="33">
        <v>6.7</v>
      </c>
    </row>
    <row r="1766" spans="1:8" x14ac:dyDescent="0.25">
      <c r="A1766" s="17" t="s">
        <v>3102</v>
      </c>
      <c r="B1766" s="17" t="s">
        <v>3101</v>
      </c>
      <c r="C1766" s="33">
        <v>219</v>
      </c>
      <c r="D1766" s="33">
        <v>43984230</v>
      </c>
      <c r="E1766" s="33" t="s">
        <v>1999</v>
      </c>
      <c r="F1766" s="33" t="s">
        <v>11</v>
      </c>
      <c r="G1766" s="33">
        <v>23000000</v>
      </c>
      <c r="H1766" s="33">
        <v>7.8</v>
      </c>
    </row>
    <row r="1767" spans="1:8" x14ac:dyDescent="0.25">
      <c r="A1767" s="17" t="s">
        <v>3103</v>
      </c>
      <c r="B1767" s="17" t="s">
        <v>1305</v>
      </c>
      <c r="C1767" s="33">
        <v>109</v>
      </c>
      <c r="D1767" s="33">
        <v>66489425</v>
      </c>
      <c r="E1767" s="33" t="s">
        <v>151</v>
      </c>
      <c r="F1767" s="33" t="s">
        <v>11</v>
      </c>
      <c r="G1767" s="33">
        <v>25000000</v>
      </c>
      <c r="H1767" s="33">
        <v>6.5</v>
      </c>
    </row>
    <row r="1768" spans="1:8" x14ac:dyDescent="0.25">
      <c r="A1768" s="17" t="s">
        <v>3104</v>
      </c>
      <c r="B1768" s="17" t="s">
        <v>89</v>
      </c>
      <c r="C1768" s="33">
        <v>97</v>
      </c>
      <c r="D1768" s="33">
        <v>41067398</v>
      </c>
      <c r="E1768" s="33" t="s">
        <v>138</v>
      </c>
      <c r="F1768" s="33" t="s">
        <v>11</v>
      </c>
      <c r="G1768" s="33">
        <v>25000000</v>
      </c>
      <c r="H1768" s="33">
        <v>6.1</v>
      </c>
    </row>
    <row r="1769" spans="1:8" x14ac:dyDescent="0.25">
      <c r="A1769" s="17" t="s">
        <v>3105</v>
      </c>
      <c r="B1769" s="17" t="s">
        <v>2362</v>
      </c>
      <c r="C1769" s="33">
        <v>158</v>
      </c>
      <c r="D1769" s="33">
        <v>40218903</v>
      </c>
      <c r="E1769" s="33" t="s">
        <v>1164</v>
      </c>
      <c r="F1769" s="33" t="s">
        <v>11</v>
      </c>
      <c r="G1769" s="33">
        <v>25000000</v>
      </c>
      <c r="H1769" s="33">
        <v>8.1</v>
      </c>
    </row>
    <row r="1770" spans="1:8" x14ac:dyDescent="0.25">
      <c r="A1770" s="17" t="s">
        <v>3107</v>
      </c>
      <c r="B1770" s="17" t="s">
        <v>3106</v>
      </c>
      <c r="C1770" s="33">
        <v>85</v>
      </c>
      <c r="D1770" s="33">
        <v>39880476</v>
      </c>
      <c r="E1770" s="33" t="s">
        <v>93</v>
      </c>
      <c r="F1770" s="33" t="s">
        <v>11</v>
      </c>
      <c r="G1770" s="33">
        <v>25000000</v>
      </c>
      <c r="H1770" s="33">
        <v>5.2</v>
      </c>
    </row>
    <row r="1771" spans="1:8" x14ac:dyDescent="0.25">
      <c r="A1771" s="17" t="s">
        <v>3109</v>
      </c>
      <c r="B1771" s="17" t="s">
        <v>3108</v>
      </c>
      <c r="C1771" s="33">
        <v>80</v>
      </c>
      <c r="D1771" s="33">
        <v>39399750</v>
      </c>
      <c r="E1771" s="33" t="s">
        <v>276</v>
      </c>
      <c r="F1771" s="33" t="s">
        <v>11</v>
      </c>
      <c r="G1771" s="33">
        <v>25000000</v>
      </c>
      <c r="H1771" s="33">
        <v>5.6</v>
      </c>
    </row>
    <row r="1772" spans="1:8" x14ac:dyDescent="0.25">
      <c r="A1772" s="17" t="s">
        <v>3110</v>
      </c>
      <c r="B1772" s="17" t="s">
        <v>2274</v>
      </c>
      <c r="C1772" s="33">
        <v>86</v>
      </c>
      <c r="D1772" s="33">
        <v>38230435</v>
      </c>
      <c r="E1772" s="33" t="s">
        <v>744</v>
      </c>
      <c r="F1772" s="33" t="s">
        <v>11</v>
      </c>
      <c r="G1772" s="33">
        <v>25000000</v>
      </c>
      <c r="H1772" s="33">
        <v>5.8</v>
      </c>
    </row>
    <row r="1773" spans="1:8" x14ac:dyDescent="0.25">
      <c r="A1773" s="17" t="s">
        <v>3111</v>
      </c>
      <c r="B1773" s="17" t="s">
        <v>2114</v>
      </c>
      <c r="C1773" s="33">
        <v>119</v>
      </c>
      <c r="D1773" s="33">
        <v>39008741</v>
      </c>
      <c r="E1773" s="33" t="s">
        <v>2970</v>
      </c>
      <c r="F1773" s="33" t="s">
        <v>11</v>
      </c>
      <c r="G1773" s="33">
        <v>25000000</v>
      </c>
      <c r="H1773" s="33">
        <v>6.6</v>
      </c>
    </row>
    <row r="1774" spans="1:8" x14ac:dyDescent="0.25">
      <c r="A1774" s="17" t="s">
        <v>3113</v>
      </c>
      <c r="B1774" s="17" t="s">
        <v>3112</v>
      </c>
      <c r="C1774" s="33">
        <v>98</v>
      </c>
      <c r="D1774" s="33">
        <v>36833473</v>
      </c>
      <c r="E1774" s="33" t="s">
        <v>151</v>
      </c>
      <c r="F1774" s="33" t="s">
        <v>11</v>
      </c>
      <c r="G1774" s="33">
        <v>25000000</v>
      </c>
      <c r="H1774" s="33">
        <v>6.6</v>
      </c>
    </row>
    <row r="1775" spans="1:8" x14ac:dyDescent="0.25">
      <c r="A1775" s="17" t="s">
        <v>3115</v>
      </c>
      <c r="B1775" s="17" t="s">
        <v>3114</v>
      </c>
      <c r="C1775" s="33">
        <v>97</v>
      </c>
      <c r="D1775" s="33">
        <v>48237389</v>
      </c>
      <c r="E1775" s="33" t="s">
        <v>574</v>
      </c>
      <c r="F1775" s="33" t="s">
        <v>11</v>
      </c>
      <c r="G1775" s="33">
        <v>25000000</v>
      </c>
      <c r="H1775" s="33">
        <v>5.5</v>
      </c>
    </row>
    <row r="1776" spans="1:8" x14ac:dyDescent="0.25">
      <c r="A1776" s="17" t="s">
        <v>3117</v>
      </c>
      <c r="B1776" s="17" t="s">
        <v>1229</v>
      </c>
      <c r="C1776" s="33">
        <v>124</v>
      </c>
      <c r="D1776" s="33">
        <v>36447959</v>
      </c>
      <c r="E1776" s="33" t="s">
        <v>557</v>
      </c>
      <c r="F1776" s="33" t="s">
        <v>11</v>
      </c>
      <c r="G1776" s="33">
        <v>25000000</v>
      </c>
      <c r="H1776" s="33">
        <v>7</v>
      </c>
    </row>
    <row r="1777" spans="1:8" x14ac:dyDescent="0.25">
      <c r="A1777" s="17" t="s">
        <v>3118</v>
      </c>
      <c r="B1777" s="17" t="s">
        <v>405</v>
      </c>
      <c r="C1777" s="33">
        <v>97</v>
      </c>
      <c r="D1777" s="33">
        <v>45089048</v>
      </c>
      <c r="E1777" s="33" t="s">
        <v>1860</v>
      </c>
      <c r="F1777" s="33" t="s">
        <v>11</v>
      </c>
      <c r="G1777" s="33">
        <v>25000000</v>
      </c>
      <c r="H1777" s="33">
        <v>6.5</v>
      </c>
    </row>
    <row r="1778" spans="1:8" x14ac:dyDescent="0.25">
      <c r="A1778" s="17" t="s">
        <v>3119</v>
      </c>
      <c r="B1778" s="17" t="s">
        <v>2260</v>
      </c>
      <c r="C1778" s="33">
        <v>105</v>
      </c>
      <c r="D1778" s="33">
        <v>35990505</v>
      </c>
      <c r="E1778" s="33" t="s">
        <v>2970</v>
      </c>
      <c r="F1778" s="33" t="s">
        <v>11</v>
      </c>
      <c r="G1778" s="33">
        <v>20000000</v>
      </c>
      <c r="H1778" s="33">
        <v>5.8</v>
      </c>
    </row>
    <row r="1779" spans="1:8" x14ac:dyDescent="0.25">
      <c r="A1779" s="17" t="s">
        <v>3121</v>
      </c>
      <c r="B1779" s="17" t="s">
        <v>3120</v>
      </c>
      <c r="C1779" s="33">
        <v>104</v>
      </c>
      <c r="D1779" s="33">
        <v>35143332</v>
      </c>
      <c r="E1779" s="33" t="s">
        <v>2148</v>
      </c>
      <c r="F1779" s="33" t="s">
        <v>11</v>
      </c>
      <c r="G1779" s="33">
        <v>17000000</v>
      </c>
      <c r="H1779" s="33">
        <v>5.6</v>
      </c>
    </row>
    <row r="1780" spans="1:8" x14ac:dyDescent="0.25">
      <c r="A1780" s="17" t="s">
        <v>3123</v>
      </c>
      <c r="B1780" s="17" t="s">
        <v>3122</v>
      </c>
      <c r="C1780" s="33">
        <v>101</v>
      </c>
      <c r="D1780" s="33">
        <v>35000629</v>
      </c>
      <c r="E1780" s="33" t="s">
        <v>574</v>
      </c>
      <c r="F1780" s="33" t="s">
        <v>11</v>
      </c>
      <c r="G1780" s="33">
        <v>25000000</v>
      </c>
      <c r="H1780" s="33">
        <v>5.6</v>
      </c>
    </row>
    <row r="1781" spans="1:8" x14ac:dyDescent="0.25">
      <c r="A1781" s="17" t="s">
        <v>3124</v>
      </c>
      <c r="B1781" s="17" t="s">
        <v>1176</v>
      </c>
      <c r="C1781" s="33">
        <v>101</v>
      </c>
      <c r="D1781" s="33">
        <v>34604054</v>
      </c>
      <c r="E1781" s="33" t="s">
        <v>151</v>
      </c>
      <c r="F1781" s="33" t="s">
        <v>11</v>
      </c>
      <c r="G1781" s="33">
        <v>30000000</v>
      </c>
      <c r="H1781" s="33">
        <v>5.8</v>
      </c>
    </row>
    <row r="1782" spans="1:8" x14ac:dyDescent="0.25">
      <c r="A1782" s="17" t="s">
        <v>3125</v>
      </c>
      <c r="B1782" s="17" t="s">
        <v>2212</v>
      </c>
      <c r="C1782" s="33">
        <v>114</v>
      </c>
      <c r="D1782" s="33">
        <v>41597830</v>
      </c>
      <c r="E1782" s="33" t="s">
        <v>72</v>
      </c>
      <c r="F1782" s="33" t="s">
        <v>11</v>
      </c>
      <c r="G1782" s="33">
        <v>25000000</v>
      </c>
      <c r="H1782" s="33">
        <v>7.6</v>
      </c>
    </row>
    <row r="1783" spans="1:8" x14ac:dyDescent="0.25">
      <c r="A1783" s="17" t="s">
        <v>3126</v>
      </c>
      <c r="B1783" s="17" t="s">
        <v>1737</v>
      </c>
      <c r="C1783" s="33">
        <v>105</v>
      </c>
      <c r="D1783" s="33">
        <v>33687630</v>
      </c>
      <c r="E1783" s="33" t="s">
        <v>574</v>
      </c>
      <c r="F1783" s="33" t="s">
        <v>11</v>
      </c>
      <c r="G1783" s="33">
        <v>20000000</v>
      </c>
      <c r="H1783" s="33">
        <v>6.4</v>
      </c>
    </row>
    <row r="1784" spans="1:8" x14ac:dyDescent="0.25">
      <c r="A1784" s="17" t="s">
        <v>3128</v>
      </c>
      <c r="B1784" s="17" t="s">
        <v>3127</v>
      </c>
      <c r="C1784" s="33">
        <v>90</v>
      </c>
      <c r="D1784" s="33">
        <v>32553210</v>
      </c>
      <c r="E1784" s="33" t="s">
        <v>1040</v>
      </c>
      <c r="F1784" s="33" t="s">
        <v>11</v>
      </c>
      <c r="G1784" s="33">
        <v>25000000</v>
      </c>
      <c r="H1784" s="33">
        <v>6.3</v>
      </c>
    </row>
    <row r="1785" spans="1:8" x14ac:dyDescent="0.25">
      <c r="A1785" s="17" t="s">
        <v>3130</v>
      </c>
      <c r="B1785" s="17" t="s">
        <v>3129</v>
      </c>
      <c r="C1785" s="33">
        <v>97</v>
      </c>
      <c r="D1785" s="33">
        <v>31526393</v>
      </c>
      <c r="E1785" s="33" t="s">
        <v>1945</v>
      </c>
      <c r="F1785" s="33" t="s">
        <v>11</v>
      </c>
      <c r="G1785" s="33">
        <v>25000000</v>
      </c>
      <c r="H1785" s="33">
        <v>4.5999999999999996</v>
      </c>
    </row>
    <row r="1786" spans="1:8" x14ac:dyDescent="0.25">
      <c r="A1786" s="17" t="s">
        <v>3132</v>
      </c>
      <c r="B1786" s="17" t="s">
        <v>3131</v>
      </c>
      <c r="C1786" s="33">
        <v>144</v>
      </c>
      <c r="D1786" s="33">
        <v>41229</v>
      </c>
      <c r="E1786" s="33" t="s">
        <v>739</v>
      </c>
      <c r="F1786" s="33" t="s">
        <v>11</v>
      </c>
      <c r="G1786" s="33">
        <v>25500000</v>
      </c>
      <c r="H1786" s="33">
        <v>6.5</v>
      </c>
    </row>
    <row r="1787" spans="1:8" x14ac:dyDescent="0.25">
      <c r="A1787" s="17" t="s">
        <v>3134</v>
      </c>
      <c r="B1787" s="17" t="s">
        <v>3133</v>
      </c>
      <c r="C1787" s="33">
        <v>114</v>
      </c>
      <c r="D1787" s="33">
        <v>31655091</v>
      </c>
      <c r="E1787" s="33" t="s">
        <v>2083</v>
      </c>
      <c r="F1787" s="33" t="s">
        <v>11</v>
      </c>
      <c r="G1787" s="33">
        <v>30000000</v>
      </c>
      <c r="H1787" s="33">
        <v>7.5</v>
      </c>
    </row>
    <row r="1788" spans="1:8" x14ac:dyDescent="0.25">
      <c r="A1788" s="17" t="s">
        <v>3135</v>
      </c>
      <c r="B1788" s="17" t="s">
        <v>1613</v>
      </c>
      <c r="C1788" s="33">
        <v>124</v>
      </c>
      <c r="D1788" s="33">
        <v>30012990</v>
      </c>
      <c r="E1788" s="33" t="s">
        <v>1999</v>
      </c>
      <c r="F1788" s="33" t="s">
        <v>11</v>
      </c>
      <c r="G1788" s="33">
        <v>25000000</v>
      </c>
      <c r="H1788" s="33">
        <v>7.5</v>
      </c>
    </row>
    <row r="1789" spans="1:8" x14ac:dyDescent="0.25">
      <c r="A1789" s="17" t="s">
        <v>3137</v>
      </c>
      <c r="B1789" s="17" t="s">
        <v>2546</v>
      </c>
      <c r="C1789" s="33">
        <v>89</v>
      </c>
      <c r="D1789" s="33">
        <v>32368960</v>
      </c>
      <c r="E1789" s="33" t="s">
        <v>3136</v>
      </c>
      <c r="F1789" s="33" t="s">
        <v>11</v>
      </c>
      <c r="G1789" s="33">
        <v>25000000</v>
      </c>
      <c r="H1789" s="33">
        <v>5.3</v>
      </c>
    </row>
    <row r="1790" spans="1:8" x14ac:dyDescent="0.25">
      <c r="A1790" s="17" t="s">
        <v>3139</v>
      </c>
      <c r="B1790" s="17" t="s">
        <v>3138</v>
      </c>
      <c r="C1790" s="33">
        <v>160</v>
      </c>
      <c r="D1790" s="33">
        <v>14500000</v>
      </c>
      <c r="E1790" s="33" t="s">
        <v>342</v>
      </c>
      <c r="F1790" s="33" t="s">
        <v>11</v>
      </c>
      <c r="G1790" s="33">
        <v>25000000</v>
      </c>
      <c r="H1790" s="33">
        <v>7.5</v>
      </c>
    </row>
    <row r="1791" spans="1:8" x14ac:dyDescent="0.25">
      <c r="A1791" s="17" t="s">
        <v>3142</v>
      </c>
      <c r="B1791" s="17" t="s">
        <v>3140</v>
      </c>
      <c r="C1791" s="33">
        <v>93</v>
      </c>
      <c r="D1791" s="33">
        <v>29247405</v>
      </c>
      <c r="E1791" s="33" t="s">
        <v>3141</v>
      </c>
      <c r="F1791" s="33" t="s">
        <v>11</v>
      </c>
      <c r="G1791" s="33">
        <v>25000000</v>
      </c>
      <c r="H1791" s="33">
        <v>3.3</v>
      </c>
    </row>
    <row r="1792" spans="1:8" x14ac:dyDescent="0.25">
      <c r="A1792" s="17" t="s">
        <v>3145</v>
      </c>
      <c r="B1792" s="17" t="s">
        <v>3143</v>
      </c>
      <c r="C1792" s="33">
        <v>88</v>
      </c>
      <c r="D1792" s="33">
        <v>25615792</v>
      </c>
      <c r="E1792" s="33" t="s">
        <v>3144</v>
      </c>
      <c r="F1792" s="33" t="s">
        <v>11</v>
      </c>
      <c r="G1792" s="33">
        <v>25000000</v>
      </c>
      <c r="H1792" s="33">
        <v>3.5</v>
      </c>
    </row>
    <row r="1793" spans="1:8" x14ac:dyDescent="0.25">
      <c r="A1793" s="17" t="s">
        <v>3146</v>
      </c>
      <c r="B1793" s="17" t="s">
        <v>1114</v>
      </c>
      <c r="C1793" s="33">
        <v>142</v>
      </c>
      <c r="D1793" s="33">
        <v>28341469</v>
      </c>
      <c r="E1793" s="33" t="s">
        <v>671</v>
      </c>
      <c r="F1793" s="33" t="s">
        <v>11</v>
      </c>
      <c r="G1793" s="33">
        <v>25000000</v>
      </c>
      <c r="H1793" s="33">
        <v>9.3000000000000007</v>
      </c>
    </row>
    <row r="1794" spans="1:8" x14ac:dyDescent="0.25">
      <c r="A1794" s="17" t="s">
        <v>3148</v>
      </c>
      <c r="B1794" s="17" t="s">
        <v>1995</v>
      </c>
      <c r="C1794" s="33">
        <v>92</v>
      </c>
      <c r="D1794" s="33">
        <v>25590119</v>
      </c>
      <c r="E1794" s="33" t="s">
        <v>3147</v>
      </c>
      <c r="F1794" s="33" t="s">
        <v>11</v>
      </c>
      <c r="G1794" s="33">
        <v>21150000</v>
      </c>
      <c r="H1794" s="33">
        <v>4.8</v>
      </c>
    </row>
    <row r="1795" spans="1:8" x14ac:dyDescent="0.25">
      <c r="A1795" s="17" t="s">
        <v>3149</v>
      </c>
      <c r="B1795" s="17" t="s">
        <v>1197</v>
      </c>
      <c r="C1795" s="33">
        <v>117</v>
      </c>
      <c r="D1795" s="33">
        <v>24944213</v>
      </c>
      <c r="E1795" s="33" t="s">
        <v>1332</v>
      </c>
      <c r="F1795" s="33" t="s">
        <v>11</v>
      </c>
      <c r="G1795" s="33">
        <v>27000000</v>
      </c>
      <c r="H1795" s="33">
        <v>6.9</v>
      </c>
    </row>
    <row r="1796" spans="1:8" x14ac:dyDescent="0.25">
      <c r="A1796" s="17" t="s">
        <v>3150</v>
      </c>
      <c r="B1796" s="17" t="s">
        <v>709</v>
      </c>
      <c r="C1796" s="33">
        <v>111</v>
      </c>
      <c r="D1796" s="33">
        <v>33631221</v>
      </c>
      <c r="E1796" s="33" t="s">
        <v>739</v>
      </c>
      <c r="F1796" s="33" t="s">
        <v>11</v>
      </c>
      <c r="G1796" s="33">
        <v>25000000</v>
      </c>
      <c r="H1796" s="33">
        <v>6</v>
      </c>
    </row>
    <row r="1797" spans="1:8" x14ac:dyDescent="0.25">
      <c r="A1797" s="17" t="s">
        <v>3152</v>
      </c>
      <c r="B1797" s="17" t="s">
        <v>3151</v>
      </c>
      <c r="C1797" s="33">
        <v>121</v>
      </c>
      <c r="D1797" s="33">
        <v>37738400</v>
      </c>
      <c r="E1797" s="33" t="s">
        <v>1164</v>
      </c>
      <c r="F1797" s="33" t="s">
        <v>11</v>
      </c>
      <c r="G1797" s="33">
        <v>25000000</v>
      </c>
      <c r="H1797" s="33">
        <v>7.3</v>
      </c>
    </row>
    <row r="1798" spans="1:8" x14ac:dyDescent="0.25">
      <c r="A1798" s="17" t="s">
        <v>3154</v>
      </c>
      <c r="B1798" s="17" t="s">
        <v>3153</v>
      </c>
      <c r="C1798" s="33">
        <v>107</v>
      </c>
      <c r="D1798" s="33">
        <v>21835784</v>
      </c>
      <c r="E1798" s="33" t="s">
        <v>482</v>
      </c>
      <c r="F1798" s="33" t="s">
        <v>11</v>
      </c>
      <c r="G1798" s="33">
        <v>30000000</v>
      </c>
      <c r="H1798" s="33">
        <v>6.6</v>
      </c>
    </row>
    <row r="1799" spans="1:8" x14ac:dyDescent="0.25">
      <c r="A1799" s="17" t="s">
        <v>3156</v>
      </c>
      <c r="B1799" s="17" t="s">
        <v>1179</v>
      </c>
      <c r="C1799" s="33">
        <v>106</v>
      </c>
      <c r="D1799" s="33">
        <v>15785632</v>
      </c>
      <c r="E1799" s="33" t="s">
        <v>3155</v>
      </c>
      <c r="F1799" s="33" t="s">
        <v>11</v>
      </c>
      <c r="G1799" s="33">
        <v>23000000</v>
      </c>
      <c r="H1799" s="33">
        <v>7.5</v>
      </c>
    </row>
    <row r="1800" spans="1:8" x14ac:dyDescent="0.25">
      <c r="A1800" s="17" t="s">
        <v>3157</v>
      </c>
      <c r="B1800" s="17" t="s">
        <v>1717</v>
      </c>
      <c r="C1800" s="33">
        <v>136</v>
      </c>
      <c r="D1800" s="33">
        <v>21554585</v>
      </c>
      <c r="E1800" s="33" t="s">
        <v>1289</v>
      </c>
      <c r="F1800" s="33" t="s">
        <v>11</v>
      </c>
      <c r="G1800" s="33">
        <v>25000000</v>
      </c>
      <c r="H1800" s="33">
        <v>6.9</v>
      </c>
    </row>
    <row r="1801" spans="1:8" x14ac:dyDescent="0.25">
      <c r="A1801" s="17" t="s">
        <v>3159</v>
      </c>
      <c r="B1801" s="17" t="s">
        <v>3158</v>
      </c>
      <c r="C1801" s="33">
        <v>97</v>
      </c>
      <c r="D1801" s="33">
        <v>22200000</v>
      </c>
      <c r="E1801" s="33" t="s">
        <v>482</v>
      </c>
      <c r="F1801" s="33" t="s">
        <v>11</v>
      </c>
      <c r="G1801" s="33">
        <v>25000000</v>
      </c>
      <c r="H1801" s="33">
        <v>6.8</v>
      </c>
    </row>
    <row r="1802" spans="1:8" x14ac:dyDescent="0.25">
      <c r="A1802" s="17" t="s">
        <v>3160</v>
      </c>
      <c r="B1802" s="17" t="s">
        <v>2528</v>
      </c>
      <c r="C1802" s="33">
        <v>108</v>
      </c>
      <c r="D1802" s="33">
        <v>80014842</v>
      </c>
      <c r="E1802" s="33" t="s">
        <v>1889</v>
      </c>
      <c r="F1802" s="33" t="s">
        <v>11</v>
      </c>
      <c r="G1802" s="33">
        <v>25000000</v>
      </c>
      <c r="H1802" s="33">
        <v>6.3</v>
      </c>
    </row>
    <row r="1803" spans="1:8" x14ac:dyDescent="0.25">
      <c r="A1803" s="17" t="s">
        <v>3162</v>
      </c>
      <c r="B1803" s="17" t="s">
        <v>3161</v>
      </c>
      <c r="C1803" s="33">
        <v>97</v>
      </c>
      <c r="D1803" s="33">
        <v>23527955</v>
      </c>
      <c r="E1803" s="33" t="s">
        <v>380</v>
      </c>
      <c r="F1803" s="33" t="s">
        <v>11</v>
      </c>
      <c r="G1803" s="33">
        <v>25000000</v>
      </c>
      <c r="H1803" s="33">
        <v>6.4</v>
      </c>
    </row>
    <row r="1804" spans="1:8" x14ac:dyDescent="0.25">
      <c r="A1804" s="17" t="s">
        <v>3165</v>
      </c>
      <c r="B1804" s="17" t="s">
        <v>3163</v>
      </c>
      <c r="C1804" s="33">
        <v>99</v>
      </c>
      <c r="D1804" s="33">
        <v>24042490</v>
      </c>
      <c r="E1804" s="33" t="s">
        <v>3164</v>
      </c>
      <c r="F1804" s="33" t="s">
        <v>11</v>
      </c>
      <c r="G1804" s="33">
        <v>25000000</v>
      </c>
      <c r="H1804" s="33">
        <v>5.6</v>
      </c>
    </row>
    <row r="1805" spans="1:8" x14ac:dyDescent="0.25">
      <c r="A1805" s="17" t="s">
        <v>3167</v>
      </c>
      <c r="B1805" s="17" t="s">
        <v>3166</v>
      </c>
      <c r="C1805" s="33">
        <v>103</v>
      </c>
      <c r="D1805" s="33">
        <v>22466994</v>
      </c>
      <c r="E1805" s="33" t="s">
        <v>114</v>
      </c>
      <c r="F1805" s="33" t="s">
        <v>11</v>
      </c>
      <c r="G1805" s="33">
        <v>25000000</v>
      </c>
      <c r="H1805" s="33">
        <v>6.3</v>
      </c>
    </row>
    <row r="1806" spans="1:8" x14ac:dyDescent="0.25">
      <c r="A1806" s="17" t="s">
        <v>3169</v>
      </c>
      <c r="B1806" s="17" t="s">
        <v>2362</v>
      </c>
      <c r="C1806" s="33">
        <v>95</v>
      </c>
      <c r="D1806" s="33">
        <v>17791031</v>
      </c>
      <c r="E1806" s="33" t="s">
        <v>3168</v>
      </c>
      <c r="F1806" s="33" t="s">
        <v>11</v>
      </c>
      <c r="G1806" s="33">
        <v>25000000</v>
      </c>
      <c r="H1806" s="33">
        <v>7.3</v>
      </c>
    </row>
    <row r="1807" spans="1:8" x14ac:dyDescent="0.25">
      <c r="A1807" s="17" t="s">
        <v>3171</v>
      </c>
      <c r="B1807" s="17" t="s">
        <v>3170</v>
      </c>
      <c r="C1807" s="33">
        <v>93</v>
      </c>
      <c r="D1807" s="33">
        <v>17718223</v>
      </c>
      <c r="E1807" s="33" t="s">
        <v>569</v>
      </c>
      <c r="F1807" s="33" t="s">
        <v>11</v>
      </c>
      <c r="G1807" s="33">
        <v>25000000</v>
      </c>
      <c r="H1807" s="33">
        <v>6.6</v>
      </c>
    </row>
    <row r="1808" spans="1:8" x14ac:dyDescent="0.25">
      <c r="A1808" s="17" t="s">
        <v>3173</v>
      </c>
      <c r="B1808" s="17" t="s">
        <v>3172</v>
      </c>
      <c r="C1808" s="33">
        <v>98</v>
      </c>
      <c r="D1808" s="33">
        <v>15361537</v>
      </c>
      <c r="E1808" s="33" t="s">
        <v>114</v>
      </c>
      <c r="F1808" s="33" t="s">
        <v>11</v>
      </c>
      <c r="G1808" s="33">
        <v>13000000</v>
      </c>
      <c r="H1808" s="33">
        <v>4.5999999999999996</v>
      </c>
    </row>
    <row r="1809" spans="1:8" x14ac:dyDescent="0.25">
      <c r="A1809" s="17" t="s">
        <v>3175</v>
      </c>
      <c r="B1809" s="17" t="s">
        <v>324</v>
      </c>
      <c r="C1809" s="33">
        <v>90</v>
      </c>
      <c r="D1809" s="33">
        <v>16647384</v>
      </c>
      <c r="E1809" s="33" t="s">
        <v>3174</v>
      </c>
      <c r="F1809" s="33" t="s">
        <v>11</v>
      </c>
      <c r="G1809" s="33">
        <v>26000000</v>
      </c>
      <c r="H1809" s="33">
        <v>5.0999999999999996</v>
      </c>
    </row>
    <row r="1810" spans="1:8" x14ac:dyDescent="0.25">
      <c r="A1810" s="17" t="s">
        <v>3177</v>
      </c>
      <c r="B1810" s="17" t="s">
        <v>3176</v>
      </c>
      <c r="C1810" s="33">
        <v>107</v>
      </c>
      <c r="D1810" s="33">
        <v>16118077</v>
      </c>
      <c r="E1810" s="33" t="s">
        <v>1164</v>
      </c>
      <c r="F1810" s="33" t="s">
        <v>11</v>
      </c>
      <c r="G1810" s="33">
        <v>25000000</v>
      </c>
      <c r="H1810" s="33">
        <v>5.6</v>
      </c>
    </row>
    <row r="1811" spans="1:8" x14ac:dyDescent="0.25">
      <c r="A1811" s="17" t="s">
        <v>3180</v>
      </c>
      <c r="B1811" s="17" t="s">
        <v>3178</v>
      </c>
      <c r="C1811" s="33">
        <v>90</v>
      </c>
      <c r="D1811" s="33">
        <v>15091542</v>
      </c>
      <c r="E1811" s="33" t="s">
        <v>3179</v>
      </c>
      <c r="F1811" s="33" t="s">
        <v>3181</v>
      </c>
      <c r="G1811" s="33">
        <v>25000000</v>
      </c>
      <c r="H1811" s="33">
        <v>5.3</v>
      </c>
    </row>
    <row r="1812" spans="1:8" x14ac:dyDescent="0.25">
      <c r="A1812" s="17" t="s">
        <v>3184</v>
      </c>
      <c r="B1812" s="17" t="s">
        <v>3183</v>
      </c>
      <c r="C1812" s="33">
        <v>115</v>
      </c>
      <c r="D1812" s="33">
        <v>15045676</v>
      </c>
      <c r="E1812" s="33" t="s">
        <v>1144</v>
      </c>
      <c r="F1812" s="33" t="s">
        <v>11</v>
      </c>
      <c r="G1812" s="33">
        <v>16000000</v>
      </c>
      <c r="H1812" s="33">
        <v>5.6</v>
      </c>
    </row>
    <row r="1813" spans="1:8" x14ac:dyDescent="0.25">
      <c r="A1813" s="17" t="s">
        <v>3186</v>
      </c>
      <c r="B1813" s="17" t="s">
        <v>3185</v>
      </c>
      <c r="C1813" s="33">
        <v>93</v>
      </c>
      <c r="D1813" s="33">
        <v>17427926</v>
      </c>
      <c r="E1813" s="33" t="s">
        <v>2148</v>
      </c>
      <c r="F1813" s="33" t="s">
        <v>11</v>
      </c>
      <c r="G1813" s="33">
        <v>8000000</v>
      </c>
      <c r="H1813" s="33">
        <v>5.9</v>
      </c>
    </row>
    <row r="1814" spans="1:8" x14ac:dyDescent="0.25">
      <c r="A1814" s="17" t="s">
        <v>3188</v>
      </c>
      <c r="B1814" s="17" t="s">
        <v>3187</v>
      </c>
      <c r="C1814" s="33">
        <v>99</v>
      </c>
      <c r="D1814" s="33">
        <v>14983572</v>
      </c>
      <c r="E1814" s="33" t="s">
        <v>482</v>
      </c>
      <c r="F1814" s="33" t="s">
        <v>11</v>
      </c>
      <c r="G1814" s="33">
        <v>25000000</v>
      </c>
      <c r="H1814" s="33">
        <v>4.7</v>
      </c>
    </row>
    <row r="1815" spans="1:8" x14ac:dyDescent="0.25">
      <c r="A1815" s="17" t="s">
        <v>3189</v>
      </c>
      <c r="B1815" s="17" t="s">
        <v>2117</v>
      </c>
      <c r="C1815" s="33">
        <v>107</v>
      </c>
      <c r="D1815" s="33">
        <v>14637490</v>
      </c>
      <c r="E1815" s="33" t="s">
        <v>1032</v>
      </c>
      <c r="F1815" s="33" t="s">
        <v>11</v>
      </c>
      <c r="G1815" s="33">
        <v>25000000</v>
      </c>
      <c r="H1815" s="33">
        <v>4.8</v>
      </c>
    </row>
    <row r="1816" spans="1:8" x14ac:dyDescent="0.25">
      <c r="A1816" s="17" t="s">
        <v>3190</v>
      </c>
      <c r="B1816" s="17" t="s">
        <v>2471</v>
      </c>
      <c r="C1816" s="33">
        <v>110</v>
      </c>
      <c r="D1816" s="33">
        <v>14589444</v>
      </c>
      <c r="E1816" s="33" t="s">
        <v>482</v>
      </c>
      <c r="F1816" s="33" t="s">
        <v>11</v>
      </c>
      <c r="G1816" s="33">
        <v>25000000</v>
      </c>
      <c r="H1816" s="33">
        <v>6.8</v>
      </c>
    </row>
    <row r="1817" spans="1:8" x14ac:dyDescent="0.25">
      <c r="A1817" s="17" t="s">
        <v>3192</v>
      </c>
      <c r="B1817" s="17" t="s">
        <v>3191</v>
      </c>
      <c r="C1817" s="33">
        <v>101</v>
      </c>
      <c r="D1817" s="33">
        <v>14095303</v>
      </c>
      <c r="E1817" s="33" t="s">
        <v>926</v>
      </c>
      <c r="F1817" s="33" t="s">
        <v>11</v>
      </c>
      <c r="G1817" s="33">
        <v>25000000</v>
      </c>
      <c r="H1817" s="33">
        <v>5.4</v>
      </c>
    </row>
    <row r="1818" spans="1:8" x14ac:dyDescent="0.25">
      <c r="A1818" s="17" t="s">
        <v>3194</v>
      </c>
      <c r="B1818" s="17" t="s">
        <v>3193</v>
      </c>
      <c r="C1818" s="33">
        <v>85</v>
      </c>
      <c r="D1818" s="33">
        <v>13973532</v>
      </c>
      <c r="E1818" s="33" t="s">
        <v>338</v>
      </c>
      <c r="F1818" s="33" t="s">
        <v>11</v>
      </c>
      <c r="G1818" s="33">
        <v>25000000</v>
      </c>
      <c r="H1818" s="33">
        <v>5.0999999999999996</v>
      </c>
    </row>
    <row r="1819" spans="1:8" x14ac:dyDescent="0.25">
      <c r="A1819" s="17" t="s">
        <v>3196</v>
      </c>
      <c r="B1819" s="17" t="s">
        <v>1719</v>
      </c>
      <c r="C1819" s="33">
        <v>132</v>
      </c>
      <c r="D1819" s="33">
        <v>1865774</v>
      </c>
      <c r="E1819" s="33" t="s">
        <v>3195</v>
      </c>
      <c r="F1819" s="33" t="s">
        <v>11</v>
      </c>
      <c r="G1819" s="33">
        <v>30000000</v>
      </c>
      <c r="H1819" s="33">
        <v>7</v>
      </c>
    </row>
    <row r="1820" spans="1:8" x14ac:dyDescent="0.25">
      <c r="A1820" s="17" t="s">
        <v>3198</v>
      </c>
      <c r="B1820" s="17" t="s">
        <v>1969</v>
      </c>
      <c r="C1820" s="33">
        <v>90</v>
      </c>
      <c r="D1820" s="33">
        <v>18860403</v>
      </c>
      <c r="E1820" s="33" t="s">
        <v>1871</v>
      </c>
      <c r="F1820" s="33" t="s">
        <v>11</v>
      </c>
      <c r="G1820" s="33">
        <v>25000000</v>
      </c>
      <c r="H1820" s="33">
        <v>4</v>
      </c>
    </row>
    <row r="1821" spans="1:8" x14ac:dyDescent="0.25">
      <c r="A1821" s="17" t="s">
        <v>3199</v>
      </c>
      <c r="B1821" s="17" t="s">
        <v>1588</v>
      </c>
      <c r="C1821" s="33">
        <v>145</v>
      </c>
      <c r="D1821" s="33">
        <v>13038660</v>
      </c>
      <c r="E1821" s="33" t="s">
        <v>1164</v>
      </c>
      <c r="F1821" s="33" t="s">
        <v>11</v>
      </c>
      <c r="G1821" s="33">
        <v>25000000</v>
      </c>
      <c r="H1821" s="33">
        <v>7.3</v>
      </c>
    </row>
    <row r="1822" spans="1:8" x14ac:dyDescent="0.25">
      <c r="A1822" s="17" t="s">
        <v>3200</v>
      </c>
      <c r="B1822" s="17" t="s">
        <v>929</v>
      </c>
      <c r="C1822" s="33">
        <v>110</v>
      </c>
      <c r="D1822" s="33">
        <v>28831145</v>
      </c>
      <c r="E1822" s="33" t="s">
        <v>1289</v>
      </c>
      <c r="F1822" s="33" t="s">
        <v>11</v>
      </c>
      <c r="G1822" s="33">
        <v>25000000</v>
      </c>
      <c r="H1822" s="33">
        <v>6.8</v>
      </c>
    </row>
    <row r="1823" spans="1:8" x14ac:dyDescent="0.25">
      <c r="A1823" s="17" t="s">
        <v>3202</v>
      </c>
      <c r="B1823" s="17" t="s">
        <v>1371</v>
      </c>
      <c r="C1823" s="33">
        <v>122</v>
      </c>
      <c r="D1823" s="33">
        <v>11538204</v>
      </c>
      <c r="E1823" s="33" t="s">
        <v>3201</v>
      </c>
      <c r="F1823" s="33" t="s">
        <v>11</v>
      </c>
      <c r="G1823" s="33">
        <v>25000000</v>
      </c>
      <c r="H1823" s="33">
        <v>7</v>
      </c>
    </row>
    <row r="1824" spans="1:8" x14ac:dyDescent="0.25">
      <c r="A1824" s="17" t="s">
        <v>3203</v>
      </c>
      <c r="B1824" s="17" t="s">
        <v>2066</v>
      </c>
      <c r="C1824" s="33">
        <v>107</v>
      </c>
      <c r="D1824" s="33">
        <v>11008432</v>
      </c>
      <c r="E1824" s="33" t="s">
        <v>557</v>
      </c>
      <c r="F1824" s="33" t="s">
        <v>11</v>
      </c>
      <c r="G1824" s="33">
        <v>25000000</v>
      </c>
      <c r="H1824" s="33">
        <v>7.1</v>
      </c>
    </row>
    <row r="1825" spans="1:8" x14ac:dyDescent="0.25">
      <c r="A1825" s="17" t="s">
        <v>3205</v>
      </c>
      <c r="B1825" s="17" t="s">
        <v>3204</v>
      </c>
      <c r="C1825" s="33">
        <v>127</v>
      </c>
      <c r="D1825" s="33">
        <v>12188642</v>
      </c>
      <c r="E1825" s="33" t="s">
        <v>1999</v>
      </c>
      <c r="F1825" s="33" t="s">
        <v>11</v>
      </c>
      <c r="G1825" s="33">
        <v>26000000</v>
      </c>
      <c r="H1825" s="33">
        <v>6.9</v>
      </c>
    </row>
    <row r="1826" spans="1:8" x14ac:dyDescent="0.25">
      <c r="A1826" s="17" t="s">
        <v>3206</v>
      </c>
      <c r="B1826" s="17" t="s">
        <v>1813</v>
      </c>
      <c r="C1826" s="33">
        <v>99</v>
      </c>
      <c r="D1826" s="33">
        <v>11100000</v>
      </c>
      <c r="E1826" s="33" t="s">
        <v>834</v>
      </c>
      <c r="F1826" s="33" t="s">
        <v>11</v>
      </c>
      <c r="G1826" s="33">
        <v>25000000</v>
      </c>
      <c r="H1826" s="33">
        <v>7.3</v>
      </c>
    </row>
    <row r="1827" spans="1:8" x14ac:dyDescent="0.25">
      <c r="A1827" s="17" t="s">
        <v>3207</v>
      </c>
      <c r="B1827" s="17" t="s">
        <v>2825</v>
      </c>
      <c r="C1827" s="33">
        <v>140</v>
      </c>
      <c r="D1827" s="33">
        <v>13651662</v>
      </c>
      <c r="E1827" s="33" t="s">
        <v>1289</v>
      </c>
      <c r="F1827" s="33" t="s">
        <v>11</v>
      </c>
      <c r="G1827" s="33">
        <v>25000000</v>
      </c>
      <c r="H1827" s="33">
        <v>8.1999999999999993</v>
      </c>
    </row>
    <row r="1828" spans="1:8" x14ac:dyDescent="0.25">
      <c r="A1828" s="17" t="s">
        <v>3209</v>
      </c>
      <c r="B1828" s="17" t="s">
        <v>1707</v>
      </c>
      <c r="C1828" s="33">
        <v>133</v>
      </c>
      <c r="D1828" s="33">
        <v>11030963</v>
      </c>
      <c r="E1828" s="33" t="s">
        <v>3208</v>
      </c>
      <c r="F1828" s="33" t="s">
        <v>11</v>
      </c>
      <c r="G1828" s="33">
        <v>28000000</v>
      </c>
      <c r="H1828" s="33">
        <v>7.1</v>
      </c>
    </row>
    <row r="1829" spans="1:8" x14ac:dyDescent="0.25">
      <c r="A1829" s="17" t="s">
        <v>3210</v>
      </c>
      <c r="B1829" s="17" t="s">
        <v>1617</v>
      </c>
      <c r="C1829" s="33">
        <v>271</v>
      </c>
      <c r="D1829" s="33">
        <v>10769960</v>
      </c>
      <c r="E1829" s="33" t="s">
        <v>683</v>
      </c>
      <c r="F1829" s="33" t="s">
        <v>11</v>
      </c>
      <c r="G1829" s="33">
        <v>25000000</v>
      </c>
      <c r="H1829" s="33">
        <v>7.7</v>
      </c>
    </row>
    <row r="1830" spans="1:8" x14ac:dyDescent="0.25">
      <c r="A1830" s="17" t="s">
        <v>3211</v>
      </c>
      <c r="B1830" s="17" t="s">
        <v>2773</v>
      </c>
      <c r="C1830" s="33">
        <v>112</v>
      </c>
      <c r="D1830" s="33">
        <v>10911750</v>
      </c>
      <c r="E1830" s="33" t="s">
        <v>1158</v>
      </c>
      <c r="F1830" s="33" t="s">
        <v>11</v>
      </c>
      <c r="G1830" s="33">
        <v>25000000</v>
      </c>
      <c r="H1830" s="33">
        <v>6.5</v>
      </c>
    </row>
    <row r="1831" spans="1:8" x14ac:dyDescent="0.25">
      <c r="A1831" s="17" t="s">
        <v>3213</v>
      </c>
      <c r="B1831" s="17" t="s">
        <v>1755</v>
      </c>
      <c r="C1831" s="33">
        <v>99</v>
      </c>
      <c r="D1831" s="33">
        <v>10719367</v>
      </c>
      <c r="E1831" s="33" t="s">
        <v>3212</v>
      </c>
      <c r="F1831" s="33" t="s">
        <v>11</v>
      </c>
      <c r="G1831" s="33">
        <v>25000000</v>
      </c>
      <c r="H1831" s="33">
        <v>4.9000000000000004</v>
      </c>
    </row>
    <row r="1832" spans="1:8" x14ac:dyDescent="0.25">
      <c r="A1832" s="17" t="s">
        <v>3215</v>
      </c>
      <c r="B1832" s="17" t="s">
        <v>3214</v>
      </c>
      <c r="C1832" s="33">
        <v>100</v>
      </c>
      <c r="D1832" s="33">
        <v>10114315</v>
      </c>
      <c r="E1832" s="33" t="s">
        <v>667</v>
      </c>
      <c r="F1832" s="33" t="s">
        <v>11</v>
      </c>
      <c r="G1832" s="33">
        <v>25000000</v>
      </c>
      <c r="H1832" s="33">
        <v>6.4</v>
      </c>
    </row>
    <row r="1833" spans="1:8" x14ac:dyDescent="0.25">
      <c r="A1833" s="17" t="s">
        <v>3217</v>
      </c>
      <c r="B1833" s="17" t="s">
        <v>3216</v>
      </c>
      <c r="C1833" s="33">
        <v>92</v>
      </c>
      <c r="D1833" s="33">
        <v>49122319</v>
      </c>
      <c r="E1833" s="33" t="s">
        <v>1871</v>
      </c>
      <c r="F1833" s="33" t="s">
        <v>11</v>
      </c>
      <c r="G1833" s="33">
        <v>14000000</v>
      </c>
      <c r="H1833" s="33">
        <v>5.9</v>
      </c>
    </row>
    <row r="1834" spans="1:8" x14ac:dyDescent="0.25">
      <c r="A1834" s="17" t="s">
        <v>3219</v>
      </c>
      <c r="B1834" s="17" t="s">
        <v>3218</v>
      </c>
      <c r="C1834" s="33">
        <v>105</v>
      </c>
      <c r="D1834" s="33">
        <v>10070000</v>
      </c>
      <c r="E1834" s="33" t="s">
        <v>482</v>
      </c>
      <c r="F1834" s="33" t="s">
        <v>11</v>
      </c>
      <c r="G1834" s="33">
        <v>25000000</v>
      </c>
      <c r="H1834" s="33">
        <v>6.2</v>
      </c>
    </row>
    <row r="1835" spans="1:8" x14ac:dyDescent="0.25">
      <c r="A1835" s="17" t="s">
        <v>3220</v>
      </c>
      <c r="B1835" s="17" t="s">
        <v>1479</v>
      </c>
      <c r="C1835" s="33">
        <v>110</v>
      </c>
      <c r="D1835" s="33">
        <v>10324441</v>
      </c>
      <c r="E1835" s="33" t="s">
        <v>309</v>
      </c>
      <c r="F1835" s="33" t="s">
        <v>11</v>
      </c>
      <c r="G1835" s="33">
        <v>25000000</v>
      </c>
      <c r="H1835" s="33">
        <v>5.8</v>
      </c>
    </row>
    <row r="1836" spans="1:8" x14ac:dyDescent="0.25">
      <c r="A1836" s="17" t="s">
        <v>3221</v>
      </c>
      <c r="B1836" s="17" t="s">
        <v>2528</v>
      </c>
      <c r="C1836" s="33">
        <v>116</v>
      </c>
      <c r="D1836" s="33">
        <v>7156933</v>
      </c>
      <c r="E1836" s="33" t="s">
        <v>872</v>
      </c>
      <c r="F1836" s="33" t="s">
        <v>11</v>
      </c>
      <c r="G1836" s="33">
        <v>25000000</v>
      </c>
      <c r="H1836" s="33">
        <v>6.7</v>
      </c>
    </row>
    <row r="1837" spans="1:8" x14ac:dyDescent="0.25">
      <c r="A1837" s="17" t="s">
        <v>3223</v>
      </c>
      <c r="B1837" s="17" t="s">
        <v>3222</v>
      </c>
      <c r="C1837" s="33">
        <v>88</v>
      </c>
      <c r="D1837" s="33">
        <v>9286314</v>
      </c>
      <c r="E1837" s="33" t="s">
        <v>151</v>
      </c>
      <c r="F1837" s="33" t="s">
        <v>11</v>
      </c>
      <c r="G1837" s="33">
        <v>17000000</v>
      </c>
      <c r="H1837" s="33">
        <v>5.9</v>
      </c>
    </row>
    <row r="1838" spans="1:8" x14ac:dyDescent="0.25">
      <c r="A1838" s="17" t="s">
        <v>3225</v>
      </c>
      <c r="B1838" s="17" t="s">
        <v>3224</v>
      </c>
      <c r="C1838" s="33">
        <v>111</v>
      </c>
      <c r="D1838" s="33">
        <v>56692</v>
      </c>
      <c r="E1838" s="33" t="s">
        <v>2350</v>
      </c>
      <c r="F1838" s="33" t="s">
        <v>11</v>
      </c>
      <c r="G1838" s="33">
        <v>25000000</v>
      </c>
      <c r="H1838" s="33">
        <v>7.3</v>
      </c>
    </row>
    <row r="1839" spans="1:8" x14ac:dyDescent="0.25">
      <c r="A1839" s="17" t="s">
        <v>3227</v>
      </c>
      <c r="B1839" s="17" t="s">
        <v>3226</v>
      </c>
      <c r="C1839" s="33">
        <v>95</v>
      </c>
      <c r="D1839" s="33">
        <v>5654777</v>
      </c>
      <c r="E1839" s="33" t="s">
        <v>1218</v>
      </c>
      <c r="F1839" s="33" t="s">
        <v>11</v>
      </c>
      <c r="G1839" s="33">
        <v>25000000</v>
      </c>
      <c r="H1839" s="33">
        <v>4.0999999999999996</v>
      </c>
    </row>
    <row r="1840" spans="1:8" x14ac:dyDescent="0.25">
      <c r="A1840" s="17" t="s">
        <v>3228</v>
      </c>
      <c r="B1840" s="17" t="s">
        <v>2676</v>
      </c>
      <c r="C1840" s="33">
        <v>95</v>
      </c>
      <c r="D1840" s="33">
        <v>5516708</v>
      </c>
      <c r="E1840" s="33" t="s">
        <v>574</v>
      </c>
      <c r="F1840" s="33" t="s">
        <v>11</v>
      </c>
      <c r="G1840" s="33">
        <v>25000000</v>
      </c>
      <c r="H1840" s="33">
        <v>4.9000000000000004</v>
      </c>
    </row>
    <row r="1841" spans="1:8" x14ac:dyDescent="0.25">
      <c r="A1841" s="17" t="s">
        <v>3229</v>
      </c>
      <c r="B1841" s="17" t="s">
        <v>505</v>
      </c>
      <c r="C1841" s="33">
        <v>127</v>
      </c>
      <c r="D1841" s="33">
        <v>5128124</v>
      </c>
      <c r="E1841" s="33" t="s">
        <v>557</v>
      </c>
      <c r="F1841" s="33" t="s">
        <v>11</v>
      </c>
      <c r="G1841" s="33">
        <v>25000000</v>
      </c>
      <c r="H1841" s="33">
        <v>7.9</v>
      </c>
    </row>
    <row r="1842" spans="1:8" x14ac:dyDescent="0.25">
      <c r="A1842" s="17" t="s">
        <v>3231</v>
      </c>
      <c r="B1842" s="17" t="s">
        <v>3230</v>
      </c>
      <c r="C1842" s="33">
        <v>104</v>
      </c>
      <c r="D1842" s="33">
        <v>4064333</v>
      </c>
      <c r="E1842" s="33" t="s">
        <v>660</v>
      </c>
      <c r="F1842" s="33" t="s">
        <v>11</v>
      </c>
      <c r="G1842" s="33">
        <v>25000000</v>
      </c>
      <c r="H1842" s="33">
        <v>5.2</v>
      </c>
    </row>
    <row r="1843" spans="1:8" x14ac:dyDescent="0.25">
      <c r="A1843" s="17" t="s">
        <v>3233</v>
      </c>
      <c r="B1843" s="17" t="s">
        <v>3232</v>
      </c>
      <c r="C1843" s="33">
        <v>95</v>
      </c>
      <c r="D1843" s="33">
        <v>4006906</v>
      </c>
      <c r="E1843" s="33" t="s">
        <v>338</v>
      </c>
      <c r="F1843" s="33" t="s">
        <v>11</v>
      </c>
      <c r="G1843" s="33">
        <v>15000000</v>
      </c>
      <c r="H1843" s="33">
        <v>4.0999999999999996</v>
      </c>
    </row>
    <row r="1844" spans="1:8" x14ac:dyDescent="0.25">
      <c r="A1844" s="17" t="s">
        <v>3234</v>
      </c>
      <c r="B1844" s="17" t="s">
        <v>3043</v>
      </c>
      <c r="C1844" s="33">
        <v>121</v>
      </c>
      <c r="D1844" s="33">
        <v>3073392</v>
      </c>
      <c r="E1844" s="33" t="s">
        <v>766</v>
      </c>
      <c r="F1844" s="33" t="s">
        <v>11</v>
      </c>
      <c r="G1844" s="33">
        <v>25000000</v>
      </c>
      <c r="H1844" s="33">
        <v>6.6</v>
      </c>
    </row>
    <row r="1845" spans="1:8" x14ac:dyDescent="0.25">
      <c r="A1845" s="17" t="s">
        <v>3236</v>
      </c>
      <c r="B1845" s="17" t="s">
        <v>1501</v>
      </c>
      <c r="C1845" s="33">
        <v>92</v>
      </c>
      <c r="D1845" s="33">
        <v>1550000</v>
      </c>
      <c r="E1845" s="33" t="s">
        <v>3235</v>
      </c>
      <c r="F1845" s="33" t="s">
        <v>11</v>
      </c>
      <c r="G1845" s="33">
        <v>25000000</v>
      </c>
      <c r="H1845" s="33">
        <v>2.9</v>
      </c>
    </row>
    <row r="1846" spans="1:8" x14ac:dyDescent="0.25">
      <c r="A1846" s="17" t="s">
        <v>3237</v>
      </c>
      <c r="B1846" s="17" t="s">
        <v>2849</v>
      </c>
      <c r="C1846" s="33">
        <v>107</v>
      </c>
      <c r="D1846" s="33">
        <v>871527</v>
      </c>
      <c r="E1846" s="33" t="s">
        <v>746</v>
      </c>
      <c r="F1846" s="33" t="s">
        <v>11</v>
      </c>
      <c r="G1846" s="33">
        <v>25000000</v>
      </c>
      <c r="H1846" s="33">
        <v>6.5</v>
      </c>
    </row>
    <row r="1847" spans="1:8" x14ac:dyDescent="0.25">
      <c r="A1847" s="17" t="s">
        <v>3239</v>
      </c>
      <c r="B1847" s="17" t="s">
        <v>3238</v>
      </c>
      <c r="C1847" s="33">
        <v>117</v>
      </c>
      <c r="D1847" s="33">
        <v>777423</v>
      </c>
      <c r="E1847" s="33" t="s">
        <v>557</v>
      </c>
      <c r="F1847" s="33" t="s">
        <v>11</v>
      </c>
      <c r="G1847" s="33">
        <v>25000000</v>
      </c>
      <c r="H1847" s="33">
        <v>7.2</v>
      </c>
    </row>
    <row r="1848" spans="1:8" x14ac:dyDescent="0.25">
      <c r="A1848" s="17" t="s">
        <v>3240</v>
      </c>
      <c r="B1848" s="17" t="s">
        <v>2982</v>
      </c>
      <c r="C1848" s="33">
        <v>107</v>
      </c>
      <c r="D1848" s="33">
        <v>1186957</v>
      </c>
      <c r="E1848" s="33" t="s">
        <v>1164</v>
      </c>
      <c r="F1848" s="33" t="s">
        <v>11</v>
      </c>
      <c r="G1848" s="33">
        <v>25000000</v>
      </c>
      <c r="H1848" s="33">
        <v>6.8</v>
      </c>
    </row>
    <row r="1849" spans="1:8" x14ac:dyDescent="0.25">
      <c r="A1849" s="17" t="s">
        <v>3243</v>
      </c>
      <c r="B1849" s="17" t="s">
        <v>3241</v>
      </c>
      <c r="C1849" s="33">
        <v>131</v>
      </c>
      <c r="D1849" s="33">
        <v>85433</v>
      </c>
      <c r="E1849" s="33" t="s">
        <v>3242</v>
      </c>
      <c r="F1849" s="33" t="s">
        <v>11</v>
      </c>
      <c r="G1849" s="33">
        <v>13500000</v>
      </c>
      <c r="H1849" s="33">
        <v>7.8</v>
      </c>
    </row>
    <row r="1850" spans="1:8" x14ac:dyDescent="0.25">
      <c r="A1850" s="17" t="s">
        <v>3245</v>
      </c>
      <c r="B1850" s="17" t="s">
        <v>3244</v>
      </c>
      <c r="C1850" s="33">
        <v>122</v>
      </c>
      <c r="D1850" s="33">
        <v>1697956</v>
      </c>
      <c r="E1850" s="33" t="s">
        <v>671</v>
      </c>
      <c r="F1850" s="33" t="s">
        <v>11</v>
      </c>
      <c r="G1850" s="33">
        <v>20000000</v>
      </c>
      <c r="H1850" s="33">
        <v>6.7</v>
      </c>
    </row>
    <row r="1851" spans="1:8" x14ac:dyDescent="0.25">
      <c r="A1851" s="17" t="s">
        <v>3246</v>
      </c>
      <c r="B1851" s="17" t="s">
        <v>3131</v>
      </c>
      <c r="C1851" s="33">
        <v>134</v>
      </c>
      <c r="D1851" s="33">
        <v>183662</v>
      </c>
      <c r="E1851" s="33" t="s">
        <v>872</v>
      </c>
      <c r="F1851" s="33" t="s">
        <v>497</v>
      </c>
      <c r="G1851" s="33">
        <v>25000000</v>
      </c>
      <c r="H1851" s="33">
        <v>7.1</v>
      </c>
    </row>
    <row r="1852" spans="1:8" x14ac:dyDescent="0.25">
      <c r="A1852" s="17" t="s">
        <v>3247</v>
      </c>
      <c r="B1852" s="17" t="s">
        <v>1285</v>
      </c>
      <c r="C1852" s="33">
        <v>117</v>
      </c>
      <c r="D1852" s="33">
        <v>134904</v>
      </c>
      <c r="E1852" s="33" t="s">
        <v>1522</v>
      </c>
      <c r="F1852" s="33" t="s">
        <v>11</v>
      </c>
      <c r="G1852" s="33">
        <v>25000000</v>
      </c>
      <c r="H1852" s="33">
        <v>5.7</v>
      </c>
    </row>
    <row r="1853" spans="1:8" x14ac:dyDescent="0.25">
      <c r="A1853" s="17" t="s">
        <v>3248</v>
      </c>
      <c r="B1853" s="17" t="s">
        <v>63</v>
      </c>
      <c r="C1853" s="33">
        <v>138</v>
      </c>
      <c r="D1853" s="33">
        <v>16969390</v>
      </c>
      <c r="E1853" s="33" t="s">
        <v>739</v>
      </c>
      <c r="F1853" s="33" t="s">
        <v>11</v>
      </c>
      <c r="G1853" s="33">
        <v>25000000</v>
      </c>
      <c r="H1853" s="33">
        <v>5.3</v>
      </c>
    </row>
    <row r="1854" spans="1:8" x14ac:dyDescent="0.25">
      <c r="A1854" s="17" t="s">
        <v>3250</v>
      </c>
      <c r="B1854" s="17" t="s">
        <v>3249</v>
      </c>
      <c r="C1854" s="33">
        <v>100</v>
      </c>
      <c r="D1854" s="33">
        <v>129115</v>
      </c>
      <c r="E1854" s="33" t="s">
        <v>258</v>
      </c>
      <c r="F1854" s="33" t="s">
        <v>2414</v>
      </c>
      <c r="G1854" s="33">
        <v>25000000</v>
      </c>
      <c r="H1854" s="33">
        <v>6.5</v>
      </c>
    </row>
    <row r="1855" spans="1:8" x14ac:dyDescent="0.25">
      <c r="A1855" s="17" t="s">
        <v>3251</v>
      </c>
      <c r="B1855" s="17" t="s">
        <v>1900</v>
      </c>
      <c r="C1855" s="33">
        <v>119</v>
      </c>
      <c r="D1855" s="33">
        <v>34700000</v>
      </c>
      <c r="E1855" s="33" t="s">
        <v>72</v>
      </c>
      <c r="F1855" s="33" t="s">
        <v>11</v>
      </c>
      <c r="G1855" s="33">
        <v>14000000</v>
      </c>
      <c r="H1855" s="33">
        <v>7.7</v>
      </c>
    </row>
    <row r="1856" spans="1:8" x14ac:dyDescent="0.25">
      <c r="A1856" s="17" t="s">
        <v>3252</v>
      </c>
      <c r="B1856" s="17" t="s">
        <v>1491</v>
      </c>
      <c r="C1856" s="33">
        <v>137</v>
      </c>
      <c r="D1856" s="33">
        <v>717753</v>
      </c>
      <c r="E1856" s="33" t="s">
        <v>2350</v>
      </c>
      <c r="F1856" s="33" t="s">
        <v>11</v>
      </c>
      <c r="G1856" s="33">
        <v>25000000</v>
      </c>
      <c r="H1856" s="33">
        <v>6.1</v>
      </c>
    </row>
    <row r="1857" spans="1:8" x14ac:dyDescent="0.25">
      <c r="A1857" s="17" t="s">
        <v>3253</v>
      </c>
      <c r="B1857" s="17" t="s">
        <v>346</v>
      </c>
      <c r="C1857" s="33">
        <v>119</v>
      </c>
      <c r="D1857" s="33">
        <v>109713132</v>
      </c>
      <c r="E1857" s="33" t="s">
        <v>648</v>
      </c>
      <c r="F1857" s="33" t="s">
        <v>11</v>
      </c>
      <c r="G1857" s="33">
        <v>25000000</v>
      </c>
      <c r="H1857" s="33">
        <v>7.3</v>
      </c>
    </row>
    <row r="1858" spans="1:8" x14ac:dyDescent="0.25">
      <c r="A1858" s="17" t="s">
        <v>3254</v>
      </c>
      <c r="B1858" s="17" t="s">
        <v>614</v>
      </c>
      <c r="C1858" s="33">
        <v>139</v>
      </c>
      <c r="D1858" s="33">
        <v>70269171</v>
      </c>
      <c r="E1858" s="33" t="s">
        <v>1289</v>
      </c>
      <c r="F1858" s="33" t="s">
        <v>11</v>
      </c>
      <c r="G1858" s="33">
        <v>24000000</v>
      </c>
      <c r="H1858" s="33">
        <v>7.2</v>
      </c>
    </row>
    <row r="1859" spans="1:8" x14ac:dyDescent="0.25">
      <c r="A1859" s="17" t="s">
        <v>3255</v>
      </c>
      <c r="B1859" s="17" t="s">
        <v>2117</v>
      </c>
      <c r="C1859" s="33">
        <v>120</v>
      </c>
      <c r="D1859" s="33">
        <v>101334374</v>
      </c>
      <c r="E1859" s="33" t="s">
        <v>1726</v>
      </c>
      <c r="F1859" s="33" t="s">
        <v>11</v>
      </c>
      <c r="G1859" s="33">
        <v>24000000</v>
      </c>
      <c r="H1859" s="33">
        <v>6.1</v>
      </c>
    </row>
    <row r="1860" spans="1:8" x14ac:dyDescent="0.25">
      <c r="A1860" s="17" t="s">
        <v>3257</v>
      </c>
      <c r="B1860" s="17" t="s">
        <v>2825</v>
      </c>
      <c r="C1860" s="33">
        <v>98</v>
      </c>
      <c r="D1860" s="33">
        <v>1512815</v>
      </c>
      <c r="E1860" s="33" t="s">
        <v>3256</v>
      </c>
      <c r="F1860" s="33" t="s">
        <v>11</v>
      </c>
      <c r="G1860" s="33">
        <v>25000000</v>
      </c>
      <c r="H1860" s="33">
        <v>5.8</v>
      </c>
    </row>
    <row r="1861" spans="1:8" x14ac:dyDescent="0.25">
      <c r="A1861" s="17" t="s">
        <v>3258</v>
      </c>
      <c r="B1861" s="17" t="s">
        <v>458</v>
      </c>
      <c r="C1861" s="33">
        <v>106</v>
      </c>
      <c r="D1861" s="33">
        <v>65182182</v>
      </c>
      <c r="E1861" s="33" t="s">
        <v>574</v>
      </c>
      <c r="F1861" s="33" t="s">
        <v>11</v>
      </c>
      <c r="G1861" s="33">
        <v>24000000</v>
      </c>
      <c r="H1861" s="33">
        <v>5.7</v>
      </c>
    </row>
    <row r="1862" spans="1:8" x14ac:dyDescent="0.25">
      <c r="A1862" s="17" t="s">
        <v>3259</v>
      </c>
      <c r="B1862" s="17" t="s">
        <v>2327</v>
      </c>
      <c r="C1862" s="33">
        <v>98</v>
      </c>
      <c r="D1862" s="33">
        <v>57262492</v>
      </c>
      <c r="E1862" s="33" t="s">
        <v>338</v>
      </c>
      <c r="F1862" s="33" t="s">
        <v>11</v>
      </c>
      <c r="G1862" s="33">
        <v>24000000</v>
      </c>
      <c r="H1862" s="33">
        <v>6.7</v>
      </c>
    </row>
    <row r="1863" spans="1:8" x14ac:dyDescent="0.25">
      <c r="A1863" s="17" t="s">
        <v>3261</v>
      </c>
      <c r="B1863" s="17" t="s">
        <v>3260</v>
      </c>
      <c r="C1863" s="33">
        <v>107</v>
      </c>
      <c r="D1863" s="33">
        <v>80000000</v>
      </c>
      <c r="E1863" s="33" t="s">
        <v>2585</v>
      </c>
      <c r="F1863" s="33" t="s">
        <v>11</v>
      </c>
      <c r="G1863" s="33">
        <v>8200000</v>
      </c>
      <c r="H1863" s="33">
        <v>6.5</v>
      </c>
    </row>
    <row r="1864" spans="1:8" x14ac:dyDescent="0.25">
      <c r="A1864" s="17" t="s">
        <v>3262</v>
      </c>
      <c r="B1864" s="17" t="s">
        <v>877</v>
      </c>
      <c r="C1864" s="33">
        <v>88</v>
      </c>
      <c r="D1864" s="33">
        <v>74608545</v>
      </c>
      <c r="E1864" s="33" t="s">
        <v>569</v>
      </c>
      <c r="F1864" s="33" t="s">
        <v>11</v>
      </c>
      <c r="G1864" s="33">
        <v>24000000</v>
      </c>
      <c r="H1864" s="33">
        <v>7.2</v>
      </c>
    </row>
    <row r="1865" spans="1:8" x14ac:dyDescent="0.25">
      <c r="A1865" s="17" t="s">
        <v>3263</v>
      </c>
      <c r="B1865" s="17" t="s">
        <v>959</v>
      </c>
      <c r="C1865" s="33">
        <v>137</v>
      </c>
      <c r="D1865" s="33">
        <v>41895491</v>
      </c>
      <c r="E1865" s="33" t="s">
        <v>2608</v>
      </c>
      <c r="F1865" s="33" t="s">
        <v>11</v>
      </c>
      <c r="G1865" s="33">
        <v>24000000</v>
      </c>
      <c r="H1865" s="33">
        <v>7.6</v>
      </c>
    </row>
    <row r="1866" spans="1:8" x14ac:dyDescent="0.25">
      <c r="A1866" s="17" t="s">
        <v>3264</v>
      </c>
      <c r="B1866" s="17" t="s">
        <v>2593</v>
      </c>
      <c r="C1866" s="33">
        <v>100</v>
      </c>
      <c r="D1866" s="33">
        <v>39989008</v>
      </c>
      <c r="E1866" s="33" t="s">
        <v>1726</v>
      </c>
      <c r="F1866" s="33" t="s">
        <v>11</v>
      </c>
      <c r="G1866" s="33">
        <v>24000000</v>
      </c>
      <c r="H1866" s="33">
        <v>4.5999999999999996</v>
      </c>
    </row>
    <row r="1867" spans="1:8" x14ac:dyDescent="0.25">
      <c r="A1867" s="17" t="s">
        <v>3265</v>
      </c>
      <c r="B1867" s="17" t="s">
        <v>1695</v>
      </c>
      <c r="C1867" s="33">
        <v>115</v>
      </c>
      <c r="D1867" s="33">
        <v>32662299</v>
      </c>
      <c r="E1867" s="33" t="s">
        <v>482</v>
      </c>
      <c r="F1867" s="33" t="s">
        <v>11</v>
      </c>
      <c r="G1867" s="33">
        <v>24000000</v>
      </c>
      <c r="H1867" s="33">
        <v>6.9</v>
      </c>
    </row>
    <row r="1868" spans="1:8" x14ac:dyDescent="0.25">
      <c r="A1868" s="17" t="s">
        <v>3266</v>
      </c>
      <c r="B1868" s="17" t="s">
        <v>2379</v>
      </c>
      <c r="C1868" s="33">
        <v>101</v>
      </c>
      <c r="D1868" s="33">
        <v>31452765</v>
      </c>
      <c r="E1868" s="33" t="s">
        <v>574</v>
      </c>
      <c r="F1868" s="33" t="s">
        <v>11</v>
      </c>
      <c r="G1868" s="33">
        <v>24000000</v>
      </c>
      <c r="H1868" s="33">
        <v>6.6</v>
      </c>
    </row>
    <row r="1869" spans="1:8" x14ac:dyDescent="0.25">
      <c r="A1869" s="17" t="s">
        <v>3268</v>
      </c>
      <c r="B1869" s="17" t="s">
        <v>3267</v>
      </c>
      <c r="C1869" s="33">
        <v>110</v>
      </c>
      <c r="D1869" s="33">
        <v>25167270</v>
      </c>
      <c r="E1869" s="33" t="s">
        <v>2994</v>
      </c>
      <c r="F1869" s="33" t="s">
        <v>11</v>
      </c>
      <c r="G1869" s="33">
        <v>24000000</v>
      </c>
      <c r="H1869" s="33">
        <v>6.3</v>
      </c>
    </row>
    <row r="1870" spans="1:8" x14ac:dyDescent="0.25">
      <c r="A1870" s="17" t="s">
        <v>3269</v>
      </c>
      <c r="B1870" s="17" t="s">
        <v>506</v>
      </c>
      <c r="C1870" s="33">
        <v>94</v>
      </c>
      <c r="D1870" s="33">
        <v>32416109</v>
      </c>
      <c r="E1870" s="33" t="s">
        <v>2081</v>
      </c>
      <c r="F1870" s="33" t="s">
        <v>11</v>
      </c>
      <c r="G1870" s="33">
        <v>25000000</v>
      </c>
      <c r="H1870" s="33">
        <v>6.2</v>
      </c>
    </row>
    <row r="1871" spans="1:8" x14ac:dyDescent="0.25">
      <c r="A1871" s="17" t="s">
        <v>3271</v>
      </c>
      <c r="B1871" s="17" t="s">
        <v>3270</v>
      </c>
      <c r="C1871" s="33">
        <v>88</v>
      </c>
      <c r="D1871" s="33">
        <v>20218</v>
      </c>
      <c r="E1871" s="33" t="s">
        <v>138</v>
      </c>
      <c r="F1871" s="33" t="s">
        <v>11</v>
      </c>
      <c r="G1871" s="33">
        <v>24000000</v>
      </c>
      <c r="H1871" s="33">
        <v>5.3</v>
      </c>
    </row>
    <row r="1872" spans="1:8" x14ac:dyDescent="0.25">
      <c r="A1872" s="17" t="s">
        <v>3272</v>
      </c>
      <c r="B1872" s="17" t="s">
        <v>484</v>
      </c>
      <c r="C1872" s="33">
        <v>127</v>
      </c>
      <c r="D1872" s="33">
        <v>28871190</v>
      </c>
      <c r="E1872" s="33" t="s">
        <v>527</v>
      </c>
      <c r="F1872" s="33" t="s">
        <v>11</v>
      </c>
      <c r="G1872" s="33">
        <v>24000000</v>
      </c>
      <c r="H1872" s="33">
        <v>7.3</v>
      </c>
    </row>
    <row r="1873" spans="1:8" x14ac:dyDescent="0.25">
      <c r="A1873" s="17" t="s">
        <v>3273</v>
      </c>
      <c r="B1873" s="17" t="s">
        <v>1056</v>
      </c>
      <c r="C1873" s="33">
        <v>95</v>
      </c>
      <c r="D1873" s="33">
        <v>16964743</v>
      </c>
      <c r="E1873" s="33" t="s">
        <v>574</v>
      </c>
      <c r="F1873" s="33" t="s">
        <v>11</v>
      </c>
      <c r="G1873" s="33">
        <v>24000000</v>
      </c>
      <c r="H1873" s="33">
        <v>5.6</v>
      </c>
    </row>
    <row r="1874" spans="1:8" x14ac:dyDescent="0.25">
      <c r="A1874" s="17" t="s">
        <v>3275</v>
      </c>
      <c r="B1874" s="17" t="s">
        <v>1334</v>
      </c>
      <c r="C1874" s="33">
        <v>87</v>
      </c>
      <c r="D1874" s="33">
        <v>16290976</v>
      </c>
      <c r="E1874" s="33" t="s">
        <v>3274</v>
      </c>
      <c r="F1874" s="33" t="s">
        <v>11</v>
      </c>
      <c r="G1874" s="33">
        <v>24000000</v>
      </c>
      <c r="H1874" s="33">
        <v>6.2</v>
      </c>
    </row>
    <row r="1875" spans="1:8" x14ac:dyDescent="0.25">
      <c r="A1875" s="17" t="s">
        <v>3278</v>
      </c>
      <c r="B1875" s="17" t="s">
        <v>3276</v>
      </c>
      <c r="C1875" s="33">
        <v>118</v>
      </c>
      <c r="D1875" s="33">
        <v>13000000</v>
      </c>
      <c r="E1875" s="33" t="s">
        <v>3277</v>
      </c>
      <c r="F1875" s="33" t="s">
        <v>11</v>
      </c>
      <c r="G1875" s="33">
        <v>24000000</v>
      </c>
      <c r="H1875" s="33">
        <v>5.2</v>
      </c>
    </row>
    <row r="1876" spans="1:8" x14ac:dyDescent="0.25">
      <c r="A1876" s="17" t="s">
        <v>3279</v>
      </c>
      <c r="B1876" s="17" t="s">
        <v>1391</v>
      </c>
      <c r="C1876" s="33">
        <v>107</v>
      </c>
      <c r="D1876" s="33">
        <v>12372410</v>
      </c>
      <c r="E1876" s="33" t="s">
        <v>1332</v>
      </c>
      <c r="F1876" s="33" t="s">
        <v>11</v>
      </c>
      <c r="G1876" s="33">
        <v>24000000</v>
      </c>
      <c r="H1876" s="33">
        <v>5.3</v>
      </c>
    </row>
    <row r="1877" spans="1:8" x14ac:dyDescent="0.25">
      <c r="A1877" s="17" t="s">
        <v>3280</v>
      </c>
      <c r="B1877" s="17" t="s">
        <v>1080</v>
      </c>
      <c r="C1877" s="33">
        <v>124</v>
      </c>
      <c r="D1877" s="33">
        <v>8427204</v>
      </c>
      <c r="E1877" s="33" t="s">
        <v>2110</v>
      </c>
      <c r="F1877" s="33" t="s">
        <v>11</v>
      </c>
      <c r="G1877" s="33">
        <v>24000000</v>
      </c>
      <c r="H1877" s="33">
        <v>5.4</v>
      </c>
    </row>
    <row r="1878" spans="1:8" x14ac:dyDescent="0.25">
      <c r="A1878" s="17" t="s">
        <v>3282</v>
      </c>
      <c r="B1878" s="17" t="s">
        <v>3281</v>
      </c>
      <c r="C1878" s="33">
        <v>89</v>
      </c>
      <c r="D1878" s="33">
        <v>9639242</v>
      </c>
      <c r="E1878" s="33" t="s">
        <v>574</v>
      </c>
      <c r="F1878" s="33" t="s">
        <v>11</v>
      </c>
      <c r="G1878" s="33">
        <v>24000000</v>
      </c>
      <c r="H1878" s="33">
        <v>4.9000000000000004</v>
      </c>
    </row>
    <row r="1879" spans="1:8" x14ac:dyDescent="0.25">
      <c r="A1879" s="17" t="s">
        <v>3283</v>
      </c>
      <c r="B1879" s="17" t="s">
        <v>2484</v>
      </c>
      <c r="C1879" s="33">
        <v>88</v>
      </c>
      <c r="D1879" s="33">
        <v>25003072</v>
      </c>
      <c r="E1879" s="33" t="s">
        <v>2516</v>
      </c>
      <c r="F1879" s="33" t="s">
        <v>11</v>
      </c>
      <c r="G1879" s="33">
        <v>24000000</v>
      </c>
      <c r="H1879" s="33">
        <v>5.5</v>
      </c>
    </row>
    <row r="1880" spans="1:8" x14ac:dyDescent="0.25">
      <c r="A1880" s="17" t="s">
        <v>3284</v>
      </c>
      <c r="B1880" s="17" t="s">
        <v>40</v>
      </c>
      <c r="C1880" s="33">
        <v>118</v>
      </c>
      <c r="D1880" s="33">
        <v>6144806</v>
      </c>
      <c r="E1880" s="33" t="s">
        <v>2180</v>
      </c>
      <c r="F1880" s="33" t="s">
        <v>11</v>
      </c>
      <c r="G1880" s="33">
        <v>23000000</v>
      </c>
      <c r="H1880" s="33">
        <v>6.7</v>
      </c>
    </row>
    <row r="1881" spans="1:8" x14ac:dyDescent="0.25">
      <c r="A1881" s="17" t="s">
        <v>3285</v>
      </c>
      <c r="B1881" s="17" t="s">
        <v>2862</v>
      </c>
      <c r="C1881" s="33">
        <v>93</v>
      </c>
      <c r="D1881" s="33">
        <v>4308981</v>
      </c>
      <c r="E1881" s="33" t="s">
        <v>1040</v>
      </c>
      <c r="F1881" s="33" t="s">
        <v>11</v>
      </c>
      <c r="G1881" s="33">
        <v>24000000</v>
      </c>
      <c r="H1881" s="33">
        <v>3.9</v>
      </c>
    </row>
    <row r="1882" spans="1:8" x14ac:dyDescent="0.25">
      <c r="A1882" s="17" t="s">
        <v>3288</v>
      </c>
      <c r="B1882" s="17" t="s">
        <v>3286</v>
      </c>
      <c r="C1882" s="33">
        <v>80</v>
      </c>
      <c r="D1882" s="33">
        <v>669276</v>
      </c>
      <c r="E1882" s="33" t="s">
        <v>3287</v>
      </c>
      <c r="F1882" s="33" t="s">
        <v>11</v>
      </c>
      <c r="G1882" s="33">
        <v>28000000</v>
      </c>
      <c r="H1882" s="33">
        <v>7.2</v>
      </c>
    </row>
    <row r="1883" spans="1:8" x14ac:dyDescent="0.25">
      <c r="A1883" s="17" t="s">
        <v>3290</v>
      </c>
      <c r="B1883" s="17" t="s">
        <v>3289</v>
      </c>
      <c r="C1883" s="33">
        <v>120</v>
      </c>
      <c r="D1883" s="33">
        <v>42880</v>
      </c>
      <c r="E1883" s="33" t="s">
        <v>72</v>
      </c>
      <c r="F1883" s="33" t="s">
        <v>11</v>
      </c>
      <c r="G1883" s="33">
        <v>24000000</v>
      </c>
      <c r="H1883" s="33">
        <v>5.0999999999999996</v>
      </c>
    </row>
    <row r="1884" spans="1:8" x14ac:dyDescent="0.25">
      <c r="A1884" s="17" t="s">
        <v>3291</v>
      </c>
      <c r="B1884" s="17" t="s">
        <v>2569</v>
      </c>
      <c r="C1884" s="33">
        <v>98</v>
      </c>
      <c r="D1884" s="33">
        <v>23225911</v>
      </c>
      <c r="E1884" s="33" t="s">
        <v>151</v>
      </c>
      <c r="F1884" s="33" t="s">
        <v>11</v>
      </c>
      <c r="G1884" s="33">
        <v>24000000</v>
      </c>
      <c r="H1884" s="33">
        <v>6.5</v>
      </c>
    </row>
    <row r="1885" spans="1:8" x14ac:dyDescent="0.25">
      <c r="A1885" s="17" t="s">
        <v>3292</v>
      </c>
      <c r="B1885" s="17" t="s">
        <v>2567</v>
      </c>
      <c r="C1885" s="33">
        <v>119</v>
      </c>
      <c r="D1885" s="33">
        <v>4710455</v>
      </c>
      <c r="E1885" s="33" t="s">
        <v>211</v>
      </c>
      <c r="F1885" s="33" t="s">
        <v>224</v>
      </c>
      <c r="G1885" s="33">
        <v>24000000</v>
      </c>
      <c r="H1885" s="33">
        <v>8.1999999999999993</v>
      </c>
    </row>
    <row r="1886" spans="1:8" x14ac:dyDescent="0.25">
      <c r="A1886" s="17" t="s">
        <v>3294</v>
      </c>
      <c r="B1886" s="17" t="s">
        <v>1430</v>
      </c>
      <c r="C1886" s="33">
        <v>88</v>
      </c>
      <c r="D1886" s="33">
        <v>75590286</v>
      </c>
      <c r="E1886" s="33" t="s">
        <v>3293</v>
      </c>
      <c r="F1886" s="33" t="s">
        <v>11</v>
      </c>
      <c r="G1886" s="33">
        <v>23600000</v>
      </c>
      <c r="H1886" s="33">
        <v>7.7</v>
      </c>
    </row>
    <row r="1887" spans="1:8" x14ac:dyDescent="0.25">
      <c r="A1887" s="17" t="s">
        <v>3295</v>
      </c>
      <c r="B1887" s="17" t="s">
        <v>553</v>
      </c>
      <c r="C1887" s="33">
        <v>90</v>
      </c>
      <c r="D1887" s="33">
        <v>161487252</v>
      </c>
      <c r="E1887" s="33" t="s">
        <v>1332</v>
      </c>
      <c r="F1887" s="33" t="s">
        <v>11</v>
      </c>
      <c r="G1887" s="33">
        <v>20000000</v>
      </c>
      <c r="H1887" s="33">
        <v>6.1</v>
      </c>
    </row>
    <row r="1888" spans="1:8" x14ac:dyDescent="0.25">
      <c r="A1888" s="17" t="s">
        <v>3296</v>
      </c>
      <c r="B1888" s="17" t="s">
        <v>2391</v>
      </c>
      <c r="C1888" s="33">
        <v>127</v>
      </c>
      <c r="D1888" s="33">
        <v>290158751</v>
      </c>
      <c r="E1888" s="33" t="s">
        <v>9</v>
      </c>
      <c r="F1888" s="33" t="s">
        <v>11</v>
      </c>
      <c r="G1888" s="33">
        <v>18000000</v>
      </c>
      <c r="H1888" s="33">
        <v>8.8000000000000007</v>
      </c>
    </row>
    <row r="1889" spans="1:8" x14ac:dyDescent="0.25">
      <c r="A1889" s="17" t="s">
        <v>3297</v>
      </c>
      <c r="B1889" s="17" t="s">
        <v>96</v>
      </c>
      <c r="C1889" s="33">
        <v>119</v>
      </c>
      <c r="D1889" s="33">
        <v>65807024</v>
      </c>
      <c r="E1889" s="33" t="s">
        <v>1218</v>
      </c>
      <c r="F1889" s="33" t="s">
        <v>11</v>
      </c>
      <c r="G1889" s="33">
        <v>19000000</v>
      </c>
      <c r="H1889" s="33">
        <v>6.8</v>
      </c>
    </row>
    <row r="1890" spans="1:8" x14ac:dyDescent="0.25">
      <c r="A1890" s="17" t="s">
        <v>3298</v>
      </c>
      <c r="B1890" s="17" t="s">
        <v>1919</v>
      </c>
      <c r="C1890" s="33">
        <v>85</v>
      </c>
      <c r="D1890" s="33">
        <v>86930411</v>
      </c>
      <c r="E1890" s="33" t="s">
        <v>338</v>
      </c>
      <c r="F1890" s="33" t="s">
        <v>11</v>
      </c>
      <c r="G1890" s="33">
        <v>23000000</v>
      </c>
      <c r="H1890" s="33">
        <v>6.8</v>
      </c>
    </row>
    <row r="1891" spans="1:8" x14ac:dyDescent="0.25">
      <c r="A1891" s="17" t="s">
        <v>3299</v>
      </c>
      <c r="B1891" s="17" t="s">
        <v>1858</v>
      </c>
      <c r="C1891" s="33">
        <v>98</v>
      </c>
      <c r="D1891" s="33">
        <v>53302314</v>
      </c>
      <c r="E1891" s="33" t="s">
        <v>1871</v>
      </c>
      <c r="F1891" s="33" t="s">
        <v>11</v>
      </c>
      <c r="G1891" s="33">
        <v>23000000</v>
      </c>
      <c r="H1891" s="33">
        <v>6.7</v>
      </c>
    </row>
    <row r="1892" spans="1:8" x14ac:dyDescent="0.25">
      <c r="A1892" s="17" t="s">
        <v>3300</v>
      </c>
      <c r="B1892" s="17" t="s">
        <v>1160</v>
      </c>
      <c r="C1892" s="33">
        <v>101</v>
      </c>
      <c r="D1892" s="33">
        <v>40962534</v>
      </c>
      <c r="E1892" s="33" t="s">
        <v>1164</v>
      </c>
      <c r="F1892" s="33" t="s">
        <v>11</v>
      </c>
      <c r="G1892" s="33">
        <v>12500000</v>
      </c>
      <c r="H1892" s="33">
        <v>7.1</v>
      </c>
    </row>
    <row r="1893" spans="1:8" x14ac:dyDescent="0.25">
      <c r="A1893" s="17" t="s">
        <v>3302</v>
      </c>
      <c r="B1893" s="17" t="s">
        <v>474</v>
      </c>
      <c r="C1893" s="33">
        <v>112</v>
      </c>
      <c r="D1893" s="33">
        <v>39235088</v>
      </c>
      <c r="E1893" s="33" t="s">
        <v>3301</v>
      </c>
      <c r="F1893" s="33" t="s">
        <v>11</v>
      </c>
      <c r="G1893" s="33">
        <v>23000000</v>
      </c>
      <c r="H1893" s="33">
        <v>7.1</v>
      </c>
    </row>
    <row r="1894" spans="1:8" x14ac:dyDescent="0.25">
      <c r="A1894" s="17" t="s">
        <v>3303</v>
      </c>
      <c r="B1894" s="17" t="s">
        <v>341</v>
      </c>
      <c r="C1894" s="33">
        <v>97</v>
      </c>
      <c r="D1894" s="33">
        <v>27338033</v>
      </c>
      <c r="E1894" s="33" t="s">
        <v>574</v>
      </c>
      <c r="F1894" s="33" t="s">
        <v>11</v>
      </c>
      <c r="G1894" s="33">
        <v>23000000</v>
      </c>
      <c r="H1894" s="33">
        <v>6.1</v>
      </c>
    </row>
    <row r="1895" spans="1:8" x14ac:dyDescent="0.25">
      <c r="A1895" s="17" t="s">
        <v>3304</v>
      </c>
      <c r="B1895" s="17" t="s">
        <v>620</v>
      </c>
      <c r="C1895" s="33">
        <v>126</v>
      </c>
      <c r="D1895" s="33">
        <v>25556065</v>
      </c>
      <c r="E1895" s="33" t="s">
        <v>1860</v>
      </c>
      <c r="F1895" s="33" t="s">
        <v>11</v>
      </c>
      <c r="G1895" s="33">
        <v>23000000</v>
      </c>
      <c r="H1895" s="33">
        <v>8</v>
      </c>
    </row>
    <row r="1896" spans="1:8" x14ac:dyDescent="0.25">
      <c r="A1896" s="17" t="s">
        <v>3305</v>
      </c>
      <c r="B1896" s="17" t="s">
        <v>1504</v>
      </c>
      <c r="C1896" s="33">
        <v>97</v>
      </c>
      <c r="D1896" s="33">
        <v>21973182</v>
      </c>
      <c r="E1896" s="33" t="s">
        <v>283</v>
      </c>
      <c r="F1896" s="33" t="s">
        <v>11</v>
      </c>
      <c r="G1896" s="33">
        <v>23000000</v>
      </c>
      <c r="H1896" s="33">
        <v>6.6</v>
      </c>
    </row>
    <row r="1897" spans="1:8" x14ac:dyDescent="0.25">
      <c r="A1897" s="17" t="s">
        <v>3307</v>
      </c>
      <c r="B1897" s="17" t="s">
        <v>3306</v>
      </c>
      <c r="C1897" s="33">
        <v>100</v>
      </c>
      <c r="D1897" s="33">
        <v>4756</v>
      </c>
      <c r="E1897" s="33" t="s">
        <v>68</v>
      </c>
      <c r="F1897" s="33" t="s">
        <v>11</v>
      </c>
      <c r="G1897" s="33">
        <v>25000000</v>
      </c>
      <c r="H1897" s="33">
        <v>5.4</v>
      </c>
    </row>
    <row r="1898" spans="1:8" x14ac:dyDescent="0.25">
      <c r="A1898" s="17" t="s">
        <v>3308</v>
      </c>
      <c r="B1898" s="17" t="s">
        <v>1565</v>
      </c>
      <c r="C1898" s="33">
        <v>114</v>
      </c>
      <c r="D1898" s="33">
        <v>18653615</v>
      </c>
      <c r="E1898" s="33" t="s">
        <v>872</v>
      </c>
      <c r="F1898" s="33" t="s">
        <v>11</v>
      </c>
      <c r="G1898" s="33">
        <v>23000000</v>
      </c>
      <c r="H1898" s="33">
        <v>6.1</v>
      </c>
    </row>
    <row r="1899" spans="1:8" x14ac:dyDescent="0.25">
      <c r="A1899" s="17" t="s">
        <v>3310</v>
      </c>
      <c r="B1899" s="17" t="s">
        <v>3309</v>
      </c>
      <c r="C1899" s="33">
        <v>88</v>
      </c>
      <c r="D1899" s="33">
        <v>13019253</v>
      </c>
      <c r="E1899" s="33" t="s">
        <v>338</v>
      </c>
      <c r="F1899" s="33" t="s">
        <v>11</v>
      </c>
      <c r="G1899" s="33">
        <v>23000000</v>
      </c>
      <c r="H1899" s="33">
        <v>5.6</v>
      </c>
    </row>
    <row r="1900" spans="1:8" x14ac:dyDescent="0.25">
      <c r="A1900" s="17" t="s">
        <v>3311</v>
      </c>
      <c r="B1900" s="17" t="s">
        <v>521</v>
      </c>
      <c r="C1900" s="33">
        <v>93</v>
      </c>
      <c r="D1900" s="33">
        <v>18934858</v>
      </c>
      <c r="E1900" s="33" t="s">
        <v>19</v>
      </c>
      <c r="F1900" s="33" t="s">
        <v>11</v>
      </c>
      <c r="G1900" s="33">
        <v>23000000</v>
      </c>
      <c r="H1900" s="33">
        <v>5.8</v>
      </c>
    </row>
    <row r="1901" spans="1:8" x14ac:dyDescent="0.25">
      <c r="A1901" s="17" t="s">
        <v>3313</v>
      </c>
      <c r="B1901" s="17" t="s">
        <v>3312</v>
      </c>
      <c r="C1901" s="33">
        <v>92</v>
      </c>
      <c r="D1901" s="33">
        <v>20763013</v>
      </c>
      <c r="E1901" s="33" t="s">
        <v>2828</v>
      </c>
      <c r="F1901" s="33" t="s">
        <v>11</v>
      </c>
      <c r="G1901" s="33">
        <v>23000000</v>
      </c>
      <c r="H1901" s="33">
        <v>2.8</v>
      </c>
    </row>
    <row r="1902" spans="1:8" x14ac:dyDescent="0.25">
      <c r="A1902" s="17" t="s">
        <v>3315</v>
      </c>
      <c r="B1902" s="17" t="s">
        <v>3314</v>
      </c>
      <c r="C1902" s="33">
        <v>98</v>
      </c>
      <c r="D1902" s="33">
        <v>12782508</v>
      </c>
      <c r="E1902" s="33" t="s">
        <v>1164</v>
      </c>
      <c r="F1902" s="33" t="s">
        <v>11</v>
      </c>
      <c r="G1902" s="33">
        <v>23000000</v>
      </c>
      <c r="H1902" s="33">
        <v>6.7</v>
      </c>
    </row>
    <row r="1903" spans="1:8" x14ac:dyDescent="0.25">
      <c r="A1903" s="17" t="s">
        <v>3318</v>
      </c>
      <c r="B1903" s="17" t="s">
        <v>3316</v>
      </c>
      <c r="C1903" s="33">
        <v>94</v>
      </c>
      <c r="D1903" s="33">
        <v>11508423</v>
      </c>
      <c r="E1903" s="33" t="s">
        <v>3317</v>
      </c>
      <c r="F1903" s="33" t="s">
        <v>11</v>
      </c>
      <c r="G1903" s="33">
        <v>23000000</v>
      </c>
      <c r="H1903" s="33">
        <v>5.0999999999999996</v>
      </c>
    </row>
    <row r="1904" spans="1:8" x14ac:dyDescent="0.25">
      <c r="A1904" s="17" t="s">
        <v>3319</v>
      </c>
      <c r="B1904" s="17" t="s">
        <v>1707</v>
      </c>
      <c r="C1904" s="33">
        <v>102</v>
      </c>
      <c r="D1904" s="33">
        <v>10660147</v>
      </c>
      <c r="E1904" s="33" t="s">
        <v>72</v>
      </c>
      <c r="F1904" s="33" t="s">
        <v>11</v>
      </c>
      <c r="G1904" s="33">
        <v>23000000</v>
      </c>
      <c r="H1904" s="33">
        <v>7.2</v>
      </c>
    </row>
    <row r="1905" spans="1:8" x14ac:dyDescent="0.25">
      <c r="A1905" s="17" t="s">
        <v>3321</v>
      </c>
      <c r="B1905" s="17" t="s">
        <v>1995</v>
      </c>
      <c r="C1905" s="33">
        <v>98</v>
      </c>
      <c r="D1905" s="33">
        <v>7434726</v>
      </c>
      <c r="E1905" s="33" t="s">
        <v>3320</v>
      </c>
      <c r="F1905" s="33" t="s">
        <v>11</v>
      </c>
      <c r="G1905" s="33">
        <v>23000000</v>
      </c>
      <c r="H1905" s="33">
        <v>6</v>
      </c>
    </row>
    <row r="1906" spans="1:8" x14ac:dyDescent="0.25">
      <c r="A1906" s="17" t="s">
        <v>3323</v>
      </c>
      <c r="B1906" s="17" t="s">
        <v>3322</v>
      </c>
      <c r="C1906" s="33">
        <v>111</v>
      </c>
      <c r="D1906" s="33">
        <v>6109075</v>
      </c>
      <c r="E1906" s="33" t="s">
        <v>527</v>
      </c>
      <c r="F1906" s="33" t="s">
        <v>497</v>
      </c>
      <c r="G1906" s="33">
        <v>19430000</v>
      </c>
      <c r="H1906" s="33">
        <v>6.7</v>
      </c>
    </row>
    <row r="1907" spans="1:8" x14ac:dyDescent="0.25">
      <c r="A1907" s="17" t="s">
        <v>3324</v>
      </c>
      <c r="B1907" s="17" t="s">
        <v>1900</v>
      </c>
      <c r="C1907" s="33">
        <v>100</v>
      </c>
      <c r="D1907" s="33">
        <v>2708188</v>
      </c>
      <c r="E1907" s="33" t="s">
        <v>482</v>
      </c>
      <c r="F1907" s="33" t="s">
        <v>11</v>
      </c>
      <c r="G1907" s="33">
        <v>23000000</v>
      </c>
      <c r="H1907" s="33">
        <v>6.2</v>
      </c>
    </row>
    <row r="1908" spans="1:8" x14ac:dyDescent="0.25">
      <c r="A1908" s="17" t="s">
        <v>3326</v>
      </c>
      <c r="B1908" s="17" t="s">
        <v>3325</v>
      </c>
      <c r="C1908" s="33">
        <v>141</v>
      </c>
      <c r="D1908" s="33">
        <v>16123851</v>
      </c>
      <c r="E1908" s="33" t="s">
        <v>1164</v>
      </c>
      <c r="F1908" s="33" t="s">
        <v>11</v>
      </c>
      <c r="G1908" s="33">
        <v>23000000</v>
      </c>
      <c r="H1908" s="33">
        <v>6.2</v>
      </c>
    </row>
    <row r="1909" spans="1:8" x14ac:dyDescent="0.25">
      <c r="A1909" s="17" t="s">
        <v>3327</v>
      </c>
      <c r="B1909" s="17" t="s">
        <v>1207</v>
      </c>
      <c r="C1909" s="33">
        <v>114</v>
      </c>
      <c r="D1909" s="33">
        <v>71975611</v>
      </c>
      <c r="E1909" s="33" t="s">
        <v>2464</v>
      </c>
      <c r="F1909" s="33" t="s">
        <v>11</v>
      </c>
      <c r="G1909" s="33">
        <v>25000000</v>
      </c>
      <c r="H1909" s="33">
        <v>6.8</v>
      </c>
    </row>
    <row r="1910" spans="1:8" x14ac:dyDescent="0.25">
      <c r="A1910" s="17" t="s">
        <v>3329</v>
      </c>
      <c r="B1910" s="17" t="s">
        <v>3328</v>
      </c>
      <c r="C1910" s="33">
        <v>96</v>
      </c>
      <c r="D1910" s="33">
        <v>38119483</v>
      </c>
      <c r="E1910" s="33" t="s">
        <v>648</v>
      </c>
      <c r="F1910" s="33" t="s">
        <v>11</v>
      </c>
      <c r="G1910" s="33">
        <v>22700000</v>
      </c>
      <c r="H1910" s="33">
        <v>7.1</v>
      </c>
    </row>
    <row r="1911" spans="1:8" x14ac:dyDescent="0.25">
      <c r="A1911" s="17" t="s">
        <v>3331</v>
      </c>
      <c r="B1911" s="17" t="s">
        <v>3330</v>
      </c>
      <c r="C1911" s="33">
        <v>111</v>
      </c>
      <c r="D1911" s="33">
        <v>4190530</v>
      </c>
      <c r="E1911" s="33" t="s">
        <v>1158</v>
      </c>
      <c r="F1911" s="33" t="s">
        <v>11</v>
      </c>
      <c r="G1911" s="33">
        <v>22500000</v>
      </c>
      <c r="H1911" s="33">
        <v>7.1</v>
      </c>
    </row>
    <row r="1912" spans="1:8" x14ac:dyDescent="0.25">
      <c r="A1912" s="17" t="s">
        <v>3333</v>
      </c>
      <c r="B1912" s="17" t="s">
        <v>1067</v>
      </c>
      <c r="C1912" s="33">
        <v>127</v>
      </c>
      <c r="D1912" s="33">
        <v>217631306</v>
      </c>
      <c r="E1912" s="33" t="s">
        <v>3332</v>
      </c>
      <c r="F1912" s="33" t="s">
        <v>11</v>
      </c>
      <c r="G1912" s="33">
        <v>22000000</v>
      </c>
      <c r="H1912" s="33">
        <v>7</v>
      </c>
    </row>
    <row r="1913" spans="1:8" x14ac:dyDescent="0.25">
      <c r="A1913" s="17" t="s">
        <v>3334</v>
      </c>
      <c r="B1913" s="17" t="s">
        <v>1197</v>
      </c>
      <c r="C1913" s="33">
        <v>107</v>
      </c>
      <c r="D1913" s="33">
        <v>176483808</v>
      </c>
      <c r="E1913" s="33" t="s">
        <v>574</v>
      </c>
      <c r="F1913" s="33" t="s">
        <v>11</v>
      </c>
      <c r="G1913" s="33">
        <v>23000000</v>
      </c>
      <c r="H1913" s="33">
        <v>7.1</v>
      </c>
    </row>
    <row r="1914" spans="1:8" x14ac:dyDescent="0.25">
      <c r="A1914" s="17" t="s">
        <v>3335</v>
      </c>
      <c r="B1914" s="17" t="s">
        <v>1427</v>
      </c>
      <c r="C1914" s="33">
        <v>97</v>
      </c>
      <c r="D1914" s="33">
        <v>144833357</v>
      </c>
      <c r="E1914" s="33" t="s">
        <v>1622</v>
      </c>
      <c r="F1914" s="33" t="s">
        <v>11</v>
      </c>
      <c r="G1914" s="33">
        <v>22000000</v>
      </c>
      <c r="H1914" s="33">
        <v>6.4</v>
      </c>
    </row>
    <row r="1915" spans="1:8" x14ac:dyDescent="0.25">
      <c r="A1915" s="17" t="s">
        <v>3336</v>
      </c>
      <c r="B1915" s="17" t="s">
        <v>715</v>
      </c>
      <c r="C1915" s="33">
        <v>127</v>
      </c>
      <c r="D1915" s="33">
        <v>75597042</v>
      </c>
      <c r="E1915" s="33" t="s">
        <v>2629</v>
      </c>
      <c r="F1915" s="33" t="s">
        <v>11</v>
      </c>
      <c r="G1915" s="33">
        <v>20000000</v>
      </c>
      <c r="H1915" s="33">
        <v>7</v>
      </c>
    </row>
    <row r="1916" spans="1:8" x14ac:dyDescent="0.25">
      <c r="A1916" s="17" t="s">
        <v>3337</v>
      </c>
      <c r="B1916" s="17" t="s">
        <v>1737</v>
      </c>
      <c r="C1916" s="33">
        <v>110</v>
      </c>
      <c r="D1916" s="33">
        <v>90636983</v>
      </c>
      <c r="E1916" s="33" t="s">
        <v>2611</v>
      </c>
      <c r="F1916" s="33" t="s">
        <v>11</v>
      </c>
      <c r="G1916" s="33">
        <v>22000000</v>
      </c>
      <c r="H1916" s="33">
        <v>6.2</v>
      </c>
    </row>
    <row r="1917" spans="1:8" x14ac:dyDescent="0.25">
      <c r="A1917" s="17" t="s">
        <v>3338</v>
      </c>
      <c r="B1917" s="17" t="s">
        <v>1261</v>
      </c>
      <c r="C1917" s="33">
        <v>135</v>
      </c>
      <c r="D1917" s="33">
        <v>70960517</v>
      </c>
      <c r="E1917" s="33" t="s">
        <v>72</v>
      </c>
      <c r="F1917" s="33" t="s">
        <v>11</v>
      </c>
      <c r="G1917" s="33">
        <v>35000000</v>
      </c>
      <c r="H1917" s="33">
        <v>7.5</v>
      </c>
    </row>
    <row r="1918" spans="1:8" x14ac:dyDescent="0.25">
      <c r="A1918" s="17" t="s">
        <v>3339</v>
      </c>
      <c r="B1918" s="17" t="s">
        <v>2471</v>
      </c>
      <c r="C1918" s="33">
        <v>84</v>
      </c>
      <c r="D1918" s="33">
        <v>55762229</v>
      </c>
      <c r="E1918" s="33" t="s">
        <v>1853</v>
      </c>
      <c r="F1918" s="33" t="s">
        <v>11</v>
      </c>
      <c r="G1918" s="33">
        <v>22000000</v>
      </c>
      <c r="H1918" s="33">
        <v>4.8</v>
      </c>
    </row>
    <row r="1919" spans="1:8" x14ac:dyDescent="0.25">
      <c r="A1919" s="17" t="s">
        <v>3340</v>
      </c>
      <c r="B1919" s="17" t="s">
        <v>2528</v>
      </c>
      <c r="C1919" s="33">
        <v>122</v>
      </c>
      <c r="D1919" s="33">
        <v>54235441</v>
      </c>
      <c r="E1919" s="33" t="s">
        <v>872</v>
      </c>
      <c r="F1919" s="33" t="s">
        <v>11</v>
      </c>
      <c r="G1919" s="33">
        <v>22000000</v>
      </c>
      <c r="H1919" s="33">
        <v>7.3</v>
      </c>
    </row>
    <row r="1920" spans="1:8" x14ac:dyDescent="0.25">
      <c r="A1920" s="17" t="s">
        <v>3341</v>
      </c>
      <c r="B1920" s="17" t="s">
        <v>2238</v>
      </c>
      <c r="C1920" s="33">
        <v>114</v>
      </c>
      <c r="D1920" s="33">
        <v>50728000</v>
      </c>
      <c r="E1920" s="33" t="s">
        <v>380</v>
      </c>
      <c r="F1920" s="33" t="s">
        <v>11</v>
      </c>
      <c r="G1920" s="33">
        <v>22000000</v>
      </c>
      <c r="H1920" s="33">
        <v>5.8</v>
      </c>
    </row>
    <row r="1921" spans="1:8" x14ac:dyDescent="0.25">
      <c r="A1921" s="17" t="s">
        <v>3343</v>
      </c>
      <c r="B1921" s="17" t="s">
        <v>3342</v>
      </c>
      <c r="C1921" s="33">
        <v>132</v>
      </c>
      <c r="D1921" s="33">
        <v>40270895</v>
      </c>
      <c r="E1921" s="33" t="s">
        <v>1164</v>
      </c>
      <c r="F1921" s="33" t="s">
        <v>11</v>
      </c>
      <c r="G1921" s="33">
        <v>22000000</v>
      </c>
      <c r="H1921" s="33">
        <v>7.6</v>
      </c>
    </row>
    <row r="1922" spans="1:8" x14ac:dyDescent="0.25">
      <c r="A1922" s="17" t="s">
        <v>3345</v>
      </c>
      <c r="B1922" s="17" t="s">
        <v>3344</v>
      </c>
      <c r="C1922" s="33">
        <v>170</v>
      </c>
      <c r="D1922" s="33">
        <v>59696176</v>
      </c>
      <c r="E1922" s="33" t="s">
        <v>1999</v>
      </c>
      <c r="F1922" s="33" t="s">
        <v>11</v>
      </c>
      <c r="G1922" s="33">
        <v>22000000</v>
      </c>
      <c r="H1922" s="33">
        <v>5.6</v>
      </c>
    </row>
    <row r="1923" spans="1:8" x14ac:dyDescent="0.25">
      <c r="A1923" s="17" t="s">
        <v>3346</v>
      </c>
      <c r="B1923" s="17" t="s">
        <v>550</v>
      </c>
      <c r="C1923" s="33">
        <v>133</v>
      </c>
      <c r="D1923" s="33">
        <v>51483949</v>
      </c>
      <c r="E1923" s="33" t="s">
        <v>463</v>
      </c>
      <c r="F1923" s="33" t="s">
        <v>11</v>
      </c>
      <c r="G1923" s="33">
        <v>22000000</v>
      </c>
      <c r="H1923" s="33">
        <v>7</v>
      </c>
    </row>
    <row r="1924" spans="1:8" x14ac:dyDescent="0.25">
      <c r="A1924" s="17" t="s">
        <v>3347</v>
      </c>
      <c r="B1924" s="17" t="s">
        <v>1207</v>
      </c>
      <c r="C1924" s="33">
        <v>112</v>
      </c>
      <c r="D1924" s="33">
        <v>36020063</v>
      </c>
      <c r="E1924" s="33" t="s">
        <v>1383</v>
      </c>
      <c r="F1924" s="33" t="s">
        <v>11</v>
      </c>
      <c r="G1924" s="33">
        <v>22000000</v>
      </c>
      <c r="H1924" s="33">
        <v>6.6</v>
      </c>
    </row>
    <row r="1925" spans="1:8" x14ac:dyDescent="0.25">
      <c r="A1925" s="17" t="s">
        <v>3348</v>
      </c>
      <c r="B1925" s="17" t="s">
        <v>521</v>
      </c>
      <c r="C1925" s="33">
        <v>108</v>
      </c>
      <c r="D1925" s="33">
        <v>33313582</v>
      </c>
      <c r="E1925" s="33" t="s">
        <v>1797</v>
      </c>
      <c r="F1925" s="33" t="s">
        <v>11</v>
      </c>
      <c r="G1925" s="33">
        <v>21000000</v>
      </c>
      <c r="H1925" s="33">
        <v>6.5</v>
      </c>
    </row>
    <row r="1926" spans="1:8" x14ac:dyDescent="0.25">
      <c r="A1926" s="17" t="s">
        <v>3349</v>
      </c>
      <c r="B1926" s="17" t="s">
        <v>2888</v>
      </c>
      <c r="C1926" s="33">
        <v>115</v>
      </c>
      <c r="D1926" s="33">
        <v>25842000</v>
      </c>
      <c r="E1926" s="33" t="s">
        <v>2125</v>
      </c>
      <c r="F1926" s="33" t="s">
        <v>11</v>
      </c>
      <c r="G1926" s="33">
        <v>22000000</v>
      </c>
      <c r="H1926" s="33">
        <v>7.4</v>
      </c>
    </row>
    <row r="1927" spans="1:8" x14ac:dyDescent="0.25">
      <c r="A1927" s="17" t="s">
        <v>3351</v>
      </c>
      <c r="B1927" s="17" t="s">
        <v>3350</v>
      </c>
      <c r="C1927" s="33">
        <v>83</v>
      </c>
      <c r="D1927" s="33">
        <v>22264487</v>
      </c>
      <c r="E1927" s="33" t="s">
        <v>569</v>
      </c>
      <c r="F1927" s="33" t="s">
        <v>11</v>
      </c>
      <c r="G1927" s="33">
        <v>22000000</v>
      </c>
      <c r="H1927" s="33">
        <v>4.5999999999999996</v>
      </c>
    </row>
    <row r="1928" spans="1:8" x14ac:dyDescent="0.25">
      <c r="A1928" s="17" t="s">
        <v>3352</v>
      </c>
      <c r="B1928" s="17" t="s">
        <v>2559</v>
      </c>
      <c r="C1928" s="33">
        <v>105</v>
      </c>
      <c r="D1928" s="33">
        <v>30659817</v>
      </c>
      <c r="E1928" s="33" t="s">
        <v>872</v>
      </c>
      <c r="F1928" s="33" t="s">
        <v>11</v>
      </c>
      <c r="G1928" s="33">
        <v>26000000</v>
      </c>
      <c r="H1928" s="33">
        <v>6.4</v>
      </c>
    </row>
    <row r="1929" spans="1:8" x14ac:dyDescent="0.25">
      <c r="A1929" s="17" t="s">
        <v>3354</v>
      </c>
      <c r="B1929" s="17" t="s">
        <v>759</v>
      </c>
      <c r="C1929" s="33">
        <v>96</v>
      </c>
      <c r="D1929" s="33">
        <v>19351569</v>
      </c>
      <c r="E1929" s="33" t="s">
        <v>1448</v>
      </c>
      <c r="F1929" s="33" t="s">
        <v>11</v>
      </c>
      <c r="G1929" s="33">
        <v>22000000</v>
      </c>
      <c r="H1929" s="33">
        <v>5.9</v>
      </c>
    </row>
    <row r="1930" spans="1:8" x14ac:dyDescent="0.25">
      <c r="A1930" s="17" t="s">
        <v>3355</v>
      </c>
      <c r="B1930" s="17" t="s">
        <v>313</v>
      </c>
      <c r="C1930" s="33">
        <v>94</v>
      </c>
      <c r="D1930" s="33">
        <v>49002815</v>
      </c>
      <c r="E1930" s="33" t="s">
        <v>1040</v>
      </c>
      <c r="F1930" s="33" t="s">
        <v>11</v>
      </c>
      <c r="G1930" s="33">
        <v>22000000</v>
      </c>
      <c r="H1930" s="33">
        <v>6.4</v>
      </c>
    </row>
    <row r="1931" spans="1:8" x14ac:dyDescent="0.25">
      <c r="A1931" s="17" t="s">
        <v>3356</v>
      </c>
      <c r="B1931" s="17" t="s">
        <v>1717</v>
      </c>
      <c r="C1931" s="33">
        <v>142</v>
      </c>
      <c r="D1931" s="33">
        <v>19283782</v>
      </c>
      <c r="E1931" s="33" t="s">
        <v>1785</v>
      </c>
      <c r="F1931" s="33" t="s">
        <v>11</v>
      </c>
      <c r="G1931" s="33">
        <v>22000000</v>
      </c>
      <c r="H1931" s="33">
        <v>6.6</v>
      </c>
    </row>
    <row r="1932" spans="1:8" x14ac:dyDescent="0.25">
      <c r="A1932" s="17" t="s">
        <v>3357</v>
      </c>
      <c r="B1932" s="17" t="s">
        <v>2379</v>
      </c>
      <c r="C1932" s="33">
        <v>104</v>
      </c>
      <c r="D1932" s="33">
        <v>30059386</v>
      </c>
      <c r="E1932" s="33" t="s">
        <v>569</v>
      </c>
      <c r="F1932" s="33" t="s">
        <v>11</v>
      </c>
      <c r="G1932" s="33">
        <v>22000000</v>
      </c>
      <c r="H1932" s="33">
        <v>6.9</v>
      </c>
    </row>
    <row r="1933" spans="1:8" x14ac:dyDescent="0.25">
      <c r="A1933" s="17" t="s">
        <v>3359</v>
      </c>
      <c r="B1933" s="17" t="s">
        <v>3358</v>
      </c>
      <c r="C1933" s="33">
        <v>106</v>
      </c>
      <c r="D1933" s="33">
        <v>17951431</v>
      </c>
      <c r="E1933" s="33" t="s">
        <v>746</v>
      </c>
      <c r="F1933" s="33" t="s">
        <v>11</v>
      </c>
      <c r="G1933" s="33">
        <v>30000000</v>
      </c>
      <c r="H1933" s="33">
        <v>5.8</v>
      </c>
    </row>
    <row r="1934" spans="1:8" x14ac:dyDescent="0.25">
      <c r="A1934" s="17" t="s">
        <v>3361</v>
      </c>
      <c r="B1934" s="17" t="s">
        <v>2372</v>
      </c>
      <c r="C1934" s="33">
        <v>106</v>
      </c>
      <c r="D1934" s="33">
        <v>29997095</v>
      </c>
      <c r="E1934" s="33" t="s">
        <v>3360</v>
      </c>
      <c r="F1934" s="33" t="s">
        <v>11</v>
      </c>
      <c r="G1934" s="33">
        <v>22000000</v>
      </c>
      <c r="H1934" s="33">
        <v>6.4</v>
      </c>
    </row>
    <row r="1935" spans="1:8" x14ac:dyDescent="0.25">
      <c r="A1935" s="17" t="s">
        <v>3363</v>
      </c>
      <c r="B1935" s="17" t="s">
        <v>3362</v>
      </c>
      <c r="C1935" s="33">
        <v>98</v>
      </c>
      <c r="D1935" s="33">
        <v>14252830</v>
      </c>
      <c r="E1935" s="33" t="s">
        <v>2153</v>
      </c>
      <c r="F1935" s="33" t="s">
        <v>11</v>
      </c>
      <c r="G1935" s="33">
        <v>22000000</v>
      </c>
      <c r="H1935" s="33">
        <v>5.3</v>
      </c>
    </row>
    <row r="1936" spans="1:8" x14ac:dyDescent="0.25">
      <c r="A1936" s="17" t="s">
        <v>3364</v>
      </c>
      <c r="B1936" s="17" t="s">
        <v>1748</v>
      </c>
      <c r="C1936" s="33">
        <v>100</v>
      </c>
      <c r="D1936" s="33">
        <v>19783777</v>
      </c>
      <c r="E1936" s="33" t="s">
        <v>151</v>
      </c>
      <c r="F1936" s="33" t="s">
        <v>11</v>
      </c>
      <c r="G1936" s="33">
        <v>22000000</v>
      </c>
      <c r="H1936" s="33">
        <v>6.5</v>
      </c>
    </row>
    <row r="1937" spans="1:8" x14ac:dyDescent="0.25">
      <c r="A1937" s="17" t="s">
        <v>3366</v>
      </c>
      <c r="B1937" s="17" t="s">
        <v>3365</v>
      </c>
      <c r="C1937" s="33">
        <v>95</v>
      </c>
      <c r="D1937" s="33">
        <v>13555988</v>
      </c>
      <c r="E1937" s="33" t="s">
        <v>262</v>
      </c>
      <c r="F1937" s="33" t="s">
        <v>11</v>
      </c>
      <c r="G1937" s="33">
        <v>22000000</v>
      </c>
      <c r="H1937" s="33">
        <v>5.7</v>
      </c>
    </row>
    <row r="1938" spans="1:8" x14ac:dyDescent="0.25">
      <c r="A1938" s="17" t="s">
        <v>3367</v>
      </c>
      <c r="B1938" s="17" t="s">
        <v>1413</v>
      </c>
      <c r="C1938" s="33">
        <v>107</v>
      </c>
      <c r="D1938" s="33">
        <v>12784713</v>
      </c>
      <c r="E1938" s="33" t="s">
        <v>569</v>
      </c>
      <c r="F1938" s="33" t="s">
        <v>11</v>
      </c>
      <c r="G1938" s="33">
        <v>22000000</v>
      </c>
      <c r="H1938" s="33">
        <v>6.7</v>
      </c>
    </row>
    <row r="1939" spans="1:8" x14ac:dyDescent="0.25">
      <c r="A1939" s="17" t="s">
        <v>3369</v>
      </c>
      <c r="B1939" s="17" t="s">
        <v>3368</v>
      </c>
      <c r="C1939" s="33">
        <v>104</v>
      </c>
      <c r="D1939" s="33">
        <v>10696210</v>
      </c>
      <c r="E1939" s="33" t="s">
        <v>477</v>
      </c>
      <c r="F1939" s="33" t="s">
        <v>11</v>
      </c>
      <c r="G1939" s="33">
        <v>23500000</v>
      </c>
      <c r="H1939" s="33">
        <v>3.9</v>
      </c>
    </row>
    <row r="1940" spans="1:8" x14ac:dyDescent="0.25">
      <c r="A1940" s="17" t="s">
        <v>3371</v>
      </c>
      <c r="B1940" s="17" t="s">
        <v>3370</v>
      </c>
      <c r="C1940" s="33">
        <v>104</v>
      </c>
      <c r="D1940" s="33">
        <v>5974653</v>
      </c>
      <c r="E1940" s="33" t="s">
        <v>90</v>
      </c>
      <c r="F1940" s="33" t="s">
        <v>11</v>
      </c>
      <c r="G1940" s="33">
        <v>22000000</v>
      </c>
      <c r="H1940" s="33">
        <v>4.0999999999999996</v>
      </c>
    </row>
    <row r="1941" spans="1:8" x14ac:dyDescent="0.25">
      <c r="A1941" s="17" t="s">
        <v>3374</v>
      </c>
      <c r="B1941" s="17" t="s">
        <v>3372</v>
      </c>
      <c r="C1941" s="33">
        <v>143</v>
      </c>
      <c r="D1941" s="33">
        <v>5000000</v>
      </c>
      <c r="E1941" s="33" t="s">
        <v>3373</v>
      </c>
      <c r="F1941" s="33" t="s">
        <v>11</v>
      </c>
      <c r="G1941" s="33">
        <v>25000000</v>
      </c>
      <c r="H1941" s="33">
        <v>6.2</v>
      </c>
    </row>
    <row r="1942" spans="1:8" x14ac:dyDescent="0.25">
      <c r="A1942" s="17" t="s">
        <v>3375</v>
      </c>
      <c r="B1942" s="17" t="s">
        <v>2490</v>
      </c>
      <c r="C1942" s="33">
        <v>77</v>
      </c>
      <c r="D1942" s="33">
        <v>9694105</v>
      </c>
      <c r="E1942" s="33" t="s">
        <v>937</v>
      </c>
      <c r="F1942" s="33" t="s">
        <v>11</v>
      </c>
      <c r="G1942" s="33">
        <v>22000000</v>
      </c>
      <c r="H1942" s="33">
        <v>3.8</v>
      </c>
    </row>
    <row r="1943" spans="1:8" x14ac:dyDescent="0.25">
      <c r="A1943" s="17" t="s">
        <v>3376</v>
      </c>
      <c r="B1943" s="17" t="s">
        <v>2952</v>
      </c>
      <c r="C1943" s="33">
        <v>96</v>
      </c>
      <c r="D1943" s="33">
        <v>16027866</v>
      </c>
      <c r="E1943" s="33" t="s">
        <v>114</v>
      </c>
      <c r="F1943" s="33" t="s">
        <v>11</v>
      </c>
      <c r="G1943" s="33">
        <v>25000000</v>
      </c>
      <c r="H1943" s="33">
        <v>5.0999999999999996</v>
      </c>
    </row>
    <row r="1944" spans="1:8" x14ac:dyDescent="0.25">
      <c r="A1944" s="17" t="s">
        <v>3377</v>
      </c>
      <c r="B1944" s="17" t="s">
        <v>443</v>
      </c>
      <c r="C1944" s="33">
        <v>145</v>
      </c>
      <c r="D1944" s="33">
        <v>4398392</v>
      </c>
      <c r="E1944" s="33" t="s">
        <v>2524</v>
      </c>
      <c r="F1944" s="33" t="s">
        <v>3378</v>
      </c>
      <c r="G1944" s="33">
        <v>21000000</v>
      </c>
      <c r="H1944" s="33">
        <v>7.8</v>
      </c>
    </row>
    <row r="1945" spans="1:8" x14ac:dyDescent="0.25">
      <c r="A1945" s="17" t="s">
        <v>3381</v>
      </c>
      <c r="B1945" s="17" t="s">
        <v>3379</v>
      </c>
      <c r="C1945" s="33">
        <v>116</v>
      </c>
      <c r="D1945" s="33">
        <v>1050445</v>
      </c>
      <c r="E1945" s="33" t="s">
        <v>3380</v>
      </c>
      <c r="F1945" s="33" t="s">
        <v>497</v>
      </c>
      <c r="G1945" s="33">
        <v>22000000</v>
      </c>
      <c r="H1945" s="33">
        <v>7.8</v>
      </c>
    </row>
    <row r="1946" spans="1:8" x14ac:dyDescent="0.25">
      <c r="A1946" s="17" t="s">
        <v>3383</v>
      </c>
      <c r="B1946" s="17" t="s">
        <v>3382</v>
      </c>
      <c r="C1946" s="33">
        <v>100</v>
      </c>
      <c r="D1946" s="33">
        <v>13746550</v>
      </c>
      <c r="E1946" s="33" t="s">
        <v>485</v>
      </c>
      <c r="F1946" s="33" t="s">
        <v>11</v>
      </c>
      <c r="G1946" s="33">
        <v>2000000</v>
      </c>
      <c r="H1946" s="33">
        <v>6.1</v>
      </c>
    </row>
    <row r="1947" spans="1:8" x14ac:dyDescent="0.25">
      <c r="A1947" s="17" t="s">
        <v>3384</v>
      </c>
      <c r="B1947" s="17" t="s">
        <v>2965</v>
      </c>
      <c r="C1947" s="33">
        <v>104</v>
      </c>
      <c r="D1947" s="33">
        <v>20668843</v>
      </c>
      <c r="E1947" s="33" t="s">
        <v>2008</v>
      </c>
      <c r="F1947" s="33" t="s">
        <v>11</v>
      </c>
      <c r="G1947" s="33">
        <v>22000000</v>
      </c>
      <c r="H1947" s="33">
        <v>5.8</v>
      </c>
    </row>
    <row r="1948" spans="1:8" x14ac:dyDescent="0.25">
      <c r="A1948" s="17" t="s">
        <v>3386</v>
      </c>
      <c r="B1948" s="17" t="s">
        <v>3385</v>
      </c>
      <c r="C1948" s="33">
        <v>92</v>
      </c>
      <c r="D1948" s="33">
        <v>2963012</v>
      </c>
      <c r="E1948" s="33" t="s">
        <v>667</v>
      </c>
      <c r="F1948" s="33" t="s">
        <v>11</v>
      </c>
      <c r="G1948" s="33">
        <v>22000000</v>
      </c>
      <c r="H1948" s="33">
        <v>6.3</v>
      </c>
    </row>
    <row r="1949" spans="1:8" x14ac:dyDescent="0.25">
      <c r="A1949" s="17" t="s">
        <v>3388</v>
      </c>
      <c r="B1949" s="17" t="s">
        <v>3387</v>
      </c>
      <c r="C1949" s="33">
        <v>105</v>
      </c>
      <c r="D1949" s="33">
        <v>1796024</v>
      </c>
      <c r="E1949" s="33" t="s">
        <v>1383</v>
      </c>
      <c r="F1949" s="33" t="s">
        <v>11</v>
      </c>
      <c r="G1949" s="33">
        <v>22000000</v>
      </c>
      <c r="H1949" s="33">
        <v>5.4</v>
      </c>
    </row>
    <row r="1950" spans="1:8" x14ac:dyDescent="0.25">
      <c r="A1950" s="17" t="s">
        <v>3390</v>
      </c>
      <c r="B1950" s="17" t="s">
        <v>2873</v>
      </c>
      <c r="C1950" s="33">
        <v>120</v>
      </c>
      <c r="D1950" s="33">
        <v>634277</v>
      </c>
      <c r="E1950" s="33" t="s">
        <v>3389</v>
      </c>
      <c r="F1950" s="33" t="s">
        <v>497</v>
      </c>
      <c r="G1950" s="33">
        <v>16000000</v>
      </c>
      <c r="H1950" s="33">
        <v>7.3</v>
      </c>
    </row>
    <row r="1951" spans="1:8" x14ac:dyDescent="0.25">
      <c r="A1951" s="17" t="s">
        <v>3391</v>
      </c>
      <c r="B1951" s="17" t="s">
        <v>1651</v>
      </c>
      <c r="C1951" s="33">
        <v>116</v>
      </c>
      <c r="D1951" s="33">
        <v>11326836</v>
      </c>
      <c r="E1951" s="33" t="s">
        <v>739</v>
      </c>
      <c r="F1951" s="33" t="s">
        <v>11</v>
      </c>
      <c r="G1951" s="33">
        <v>22000000</v>
      </c>
      <c r="H1951" s="33">
        <v>6.8</v>
      </c>
    </row>
    <row r="1952" spans="1:8" x14ac:dyDescent="0.25">
      <c r="A1952" s="17" t="s">
        <v>3392</v>
      </c>
      <c r="B1952" s="17" t="s">
        <v>448</v>
      </c>
      <c r="C1952" s="33">
        <v>119</v>
      </c>
      <c r="D1952" s="33">
        <v>49024969</v>
      </c>
      <c r="E1952" s="33" t="s">
        <v>746</v>
      </c>
      <c r="F1952" s="33" t="s">
        <v>11</v>
      </c>
      <c r="G1952" s="33">
        <v>25000000</v>
      </c>
      <c r="H1952" s="33">
        <v>7.3</v>
      </c>
    </row>
    <row r="1953" spans="1:8" x14ac:dyDescent="0.25">
      <c r="A1953" s="17" t="s">
        <v>3393</v>
      </c>
      <c r="B1953" s="17" t="s">
        <v>853</v>
      </c>
      <c r="C1953" s="33">
        <v>101</v>
      </c>
      <c r="D1953" s="33">
        <v>22294341</v>
      </c>
      <c r="E1953" s="33" t="s">
        <v>1433</v>
      </c>
      <c r="F1953" s="33" t="s">
        <v>11</v>
      </c>
      <c r="G1953" s="33">
        <v>21500000</v>
      </c>
      <c r="H1953" s="33">
        <v>6.5</v>
      </c>
    </row>
    <row r="1954" spans="1:8" x14ac:dyDescent="0.25">
      <c r="A1954" s="17" t="s">
        <v>3394</v>
      </c>
      <c r="B1954" s="17" t="s">
        <v>2060</v>
      </c>
      <c r="C1954" s="33">
        <v>117</v>
      </c>
      <c r="D1954" s="33">
        <v>24362501</v>
      </c>
      <c r="E1954" s="33" t="s">
        <v>739</v>
      </c>
      <c r="F1954" s="33" t="s">
        <v>11</v>
      </c>
      <c r="G1954" s="33">
        <v>21500000</v>
      </c>
      <c r="H1954" s="33">
        <v>7.2</v>
      </c>
    </row>
    <row r="1955" spans="1:8" x14ac:dyDescent="0.25">
      <c r="A1955" s="17" t="s">
        <v>3396</v>
      </c>
      <c r="B1955" s="17" t="s">
        <v>1358</v>
      </c>
      <c r="C1955" s="33">
        <v>112</v>
      </c>
      <c r="D1955" s="33">
        <v>16684352</v>
      </c>
      <c r="E1955" s="33" t="s">
        <v>574</v>
      </c>
      <c r="F1955" s="33" t="s">
        <v>11</v>
      </c>
      <c r="G1955" s="33">
        <v>17000000</v>
      </c>
      <c r="H1955" s="33">
        <v>6.3</v>
      </c>
    </row>
    <row r="1956" spans="1:8" x14ac:dyDescent="0.25">
      <c r="A1956" s="17" t="s">
        <v>3397</v>
      </c>
      <c r="B1956" s="17" t="s">
        <v>1261</v>
      </c>
      <c r="C1956" s="33">
        <v>136</v>
      </c>
      <c r="D1956" s="33">
        <v>46700000</v>
      </c>
      <c r="E1956" s="33" t="s">
        <v>16</v>
      </c>
      <c r="F1956" s="33" t="s">
        <v>11</v>
      </c>
      <c r="G1956" s="33">
        <v>21000000</v>
      </c>
      <c r="H1956" s="33">
        <v>5.9</v>
      </c>
    </row>
    <row r="1957" spans="1:8" x14ac:dyDescent="0.25">
      <c r="A1957" s="17" t="s">
        <v>3400</v>
      </c>
      <c r="B1957" s="17" t="s">
        <v>3398</v>
      </c>
      <c r="C1957" s="33">
        <v>81</v>
      </c>
      <c r="D1957" s="33">
        <v>52008288</v>
      </c>
      <c r="E1957" s="33" t="s">
        <v>3399</v>
      </c>
      <c r="F1957" s="33" t="s">
        <v>11</v>
      </c>
      <c r="G1957" s="33">
        <v>21000000</v>
      </c>
      <c r="H1957" s="33">
        <v>7.8</v>
      </c>
    </row>
    <row r="1958" spans="1:8" x14ac:dyDescent="0.25">
      <c r="A1958" s="17" t="s">
        <v>3401</v>
      </c>
      <c r="B1958" s="17" t="s">
        <v>680</v>
      </c>
      <c r="C1958" s="33">
        <v>87</v>
      </c>
      <c r="D1958" s="33">
        <v>8579684</v>
      </c>
      <c r="E1958" s="33" t="s">
        <v>569</v>
      </c>
      <c r="F1958" s="33" t="s">
        <v>11</v>
      </c>
      <c r="G1958" s="33">
        <v>9000000</v>
      </c>
      <c r="H1958" s="33">
        <v>7.4</v>
      </c>
    </row>
    <row r="1959" spans="1:8" x14ac:dyDescent="0.25">
      <c r="A1959" s="17" t="s">
        <v>3403</v>
      </c>
      <c r="B1959" s="17" t="s">
        <v>3402</v>
      </c>
      <c r="C1959" s="33">
        <v>96</v>
      </c>
      <c r="D1959" s="33">
        <v>42660000</v>
      </c>
      <c r="E1959" s="33" t="s">
        <v>56</v>
      </c>
      <c r="F1959" s="33" t="s">
        <v>11</v>
      </c>
      <c r="G1959" s="33">
        <v>17000000</v>
      </c>
      <c r="H1959" s="33">
        <v>4.8</v>
      </c>
    </row>
    <row r="1960" spans="1:8" x14ac:dyDescent="0.25">
      <c r="A1960" s="17" t="s">
        <v>3404</v>
      </c>
      <c r="B1960" s="17" t="s">
        <v>1391</v>
      </c>
      <c r="C1960" s="33">
        <v>106</v>
      </c>
      <c r="D1960" s="33">
        <v>40219708</v>
      </c>
      <c r="E1960" s="33" t="s">
        <v>1289</v>
      </c>
      <c r="F1960" s="33" t="s">
        <v>11</v>
      </c>
      <c r="G1960" s="33">
        <v>21000000</v>
      </c>
      <c r="H1960" s="33">
        <v>6.3</v>
      </c>
    </row>
    <row r="1961" spans="1:8" x14ac:dyDescent="0.25">
      <c r="A1961" s="17" t="s">
        <v>3405</v>
      </c>
      <c r="B1961" s="17" t="s">
        <v>1413</v>
      </c>
      <c r="C1961" s="33">
        <v>122</v>
      </c>
      <c r="D1961" s="33">
        <v>132088910</v>
      </c>
      <c r="E1961" s="33" t="s">
        <v>482</v>
      </c>
      <c r="F1961" s="33" t="s">
        <v>11</v>
      </c>
      <c r="G1961" s="33">
        <v>21000000</v>
      </c>
      <c r="H1961" s="33">
        <v>7.8</v>
      </c>
    </row>
    <row r="1962" spans="1:8" x14ac:dyDescent="0.25">
      <c r="A1962" s="17" t="s">
        <v>3406</v>
      </c>
      <c r="B1962" s="17" t="s">
        <v>1845</v>
      </c>
      <c r="C1962" s="33">
        <v>123</v>
      </c>
      <c r="D1962" s="33">
        <v>36581633</v>
      </c>
      <c r="E1962" s="33" t="s">
        <v>588</v>
      </c>
      <c r="F1962" s="33" t="s">
        <v>11</v>
      </c>
      <c r="G1962" s="33">
        <v>21000000</v>
      </c>
      <c r="H1962" s="33">
        <v>7.5</v>
      </c>
    </row>
    <row r="1963" spans="1:8" x14ac:dyDescent="0.25">
      <c r="A1963" s="17" t="s">
        <v>3407</v>
      </c>
      <c r="B1963" s="17" t="s">
        <v>378</v>
      </c>
      <c r="C1963" s="33">
        <v>92</v>
      </c>
      <c r="D1963" s="33">
        <v>25296447</v>
      </c>
      <c r="E1963" s="33" t="s">
        <v>114</v>
      </c>
      <c r="F1963" s="33" t="s">
        <v>11</v>
      </c>
      <c r="G1963" s="33">
        <v>21000000</v>
      </c>
      <c r="H1963" s="33">
        <v>6.8</v>
      </c>
    </row>
    <row r="1964" spans="1:8" x14ac:dyDescent="0.25">
      <c r="A1964" s="17" t="s">
        <v>3408</v>
      </c>
      <c r="B1964" s="17" t="s">
        <v>2950</v>
      </c>
      <c r="C1964" s="33">
        <v>110</v>
      </c>
      <c r="D1964" s="33">
        <v>24848292</v>
      </c>
      <c r="E1964" s="33" t="s">
        <v>1116</v>
      </c>
      <c r="F1964" s="33" t="s">
        <v>11</v>
      </c>
      <c r="G1964" s="33">
        <v>20000000</v>
      </c>
      <c r="H1964" s="33">
        <v>6.6</v>
      </c>
    </row>
    <row r="1965" spans="1:8" x14ac:dyDescent="0.25">
      <c r="A1965" s="17" t="s">
        <v>3410</v>
      </c>
      <c r="B1965" s="17" t="s">
        <v>3409</v>
      </c>
      <c r="C1965" s="33">
        <v>104</v>
      </c>
      <c r="D1965" s="33">
        <v>17757087</v>
      </c>
      <c r="E1965" s="33" t="s">
        <v>1471</v>
      </c>
      <c r="F1965" s="33" t="s">
        <v>11</v>
      </c>
      <c r="G1965" s="33">
        <v>21000000</v>
      </c>
      <c r="H1965" s="33">
        <v>4.5999999999999996</v>
      </c>
    </row>
    <row r="1966" spans="1:8" x14ac:dyDescent="0.25">
      <c r="A1966" s="17" t="s">
        <v>3411</v>
      </c>
      <c r="B1966" s="17" t="s">
        <v>15</v>
      </c>
      <c r="C1966" s="33">
        <v>98</v>
      </c>
      <c r="D1966" s="33">
        <v>9430988</v>
      </c>
      <c r="E1966" s="33" t="s">
        <v>482</v>
      </c>
      <c r="F1966" s="33" t="s">
        <v>11</v>
      </c>
      <c r="G1966" s="33">
        <v>17000000</v>
      </c>
      <c r="H1966" s="33">
        <v>7.1</v>
      </c>
    </row>
    <row r="1967" spans="1:8" x14ac:dyDescent="0.25">
      <c r="A1967" s="17" t="s">
        <v>3413</v>
      </c>
      <c r="B1967" s="17" t="s">
        <v>3412</v>
      </c>
      <c r="C1967" s="33">
        <v>120</v>
      </c>
      <c r="D1967" s="33">
        <v>16284360</v>
      </c>
      <c r="E1967" s="33" t="s">
        <v>872</v>
      </c>
      <c r="F1967" s="33" t="s">
        <v>11</v>
      </c>
      <c r="G1967" s="33">
        <v>21000000</v>
      </c>
      <c r="H1967" s="33">
        <v>6.1</v>
      </c>
    </row>
    <row r="1968" spans="1:8" x14ac:dyDescent="0.25">
      <c r="A1968" s="17" t="s">
        <v>3414</v>
      </c>
      <c r="B1968" s="17" t="s">
        <v>647</v>
      </c>
      <c r="C1968" s="33">
        <v>112</v>
      </c>
      <c r="D1968" s="33">
        <v>6830957</v>
      </c>
      <c r="E1968" s="33" t="s">
        <v>72</v>
      </c>
      <c r="F1968" s="33" t="s">
        <v>11</v>
      </c>
      <c r="G1968" s="33">
        <v>21000000</v>
      </c>
      <c r="H1968" s="33">
        <v>6.7</v>
      </c>
    </row>
    <row r="1969" spans="1:8" x14ac:dyDescent="0.25">
      <c r="A1969" s="17" t="s">
        <v>3416</v>
      </c>
      <c r="B1969" s="17" t="s">
        <v>3415</v>
      </c>
      <c r="C1969" s="33">
        <v>127</v>
      </c>
      <c r="D1969" s="33">
        <v>24104113</v>
      </c>
      <c r="E1969" s="33" t="s">
        <v>667</v>
      </c>
      <c r="F1969" s="33" t="s">
        <v>11</v>
      </c>
      <c r="G1969" s="33">
        <v>20000000</v>
      </c>
      <c r="H1969" s="33">
        <v>7.1</v>
      </c>
    </row>
    <row r="1970" spans="1:8" x14ac:dyDescent="0.25">
      <c r="A1970" s="17" t="s">
        <v>3418</v>
      </c>
      <c r="B1970" s="17" t="s">
        <v>3417</v>
      </c>
      <c r="C1970" s="33">
        <v>102</v>
      </c>
      <c r="D1970" s="33">
        <v>15593</v>
      </c>
      <c r="E1970" s="33" t="s">
        <v>482</v>
      </c>
      <c r="F1970" s="33" t="s">
        <v>11</v>
      </c>
      <c r="G1970" s="33">
        <v>21000000</v>
      </c>
      <c r="H1970" s="33">
        <v>5.8</v>
      </c>
    </row>
    <row r="1971" spans="1:8" x14ac:dyDescent="0.25">
      <c r="A1971" s="17" t="s">
        <v>3419</v>
      </c>
      <c r="B1971" s="17" t="s">
        <v>2991</v>
      </c>
      <c r="C1971" s="33">
        <v>91</v>
      </c>
      <c r="D1971" s="33">
        <v>958319</v>
      </c>
      <c r="E1971" s="33" t="s">
        <v>1164</v>
      </c>
      <c r="F1971" s="33" t="s">
        <v>11</v>
      </c>
      <c r="G1971" s="33">
        <v>21000000</v>
      </c>
      <c r="H1971" s="33">
        <v>6.7</v>
      </c>
    </row>
    <row r="1972" spans="1:8" x14ac:dyDescent="0.25">
      <c r="A1972" s="17" t="s">
        <v>3421</v>
      </c>
      <c r="B1972" s="17" t="s">
        <v>3420</v>
      </c>
      <c r="C1972" s="33">
        <v>114</v>
      </c>
      <c r="D1972" s="33">
        <v>69700000</v>
      </c>
      <c r="E1972" s="33" t="s">
        <v>1993</v>
      </c>
      <c r="F1972" s="33" t="s">
        <v>11</v>
      </c>
      <c r="G1972" s="33">
        <v>35000000</v>
      </c>
      <c r="H1972" s="33">
        <v>5.8</v>
      </c>
    </row>
    <row r="1973" spans="1:8" x14ac:dyDescent="0.25">
      <c r="A1973" s="17" t="s">
        <v>3422</v>
      </c>
      <c r="B1973" s="17" t="s">
        <v>1824</v>
      </c>
      <c r="C1973" s="33">
        <v>115</v>
      </c>
      <c r="D1973" s="33">
        <v>2840417</v>
      </c>
      <c r="E1973" s="33" t="s">
        <v>1471</v>
      </c>
      <c r="F1973" s="33" t="s">
        <v>11</v>
      </c>
      <c r="G1973" s="33">
        <v>31000000</v>
      </c>
      <c r="H1973" s="33">
        <v>6.8</v>
      </c>
    </row>
    <row r="1974" spans="1:8" x14ac:dyDescent="0.25">
      <c r="A1974" s="17" t="s">
        <v>3423</v>
      </c>
      <c r="B1974" s="17" t="s">
        <v>129</v>
      </c>
      <c r="C1974" s="33">
        <v>115</v>
      </c>
      <c r="D1974" s="33">
        <v>242374454</v>
      </c>
      <c r="E1974" s="33" t="s">
        <v>43</v>
      </c>
      <c r="F1974" s="33" t="s">
        <v>11</v>
      </c>
      <c r="G1974" s="33">
        <v>18000000</v>
      </c>
      <c r="H1974" s="33">
        <v>8.5</v>
      </c>
    </row>
    <row r="1975" spans="1:8" x14ac:dyDescent="0.25">
      <c r="A1975" s="17" t="s">
        <v>3424</v>
      </c>
      <c r="B1975" s="17" t="s">
        <v>425</v>
      </c>
      <c r="C1975" s="33">
        <v>120</v>
      </c>
      <c r="D1975" s="33">
        <v>173585516</v>
      </c>
      <c r="E1975" s="33" t="s">
        <v>819</v>
      </c>
      <c r="F1975" s="33" t="s">
        <v>11</v>
      </c>
      <c r="G1975" s="33">
        <v>18000000</v>
      </c>
      <c r="H1975" s="33">
        <v>6.6</v>
      </c>
    </row>
    <row r="1976" spans="1:8" x14ac:dyDescent="0.25">
      <c r="A1976" s="17" t="s">
        <v>3425</v>
      </c>
      <c r="B1976" s="17" t="s">
        <v>129</v>
      </c>
      <c r="C1976" s="33">
        <v>135</v>
      </c>
      <c r="D1976" s="33">
        <v>128300000</v>
      </c>
      <c r="E1976" s="33" t="s">
        <v>638</v>
      </c>
      <c r="F1976" s="33" t="s">
        <v>11</v>
      </c>
      <c r="G1976" s="33">
        <v>19400870</v>
      </c>
      <c r="H1976" s="33">
        <v>7.7</v>
      </c>
    </row>
    <row r="1977" spans="1:8" x14ac:dyDescent="0.25">
      <c r="A1977" s="17" t="s">
        <v>3427</v>
      </c>
      <c r="B1977" s="17" t="s">
        <v>3426</v>
      </c>
      <c r="C1977" s="33">
        <v>90</v>
      </c>
      <c r="D1977" s="33">
        <v>20259297</v>
      </c>
      <c r="E1977" s="33" t="s">
        <v>1084</v>
      </c>
      <c r="F1977" s="33" t="s">
        <v>11</v>
      </c>
      <c r="G1977" s="33">
        <v>20000000</v>
      </c>
      <c r="H1977" s="33">
        <v>4.7</v>
      </c>
    </row>
    <row r="1978" spans="1:8" x14ac:dyDescent="0.25">
      <c r="A1978" s="17" t="s">
        <v>3428</v>
      </c>
      <c r="B1978" s="17" t="s">
        <v>594</v>
      </c>
      <c r="C1978" s="33">
        <v>100</v>
      </c>
      <c r="D1978" s="33">
        <v>153665036</v>
      </c>
      <c r="E1978" s="33" t="s">
        <v>138</v>
      </c>
      <c r="F1978" s="33" t="s">
        <v>11</v>
      </c>
      <c r="G1978" s="33">
        <v>28000000</v>
      </c>
      <c r="H1978" s="33">
        <v>6.4</v>
      </c>
    </row>
    <row r="1979" spans="1:8" x14ac:dyDescent="0.25">
      <c r="A1979" s="17" t="s">
        <v>3429</v>
      </c>
      <c r="B1979" s="17" t="s">
        <v>900</v>
      </c>
      <c r="C1979" s="33">
        <v>105</v>
      </c>
      <c r="D1979" s="33">
        <v>132541238</v>
      </c>
      <c r="E1979" s="33" t="s">
        <v>569</v>
      </c>
      <c r="F1979" s="33" t="s">
        <v>11</v>
      </c>
      <c r="G1979" s="33">
        <v>33000000</v>
      </c>
      <c r="H1979" s="33">
        <v>5.5</v>
      </c>
    </row>
    <row r="1980" spans="1:8" x14ac:dyDescent="0.25">
      <c r="A1980" s="17" t="s">
        <v>3430</v>
      </c>
      <c r="B1980" s="17" t="s">
        <v>942</v>
      </c>
      <c r="C1980" s="33">
        <v>138</v>
      </c>
      <c r="D1980" s="33">
        <v>130727000</v>
      </c>
      <c r="E1980" s="33" t="s">
        <v>2221</v>
      </c>
      <c r="F1980" s="33" t="s">
        <v>11</v>
      </c>
      <c r="G1980" s="33">
        <v>19000000</v>
      </c>
      <c r="H1980" s="33">
        <v>8.6</v>
      </c>
    </row>
    <row r="1981" spans="1:8" x14ac:dyDescent="0.25">
      <c r="A1981" s="17" t="s">
        <v>3432</v>
      </c>
      <c r="B1981" s="17" t="s">
        <v>3431</v>
      </c>
      <c r="C1981" s="33">
        <v>94</v>
      </c>
      <c r="D1981" s="33">
        <v>121697350</v>
      </c>
      <c r="E1981" s="33" t="s">
        <v>2153</v>
      </c>
      <c r="F1981" s="33" t="s">
        <v>11</v>
      </c>
      <c r="G1981" s="33">
        <v>20000000</v>
      </c>
      <c r="H1981" s="33">
        <v>7</v>
      </c>
    </row>
    <row r="1982" spans="1:8" x14ac:dyDescent="0.25">
      <c r="A1982" s="17" t="s">
        <v>3435</v>
      </c>
      <c r="B1982" s="17" t="s">
        <v>3433</v>
      </c>
      <c r="C1982" s="33">
        <v>101</v>
      </c>
      <c r="D1982" s="33">
        <v>117224271</v>
      </c>
      <c r="E1982" s="33" t="s">
        <v>3434</v>
      </c>
      <c r="F1982" s="33" t="s">
        <v>11</v>
      </c>
      <c r="G1982" s="33">
        <v>20000000</v>
      </c>
      <c r="H1982" s="33">
        <v>7.1</v>
      </c>
    </row>
    <row r="1983" spans="1:8" x14ac:dyDescent="0.25">
      <c r="A1983" s="17" t="s">
        <v>3437</v>
      </c>
      <c r="B1983" s="17" t="s">
        <v>3436</v>
      </c>
      <c r="C1983" s="33">
        <v>131</v>
      </c>
      <c r="D1983" s="33">
        <v>102922376</v>
      </c>
      <c r="E1983" s="33" t="s">
        <v>2828</v>
      </c>
      <c r="F1983" s="33" t="s">
        <v>11</v>
      </c>
      <c r="G1983" s="33">
        <v>20000000</v>
      </c>
      <c r="H1983" s="33">
        <v>5.7</v>
      </c>
    </row>
    <row r="1984" spans="1:8" x14ac:dyDescent="0.25">
      <c r="A1984" s="17" t="s">
        <v>3439</v>
      </c>
      <c r="B1984" s="17" t="s">
        <v>536</v>
      </c>
      <c r="C1984" s="33">
        <v>91</v>
      </c>
      <c r="D1984" s="33">
        <v>94497271</v>
      </c>
      <c r="E1984" s="33" t="s">
        <v>3438</v>
      </c>
      <c r="F1984" s="33" t="s">
        <v>11</v>
      </c>
      <c r="G1984" s="33">
        <v>20000000</v>
      </c>
      <c r="H1984" s="33">
        <v>3.7</v>
      </c>
    </row>
    <row r="1985" spans="1:8" x14ac:dyDescent="0.25">
      <c r="A1985" s="17" t="s">
        <v>3440</v>
      </c>
      <c r="B1985" s="17" t="s">
        <v>113</v>
      </c>
      <c r="C1985" s="33">
        <v>112</v>
      </c>
      <c r="D1985" s="33">
        <v>137387272</v>
      </c>
      <c r="E1985" s="33" t="s">
        <v>1032</v>
      </c>
      <c r="F1985" s="33" t="s">
        <v>11</v>
      </c>
      <c r="G1985" s="33">
        <v>20000000</v>
      </c>
      <c r="H1985" s="33">
        <v>7.5</v>
      </c>
    </row>
    <row r="1986" spans="1:8" x14ac:dyDescent="0.25">
      <c r="A1986" s="17" t="s">
        <v>3441</v>
      </c>
      <c r="B1986" s="17" t="s">
        <v>1394</v>
      </c>
      <c r="C1986" s="33">
        <v>95</v>
      </c>
      <c r="D1986" s="33">
        <v>82301521</v>
      </c>
      <c r="E1986" s="33" t="s">
        <v>3174</v>
      </c>
      <c r="F1986" s="33" t="s">
        <v>11</v>
      </c>
      <c r="G1986" s="33">
        <v>32000000</v>
      </c>
      <c r="H1986" s="33">
        <v>4.5999999999999996</v>
      </c>
    </row>
    <row r="1987" spans="1:8" x14ac:dyDescent="0.25">
      <c r="A1987" s="17" t="s">
        <v>3442</v>
      </c>
      <c r="B1987" s="17" t="s">
        <v>1463</v>
      </c>
      <c r="C1987" s="33">
        <v>100</v>
      </c>
      <c r="D1987" s="33">
        <v>84518155</v>
      </c>
      <c r="E1987" s="33" t="s">
        <v>569</v>
      </c>
      <c r="F1987" s="33" t="s">
        <v>11</v>
      </c>
      <c r="G1987" s="33">
        <v>20000000</v>
      </c>
      <c r="H1987" s="33">
        <v>4.9000000000000004</v>
      </c>
    </row>
    <row r="1988" spans="1:8" x14ac:dyDescent="0.25">
      <c r="A1988" s="17" t="s">
        <v>3443</v>
      </c>
      <c r="B1988" s="17" t="s">
        <v>2982</v>
      </c>
      <c r="C1988" s="33">
        <v>108</v>
      </c>
      <c r="D1988" s="33">
        <v>81257845</v>
      </c>
      <c r="E1988" s="33" t="s">
        <v>2153</v>
      </c>
      <c r="F1988" s="33" t="s">
        <v>11</v>
      </c>
      <c r="G1988" s="33">
        <v>35000000</v>
      </c>
      <c r="H1988" s="33">
        <v>7.1</v>
      </c>
    </row>
    <row r="1989" spans="1:8" x14ac:dyDescent="0.25">
      <c r="A1989" s="17" t="s">
        <v>3444</v>
      </c>
      <c r="B1989" s="17" t="s">
        <v>810</v>
      </c>
      <c r="C1989" s="33">
        <v>101</v>
      </c>
      <c r="D1989" s="33">
        <v>70360285</v>
      </c>
      <c r="E1989" s="33" t="s">
        <v>90</v>
      </c>
      <c r="F1989" s="33" t="s">
        <v>11</v>
      </c>
      <c r="G1989" s="33">
        <v>18000000</v>
      </c>
      <c r="H1989" s="33">
        <v>5.8</v>
      </c>
    </row>
    <row r="1990" spans="1:8" x14ac:dyDescent="0.25">
      <c r="A1990" s="17" t="s">
        <v>3445</v>
      </c>
      <c r="B1990" s="17" t="s">
        <v>1318</v>
      </c>
      <c r="C1990" s="33">
        <v>109</v>
      </c>
      <c r="D1990" s="33">
        <v>69148997</v>
      </c>
      <c r="E1990" s="33" t="s">
        <v>338</v>
      </c>
      <c r="F1990" s="33" t="s">
        <v>11</v>
      </c>
      <c r="G1990" s="33">
        <v>37000000</v>
      </c>
      <c r="H1990" s="33">
        <v>5.4</v>
      </c>
    </row>
    <row r="1991" spans="1:8" x14ac:dyDescent="0.25">
      <c r="A1991" s="17" t="s">
        <v>3446</v>
      </c>
      <c r="B1991" s="17" t="s">
        <v>2709</v>
      </c>
      <c r="C1991" s="33">
        <v>115</v>
      </c>
      <c r="D1991" s="33">
        <v>82624961</v>
      </c>
      <c r="E1991" s="33" t="s">
        <v>872</v>
      </c>
      <c r="F1991" s="33" t="s">
        <v>11</v>
      </c>
      <c r="G1991" s="33">
        <v>20000000</v>
      </c>
      <c r="H1991" s="33">
        <v>7.3</v>
      </c>
    </row>
    <row r="1992" spans="1:8" x14ac:dyDescent="0.25">
      <c r="A1992" s="17" t="s">
        <v>3448</v>
      </c>
      <c r="B1992" s="17" t="s">
        <v>842</v>
      </c>
      <c r="C1992" s="33">
        <v>117</v>
      </c>
      <c r="D1992" s="33">
        <v>67325559</v>
      </c>
      <c r="E1992" s="33" t="s">
        <v>3447</v>
      </c>
      <c r="F1992" s="33" t="s">
        <v>11</v>
      </c>
      <c r="G1992" s="33">
        <v>20000000</v>
      </c>
      <c r="H1992" s="33">
        <v>7.1</v>
      </c>
    </row>
    <row r="1993" spans="1:8" x14ac:dyDescent="0.25">
      <c r="A1993" s="17" t="s">
        <v>3450</v>
      </c>
      <c r="B1993" s="17" t="s">
        <v>2074</v>
      </c>
      <c r="C1993" s="33">
        <v>107</v>
      </c>
      <c r="D1993" s="33">
        <v>62933793</v>
      </c>
      <c r="E1993" s="33" t="s">
        <v>3449</v>
      </c>
      <c r="F1993" s="33" t="s">
        <v>11</v>
      </c>
      <c r="G1993" s="33">
        <v>20000000</v>
      </c>
      <c r="H1993" s="33">
        <v>5.8</v>
      </c>
    </row>
    <row r="1994" spans="1:8" x14ac:dyDescent="0.25">
      <c r="A1994" s="17" t="s">
        <v>3452</v>
      </c>
      <c r="B1994" s="17" t="s">
        <v>3451</v>
      </c>
      <c r="C1994" s="33">
        <v>134</v>
      </c>
      <c r="D1994" s="33">
        <v>56667870</v>
      </c>
      <c r="E1994" s="33" t="s">
        <v>1999</v>
      </c>
      <c r="F1994" s="33" t="s">
        <v>11</v>
      </c>
      <c r="G1994" s="33">
        <v>20000000</v>
      </c>
      <c r="H1994" s="33">
        <v>8.1</v>
      </c>
    </row>
    <row r="1995" spans="1:8" x14ac:dyDescent="0.25">
      <c r="A1995" s="17" t="s">
        <v>3453</v>
      </c>
      <c r="B1995" s="17" t="s">
        <v>2801</v>
      </c>
      <c r="C1995" s="33">
        <v>118</v>
      </c>
      <c r="D1995" s="33">
        <v>56398162</v>
      </c>
      <c r="E1995" s="33" t="s">
        <v>1947</v>
      </c>
      <c r="F1995" s="33" t="s">
        <v>11</v>
      </c>
      <c r="G1995" s="33">
        <v>20000000</v>
      </c>
      <c r="H1995" s="33">
        <v>5.7</v>
      </c>
    </row>
    <row r="1996" spans="1:8" x14ac:dyDescent="0.25">
      <c r="A1996" s="17" t="s">
        <v>3454</v>
      </c>
      <c r="B1996" s="17" t="s">
        <v>3088</v>
      </c>
      <c r="C1996" s="33">
        <v>121</v>
      </c>
      <c r="D1996" s="33">
        <v>60072596</v>
      </c>
      <c r="E1996" s="33" t="s">
        <v>482</v>
      </c>
      <c r="F1996" s="33" t="s">
        <v>11</v>
      </c>
      <c r="G1996" s="33">
        <v>20000000</v>
      </c>
      <c r="H1996" s="33">
        <v>4.4000000000000004</v>
      </c>
    </row>
    <row r="1997" spans="1:8" x14ac:dyDescent="0.25">
      <c r="A1997" s="17" t="s">
        <v>3456</v>
      </c>
      <c r="B1997" s="17" t="s">
        <v>87</v>
      </c>
      <c r="C1997" s="33">
        <v>105</v>
      </c>
      <c r="D1997" s="33">
        <v>56362352</v>
      </c>
      <c r="E1997" s="33" t="s">
        <v>3455</v>
      </c>
      <c r="F1997" s="33" t="s">
        <v>11</v>
      </c>
      <c r="G1997" s="33">
        <v>20000000</v>
      </c>
      <c r="H1997" s="33">
        <v>7.9</v>
      </c>
    </row>
    <row r="1998" spans="1:8" x14ac:dyDescent="0.25">
      <c r="A1998" s="17" t="s">
        <v>3458</v>
      </c>
      <c r="B1998" s="17" t="s">
        <v>3457</v>
      </c>
      <c r="C1998" s="33">
        <v>110</v>
      </c>
      <c r="D1998" s="33">
        <v>56154094</v>
      </c>
      <c r="E1998" s="33" t="s">
        <v>72</v>
      </c>
      <c r="F1998" s="33" t="s">
        <v>11</v>
      </c>
      <c r="G1998" s="33">
        <v>20000000</v>
      </c>
      <c r="H1998" s="33">
        <v>7.6</v>
      </c>
    </row>
    <row r="1999" spans="1:8" x14ac:dyDescent="0.25">
      <c r="A1999" s="17" t="s">
        <v>3459</v>
      </c>
      <c r="B1999" s="17" t="s">
        <v>3088</v>
      </c>
      <c r="C1999" s="33">
        <v>114</v>
      </c>
      <c r="D1999" s="33">
        <v>65623128</v>
      </c>
      <c r="E1999" s="33" t="s">
        <v>2994</v>
      </c>
      <c r="F1999" s="33" t="s">
        <v>11</v>
      </c>
      <c r="G1999" s="33">
        <v>20000000</v>
      </c>
      <c r="H1999" s="33">
        <v>4.8</v>
      </c>
    </row>
    <row r="2000" spans="1:8" x14ac:dyDescent="0.25">
      <c r="A2000" s="17" t="s">
        <v>3461</v>
      </c>
      <c r="B2000" s="17" t="s">
        <v>3460</v>
      </c>
      <c r="C2000" s="33">
        <v>100</v>
      </c>
      <c r="D2000" s="33">
        <v>55461307</v>
      </c>
      <c r="E2000" s="33" t="s">
        <v>569</v>
      </c>
      <c r="F2000" s="33" t="s">
        <v>11</v>
      </c>
      <c r="G2000" s="33">
        <v>20000000</v>
      </c>
      <c r="H2000" s="33">
        <v>6.7</v>
      </c>
    </row>
    <row r="2001" spans="1:8" x14ac:dyDescent="0.25">
      <c r="A2001" s="17" t="s">
        <v>3463</v>
      </c>
      <c r="B2001" s="17" t="s">
        <v>3462</v>
      </c>
      <c r="C2001" s="33">
        <v>85</v>
      </c>
      <c r="D2001" s="33">
        <v>48546578</v>
      </c>
      <c r="E2001" s="33" t="s">
        <v>574</v>
      </c>
      <c r="F2001" s="33" t="s">
        <v>11</v>
      </c>
      <c r="G2001" s="33">
        <v>20000000</v>
      </c>
      <c r="H2001" s="33">
        <v>2.7</v>
      </c>
    </row>
    <row r="2002" spans="1:8" x14ac:dyDescent="0.25">
      <c r="A2002" s="17" t="s">
        <v>3465</v>
      </c>
      <c r="B2002" s="17" t="s">
        <v>3464</v>
      </c>
      <c r="C2002" s="33">
        <v>72</v>
      </c>
      <c r="D2002" s="33">
        <v>48423368</v>
      </c>
      <c r="E2002" s="33" t="s">
        <v>211</v>
      </c>
      <c r="F2002" s="33" t="s">
        <v>11</v>
      </c>
      <c r="G2002" s="33">
        <v>20000000</v>
      </c>
      <c r="H2002" s="33">
        <v>5.8</v>
      </c>
    </row>
    <row r="2003" spans="1:8" x14ac:dyDescent="0.25">
      <c r="A2003" s="17" t="s">
        <v>3467</v>
      </c>
      <c r="B2003" s="17" t="s">
        <v>3466</v>
      </c>
      <c r="C2003" s="33">
        <v>128</v>
      </c>
      <c r="D2003" s="33">
        <v>52066000</v>
      </c>
      <c r="E2003" s="33" t="s">
        <v>1999</v>
      </c>
      <c r="F2003" s="33" t="s">
        <v>11</v>
      </c>
      <c r="G2003" s="33">
        <v>20000000</v>
      </c>
      <c r="H2003" s="33">
        <v>7.5</v>
      </c>
    </row>
    <row r="2004" spans="1:8" x14ac:dyDescent="0.25">
      <c r="A2004" s="17" t="s">
        <v>3470</v>
      </c>
      <c r="B2004" s="17" t="s">
        <v>3468</v>
      </c>
      <c r="C2004" s="33">
        <v>72</v>
      </c>
      <c r="D2004" s="33">
        <v>47887943</v>
      </c>
      <c r="E2004" s="33" t="s">
        <v>3469</v>
      </c>
      <c r="F2004" s="33" t="s">
        <v>11</v>
      </c>
      <c r="G2004" s="33">
        <v>20000000</v>
      </c>
      <c r="H2004" s="33">
        <v>5.4</v>
      </c>
    </row>
    <row r="2005" spans="1:8" x14ac:dyDescent="0.25">
      <c r="A2005" s="17" t="s">
        <v>3471</v>
      </c>
      <c r="B2005" s="17" t="s">
        <v>2247</v>
      </c>
      <c r="C2005" s="33">
        <v>89</v>
      </c>
      <c r="D2005" s="33">
        <v>46363118</v>
      </c>
      <c r="E2005" s="33" t="s">
        <v>2061</v>
      </c>
      <c r="F2005" s="33" t="s">
        <v>11</v>
      </c>
      <c r="G2005" s="33">
        <v>20000000</v>
      </c>
      <c r="H2005" s="33">
        <v>4.0999999999999996</v>
      </c>
    </row>
    <row r="2006" spans="1:8" x14ac:dyDescent="0.25">
      <c r="A2006" s="17" t="s">
        <v>3473</v>
      </c>
      <c r="B2006" s="17" t="s">
        <v>3472</v>
      </c>
      <c r="C2006" s="33">
        <v>96</v>
      </c>
      <c r="D2006" s="33">
        <v>47852604</v>
      </c>
      <c r="E2006" s="33" t="s">
        <v>667</v>
      </c>
      <c r="F2006" s="33" t="s">
        <v>11</v>
      </c>
      <c r="G2006" s="33">
        <v>20000000</v>
      </c>
      <c r="H2006" s="33">
        <v>5.9</v>
      </c>
    </row>
    <row r="2007" spans="1:8" x14ac:dyDescent="0.25">
      <c r="A2007" s="17" t="s">
        <v>3476</v>
      </c>
      <c r="B2007" s="17" t="s">
        <v>3474</v>
      </c>
      <c r="C2007" s="33">
        <v>77</v>
      </c>
      <c r="D2007" s="33">
        <v>45542421</v>
      </c>
      <c r="E2007" s="33" t="s">
        <v>3475</v>
      </c>
      <c r="F2007" s="33" t="s">
        <v>11</v>
      </c>
      <c r="G2007" s="33">
        <v>30000000</v>
      </c>
      <c r="H2007" s="33">
        <v>6.3</v>
      </c>
    </row>
    <row r="2008" spans="1:8" x14ac:dyDescent="0.25">
      <c r="A2008" s="17" t="s">
        <v>3477</v>
      </c>
      <c r="B2008" s="17" t="s">
        <v>2595</v>
      </c>
      <c r="C2008" s="33">
        <v>111</v>
      </c>
      <c r="D2008" s="33">
        <v>42652003</v>
      </c>
      <c r="E2008" s="33" t="s">
        <v>3040</v>
      </c>
      <c r="F2008" s="33" t="s">
        <v>11</v>
      </c>
      <c r="G2008" s="33">
        <v>20000000</v>
      </c>
      <c r="H2008" s="33">
        <v>6.8</v>
      </c>
    </row>
    <row r="2009" spans="1:8" x14ac:dyDescent="0.25">
      <c r="A2009" s="17" t="s">
        <v>3478</v>
      </c>
      <c r="B2009" s="17" t="s">
        <v>2763</v>
      </c>
      <c r="C2009" s="33">
        <v>93</v>
      </c>
      <c r="D2009" s="33">
        <v>39737645</v>
      </c>
      <c r="E2009" s="33" t="s">
        <v>1433</v>
      </c>
      <c r="F2009" s="33" t="s">
        <v>11</v>
      </c>
      <c r="G2009" s="33">
        <v>20000000</v>
      </c>
      <c r="H2009" s="33">
        <v>2.2999999999999998</v>
      </c>
    </row>
    <row r="2010" spans="1:8" x14ac:dyDescent="0.25">
      <c r="A2010" s="17" t="s">
        <v>3480</v>
      </c>
      <c r="B2010" s="17" t="s">
        <v>142</v>
      </c>
      <c r="C2010" s="33">
        <v>128</v>
      </c>
      <c r="D2010" s="33">
        <v>44988180</v>
      </c>
      <c r="E2010" s="33" t="s">
        <v>3479</v>
      </c>
      <c r="F2010" s="33" t="s">
        <v>11</v>
      </c>
      <c r="G2010" s="33">
        <v>20000000</v>
      </c>
      <c r="H2010" s="33">
        <v>8.1</v>
      </c>
    </row>
    <row r="2011" spans="1:8" x14ac:dyDescent="0.25">
      <c r="A2011" s="17" t="s">
        <v>3481</v>
      </c>
      <c r="B2011" s="17" t="s">
        <v>3267</v>
      </c>
      <c r="C2011" s="33">
        <v>110</v>
      </c>
      <c r="D2011" s="33">
        <v>39263506</v>
      </c>
      <c r="E2011" s="33" t="s">
        <v>739</v>
      </c>
      <c r="F2011" s="33" t="s">
        <v>11</v>
      </c>
      <c r="G2011" s="33">
        <v>22000000</v>
      </c>
      <c r="H2011" s="33">
        <v>6.1</v>
      </c>
    </row>
    <row r="2012" spans="1:8" x14ac:dyDescent="0.25">
      <c r="A2012" s="17" t="s">
        <v>3483</v>
      </c>
      <c r="B2012" s="17" t="s">
        <v>3482</v>
      </c>
      <c r="C2012" s="33">
        <v>137</v>
      </c>
      <c r="D2012" s="33">
        <v>39143839</v>
      </c>
      <c r="E2012" s="33" t="s">
        <v>1871</v>
      </c>
      <c r="F2012" s="33" t="s">
        <v>11</v>
      </c>
      <c r="G2012" s="33">
        <v>20000000</v>
      </c>
      <c r="H2012" s="33">
        <v>5</v>
      </c>
    </row>
    <row r="2013" spans="1:8" x14ac:dyDescent="0.25">
      <c r="A2013" s="17" t="s">
        <v>3484</v>
      </c>
      <c r="B2013" s="17" t="s">
        <v>2431</v>
      </c>
      <c r="C2013" s="33">
        <v>124</v>
      </c>
      <c r="D2013" s="33">
        <v>37672350</v>
      </c>
      <c r="E2013" s="33" t="s">
        <v>482</v>
      </c>
      <c r="F2013" s="33" t="s">
        <v>11</v>
      </c>
      <c r="G2013" s="33">
        <v>20000000</v>
      </c>
      <c r="H2013" s="33">
        <v>5.5</v>
      </c>
    </row>
    <row r="2014" spans="1:8" x14ac:dyDescent="0.25">
      <c r="A2014" s="17" t="s">
        <v>3486</v>
      </c>
      <c r="B2014" s="17" t="s">
        <v>1728</v>
      </c>
      <c r="C2014" s="33">
        <v>93</v>
      </c>
      <c r="D2014" s="33">
        <v>38037513</v>
      </c>
      <c r="E2014" s="33" t="s">
        <v>3485</v>
      </c>
      <c r="F2014" s="33" t="s">
        <v>11</v>
      </c>
      <c r="G2014" s="33">
        <v>20000000</v>
      </c>
      <c r="H2014" s="33">
        <v>6.2</v>
      </c>
    </row>
    <row r="2015" spans="1:8" x14ac:dyDescent="0.25">
      <c r="A2015" s="17" t="s">
        <v>3487</v>
      </c>
      <c r="B2015" s="17" t="s">
        <v>1064</v>
      </c>
      <c r="C2015" s="33">
        <v>115</v>
      </c>
      <c r="D2015" s="33">
        <v>37442180</v>
      </c>
      <c r="E2015" s="33" t="s">
        <v>3168</v>
      </c>
      <c r="F2015" s="33" t="s">
        <v>11</v>
      </c>
      <c r="G2015" s="33">
        <v>20000000</v>
      </c>
      <c r="H2015" s="33">
        <v>6.2</v>
      </c>
    </row>
    <row r="2016" spans="1:8" x14ac:dyDescent="0.25">
      <c r="A2016" s="17" t="s">
        <v>3489</v>
      </c>
      <c r="B2016" s="17" t="s">
        <v>3488</v>
      </c>
      <c r="C2016" s="33">
        <v>105</v>
      </c>
      <c r="D2016" s="33">
        <v>35596227</v>
      </c>
      <c r="E2016" s="33" t="s">
        <v>739</v>
      </c>
      <c r="F2016" s="33" t="s">
        <v>11</v>
      </c>
      <c r="G2016" s="33">
        <v>20000000</v>
      </c>
      <c r="H2016" s="33">
        <v>6.3</v>
      </c>
    </row>
    <row r="2017" spans="1:8" x14ac:dyDescent="0.25">
      <c r="A2017" s="17" t="s">
        <v>3491</v>
      </c>
      <c r="B2017" s="17" t="s">
        <v>3490</v>
      </c>
      <c r="C2017" s="33">
        <v>127</v>
      </c>
      <c r="D2017" s="33">
        <v>35422828</v>
      </c>
      <c r="E2017" s="33" t="s">
        <v>1457</v>
      </c>
      <c r="F2017" s="33" t="s">
        <v>11</v>
      </c>
      <c r="G2017" s="33">
        <v>20000000</v>
      </c>
      <c r="H2017" s="33">
        <v>6.7</v>
      </c>
    </row>
    <row r="2018" spans="1:8" x14ac:dyDescent="0.25">
      <c r="A2018" s="17" t="s">
        <v>3492</v>
      </c>
      <c r="B2018" s="17" t="s">
        <v>2763</v>
      </c>
      <c r="C2018" s="33">
        <v>82</v>
      </c>
      <c r="D2018" s="33">
        <v>36658108</v>
      </c>
      <c r="E2018" s="33" t="s">
        <v>569</v>
      </c>
      <c r="F2018" s="33" t="s">
        <v>11</v>
      </c>
      <c r="G2018" s="33">
        <v>20000000</v>
      </c>
      <c r="H2018" s="33">
        <v>3.5</v>
      </c>
    </row>
    <row r="2019" spans="1:8" x14ac:dyDescent="0.25">
      <c r="A2019" s="17" t="s">
        <v>3493</v>
      </c>
      <c r="B2019" s="17" t="s">
        <v>382</v>
      </c>
      <c r="C2019" s="33">
        <v>143</v>
      </c>
      <c r="D2019" s="33">
        <v>34300771</v>
      </c>
      <c r="E2019" s="33" t="s">
        <v>1164</v>
      </c>
      <c r="F2019" s="33" t="s">
        <v>11</v>
      </c>
      <c r="G2019" s="33">
        <v>25000000</v>
      </c>
      <c r="H2019" s="33">
        <v>7.5</v>
      </c>
    </row>
    <row r="2020" spans="1:8" x14ac:dyDescent="0.25">
      <c r="A2020" s="17" t="s">
        <v>3494</v>
      </c>
      <c r="B2020" s="17" t="s">
        <v>270</v>
      </c>
      <c r="C2020" s="33">
        <v>103</v>
      </c>
      <c r="D2020" s="33">
        <v>34290142</v>
      </c>
      <c r="E2020" s="33" t="s">
        <v>872</v>
      </c>
      <c r="F2020" s="33" t="s">
        <v>11</v>
      </c>
      <c r="G2020" s="33">
        <v>19800000</v>
      </c>
      <c r="H2020" s="33">
        <v>6.6</v>
      </c>
    </row>
    <row r="2021" spans="1:8" x14ac:dyDescent="0.25">
      <c r="A2021" s="17" t="s">
        <v>3496</v>
      </c>
      <c r="B2021" s="17" t="s">
        <v>3495</v>
      </c>
      <c r="C2021" s="33">
        <v>104</v>
      </c>
      <c r="D2021" s="33">
        <v>33422556</v>
      </c>
      <c r="E2021" s="33" t="s">
        <v>2663</v>
      </c>
      <c r="F2021" s="33" t="s">
        <v>11</v>
      </c>
      <c r="G2021" s="33">
        <v>20000000</v>
      </c>
      <c r="H2021" s="33">
        <v>7.5</v>
      </c>
    </row>
    <row r="2022" spans="1:8" x14ac:dyDescent="0.25">
      <c r="A2022" s="17" t="s">
        <v>3497</v>
      </c>
      <c r="B2022" s="17" t="s">
        <v>3398</v>
      </c>
      <c r="C2022" s="33">
        <v>98</v>
      </c>
      <c r="D2022" s="33">
        <v>32774834</v>
      </c>
      <c r="E2022" s="33" t="s">
        <v>744</v>
      </c>
      <c r="F2022" s="33" t="s">
        <v>11</v>
      </c>
      <c r="G2022" s="33">
        <v>30000000</v>
      </c>
      <c r="H2022" s="33">
        <v>7.2</v>
      </c>
    </row>
    <row r="2023" spans="1:8" x14ac:dyDescent="0.25">
      <c r="A2023" s="17" t="s">
        <v>3498</v>
      </c>
      <c r="B2023" s="17" t="s">
        <v>2618</v>
      </c>
      <c r="C2023" s="33">
        <v>92</v>
      </c>
      <c r="D2023" s="33">
        <v>34334256</v>
      </c>
      <c r="E2023" s="33" t="s">
        <v>1871</v>
      </c>
      <c r="F2023" s="33" t="s">
        <v>11</v>
      </c>
      <c r="G2023" s="33">
        <v>11000000</v>
      </c>
      <c r="H2023" s="33">
        <v>4.8</v>
      </c>
    </row>
    <row r="2024" spans="1:8" x14ac:dyDescent="0.25">
      <c r="A2024" s="17" t="s">
        <v>3499</v>
      </c>
      <c r="B2024" s="17" t="s">
        <v>851</v>
      </c>
      <c r="C2024" s="33">
        <v>123</v>
      </c>
      <c r="D2024" s="33">
        <v>32051917</v>
      </c>
      <c r="E2024" s="33" t="s">
        <v>746</v>
      </c>
      <c r="F2024" s="33" t="s">
        <v>11</v>
      </c>
      <c r="G2024" s="33">
        <v>20000000</v>
      </c>
      <c r="H2024" s="33">
        <v>6.6</v>
      </c>
    </row>
    <row r="2025" spans="1:8" x14ac:dyDescent="0.25">
      <c r="A2025" s="17" t="s">
        <v>3500</v>
      </c>
      <c r="B2025" s="17" t="s">
        <v>2274</v>
      </c>
      <c r="C2025" s="33">
        <v>88</v>
      </c>
      <c r="D2025" s="33">
        <v>32014289</v>
      </c>
      <c r="E2025" s="33" t="s">
        <v>569</v>
      </c>
      <c r="F2025" s="33" t="s">
        <v>11</v>
      </c>
      <c r="G2025" s="33">
        <v>20000000</v>
      </c>
      <c r="H2025" s="33">
        <v>3.5</v>
      </c>
    </row>
    <row r="2026" spans="1:8" x14ac:dyDescent="0.25">
      <c r="A2026" s="17" t="s">
        <v>3501</v>
      </c>
      <c r="B2026" s="17" t="s">
        <v>2035</v>
      </c>
      <c r="C2026" s="33">
        <v>128</v>
      </c>
      <c r="D2026" s="33">
        <v>31838002</v>
      </c>
      <c r="E2026" s="33" t="s">
        <v>1999</v>
      </c>
      <c r="F2026" s="33" t="s">
        <v>11</v>
      </c>
      <c r="G2026" s="33">
        <v>20000000</v>
      </c>
      <c r="H2026" s="33">
        <v>7.6</v>
      </c>
    </row>
    <row r="2027" spans="1:8" x14ac:dyDescent="0.25">
      <c r="A2027" s="17" t="s">
        <v>3503</v>
      </c>
      <c r="B2027" s="17" t="s">
        <v>176</v>
      </c>
      <c r="C2027" s="33">
        <v>107</v>
      </c>
      <c r="D2027" s="33">
        <v>36874745</v>
      </c>
      <c r="E2027" s="33" t="s">
        <v>3502</v>
      </c>
      <c r="F2027" s="33" t="s">
        <v>11</v>
      </c>
      <c r="G2027" s="33">
        <v>20000000</v>
      </c>
      <c r="H2027" s="33">
        <v>6.3</v>
      </c>
    </row>
    <row r="2028" spans="1:8" x14ac:dyDescent="0.25">
      <c r="A2028" s="17" t="s">
        <v>3505</v>
      </c>
      <c r="B2028" s="17" t="s">
        <v>3504</v>
      </c>
      <c r="C2028" s="33">
        <v>91</v>
      </c>
      <c r="D2028" s="33">
        <v>30079316</v>
      </c>
      <c r="E2028" s="33" t="s">
        <v>2148</v>
      </c>
      <c r="F2028" s="33" t="s">
        <v>11</v>
      </c>
      <c r="G2028" s="33">
        <v>35000000</v>
      </c>
      <c r="H2028" s="33">
        <v>5.5</v>
      </c>
    </row>
    <row r="2029" spans="1:8" x14ac:dyDescent="0.25">
      <c r="A2029" s="17" t="s">
        <v>3507</v>
      </c>
      <c r="B2029" s="17" t="s">
        <v>3506</v>
      </c>
      <c r="C2029" s="33">
        <v>90</v>
      </c>
      <c r="D2029" s="33">
        <v>35033759</v>
      </c>
      <c r="E2029" s="33" t="s">
        <v>1433</v>
      </c>
      <c r="F2029" s="33" t="s">
        <v>11</v>
      </c>
      <c r="G2029" s="33">
        <v>19000000</v>
      </c>
      <c r="H2029" s="33">
        <v>6.3</v>
      </c>
    </row>
    <row r="2030" spans="1:8" x14ac:dyDescent="0.25">
      <c r="A2030" s="17" t="s">
        <v>3509</v>
      </c>
      <c r="B2030" s="17" t="s">
        <v>3508</v>
      </c>
      <c r="C2030" s="33">
        <v>115</v>
      </c>
      <c r="D2030" s="33">
        <v>29753944</v>
      </c>
      <c r="E2030" s="33" t="s">
        <v>746</v>
      </c>
      <c r="F2030" s="33" t="s">
        <v>11</v>
      </c>
      <c r="G2030" s="33">
        <v>20000000</v>
      </c>
      <c r="H2030" s="33">
        <v>6.5</v>
      </c>
    </row>
    <row r="2031" spans="1:8" x14ac:dyDescent="0.25">
      <c r="A2031" s="17" t="s">
        <v>3511</v>
      </c>
      <c r="B2031" s="17" t="s">
        <v>1538</v>
      </c>
      <c r="C2031" s="33">
        <v>113</v>
      </c>
      <c r="D2031" s="33">
        <v>31146570</v>
      </c>
      <c r="E2031" s="33" t="s">
        <v>1383</v>
      </c>
      <c r="F2031" s="33" t="s">
        <v>11</v>
      </c>
      <c r="G2031" s="33">
        <v>20000000</v>
      </c>
      <c r="H2031" s="33">
        <v>6.9</v>
      </c>
    </row>
    <row r="2032" spans="1:8" x14ac:dyDescent="0.25">
      <c r="A2032" s="17" t="s">
        <v>3512</v>
      </c>
      <c r="B2032" s="17" t="s">
        <v>1900</v>
      </c>
      <c r="C2032" s="33">
        <v>113</v>
      </c>
      <c r="D2032" s="33">
        <v>27277055</v>
      </c>
      <c r="E2032" s="33" t="s">
        <v>1947</v>
      </c>
      <c r="F2032" s="33" t="s">
        <v>11</v>
      </c>
      <c r="G2032" s="33">
        <v>20000000</v>
      </c>
      <c r="H2032" s="33">
        <v>7.6</v>
      </c>
    </row>
    <row r="2033" spans="1:8" x14ac:dyDescent="0.25">
      <c r="A2033" s="17" t="s">
        <v>3514</v>
      </c>
      <c r="B2033" s="17" t="s">
        <v>3513</v>
      </c>
      <c r="C2033" s="33">
        <v>87</v>
      </c>
      <c r="D2033" s="33">
        <v>26876529</v>
      </c>
      <c r="E2033" s="33" t="s">
        <v>1726</v>
      </c>
      <c r="F2033" s="33" t="s">
        <v>11</v>
      </c>
      <c r="G2033" s="33">
        <v>27000000</v>
      </c>
      <c r="H2033" s="33">
        <v>3.9</v>
      </c>
    </row>
    <row r="2034" spans="1:8" x14ac:dyDescent="0.25">
      <c r="A2034" s="17" t="s">
        <v>3515</v>
      </c>
      <c r="B2034" s="17" t="s">
        <v>3187</v>
      </c>
      <c r="C2034" s="33">
        <v>101</v>
      </c>
      <c r="D2034" s="33">
        <v>53146000</v>
      </c>
      <c r="E2034" s="33" t="s">
        <v>739</v>
      </c>
      <c r="F2034" s="33" t="s">
        <v>11</v>
      </c>
      <c r="G2034" s="33">
        <v>20000000</v>
      </c>
      <c r="H2034" s="33">
        <v>6.1</v>
      </c>
    </row>
    <row r="2035" spans="1:8" x14ac:dyDescent="0.25">
      <c r="A2035" s="17" t="s">
        <v>3516</v>
      </c>
      <c r="B2035" s="17" t="s">
        <v>505</v>
      </c>
      <c r="C2035" s="33">
        <v>111</v>
      </c>
      <c r="D2035" s="33">
        <v>30028592</v>
      </c>
      <c r="E2035" s="33" t="s">
        <v>1785</v>
      </c>
      <c r="F2035" s="33" t="s">
        <v>11</v>
      </c>
      <c r="G2035" s="33">
        <v>20000000</v>
      </c>
      <c r="H2035" s="33">
        <v>7.3</v>
      </c>
    </row>
    <row r="2036" spans="1:8" x14ac:dyDescent="0.25">
      <c r="A2036" s="17" t="s">
        <v>3517</v>
      </c>
      <c r="B2036" s="17" t="s">
        <v>530</v>
      </c>
      <c r="C2036" s="33">
        <v>108</v>
      </c>
      <c r="D2036" s="33">
        <v>34126138</v>
      </c>
      <c r="E2036" s="33" t="s">
        <v>2315</v>
      </c>
      <c r="F2036" s="33" t="s">
        <v>11</v>
      </c>
      <c r="G2036" s="33">
        <v>20000000</v>
      </c>
      <c r="H2036" s="33">
        <v>8.3000000000000007</v>
      </c>
    </row>
    <row r="2037" spans="1:8" x14ac:dyDescent="0.25">
      <c r="A2037" s="17" t="s">
        <v>3518</v>
      </c>
      <c r="B2037" s="17" t="s">
        <v>1737</v>
      </c>
      <c r="C2037" s="33">
        <v>105</v>
      </c>
      <c r="D2037" s="33">
        <v>25677801</v>
      </c>
      <c r="E2037" s="33" t="s">
        <v>937</v>
      </c>
      <c r="F2037" s="33" t="s">
        <v>11</v>
      </c>
      <c r="G2037" s="33">
        <v>20000000</v>
      </c>
      <c r="H2037" s="33">
        <v>5.8</v>
      </c>
    </row>
    <row r="2038" spans="1:8" x14ac:dyDescent="0.25">
      <c r="A2038" s="17" t="s">
        <v>3519</v>
      </c>
      <c r="B2038" s="17" t="s">
        <v>168</v>
      </c>
      <c r="C2038" s="33">
        <v>109</v>
      </c>
      <c r="D2038" s="33">
        <v>26415649</v>
      </c>
      <c r="E2038" s="33" t="s">
        <v>151</v>
      </c>
      <c r="F2038" s="33" t="s">
        <v>11</v>
      </c>
      <c r="G2038" s="33">
        <v>20000000</v>
      </c>
      <c r="H2038" s="33">
        <v>6.8</v>
      </c>
    </row>
    <row r="2039" spans="1:8" x14ac:dyDescent="0.25">
      <c r="A2039" s="17" t="s">
        <v>3520</v>
      </c>
      <c r="B2039" s="17" t="s">
        <v>848</v>
      </c>
      <c r="C2039" s="33">
        <v>109</v>
      </c>
      <c r="D2039" s="33">
        <v>26003149</v>
      </c>
      <c r="E2039" s="33" t="s">
        <v>660</v>
      </c>
      <c r="F2039" s="33" t="s">
        <v>11</v>
      </c>
      <c r="G2039" s="33">
        <v>20000000</v>
      </c>
      <c r="H2039" s="33">
        <v>7</v>
      </c>
    </row>
    <row r="2040" spans="1:8" x14ac:dyDescent="0.25">
      <c r="A2040" s="17" t="s">
        <v>3523</v>
      </c>
      <c r="B2040" s="17" t="s">
        <v>3521</v>
      </c>
      <c r="C2040" s="33">
        <v>99</v>
      </c>
      <c r="D2040" s="33">
        <v>25584685</v>
      </c>
      <c r="E2040" s="33" t="s">
        <v>3522</v>
      </c>
      <c r="F2040" s="33" t="s">
        <v>11</v>
      </c>
      <c r="G2040" s="33">
        <v>20000000</v>
      </c>
      <c r="H2040" s="33">
        <v>5.9</v>
      </c>
    </row>
    <row r="2041" spans="1:8" x14ac:dyDescent="0.25">
      <c r="A2041" s="17" t="s">
        <v>3525</v>
      </c>
      <c r="B2041" s="17" t="s">
        <v>3524</v>
      </c>
      <c r="C2041" s="33">
        <v>98</v>
      </c>
      <c r="D2041" s="33">
        <v>29975979</v>
      </c>
      <c r="E2041" s="33" t="s">
        <v>768</v>
      </c>
      <c r="F2041" s="33" t="s">
        <v>11</v>
      </c>
      <c r="G2041" s="33">
        <v>20000000</v>
      </c>
      <c r="H2041" s="33">
        <v>6.5</v>
      </c>
    </row>
    <row r="2042" spans="1:8" x14ac:dyDescent="0.25">
      <c r="A2042" s="17" t="s">
        <v>3527</v>
      </c>
      <c r="B2042" s="17" t="s">
        <v>3526</v>
      </c>
      <c r="C2042" s="33">
        <v>104</v>
      </c>
      <c r="D2042" s="33">
        <v>31584722</v>
      </c>
      <c r="E2042" s="33" t="s">
        <v>574</v>
      </c>
      <c r="F2042" s="33" t="s">
        <v>11</v>
      </c>
      <c r="G2042" s="33">
        <v>20000000</v>
      </c>
      <c r="H2042" s="33">
        <v>6.4</v>
      </c>
    </row>
    <row r="2043" spans="1:8" x14ac:dyDescent="0.25">
      <c r="A2043" s="17" t="s">
        <v>3529</v>
      </c>
      <c r="B2043" s="17" t="s">
        <v>3528</v>
      </c>
      <c r="C2043" s="33">
        <v>109</v>
      </c>
      <c r="D2043" s="33">
        <v>23179303</v>
      </c>
      <c r="E2043" s="33" t="s">
        <v>3174</v>
      </c>
      <c r="F2043" s="33" t="s">
        <v>11</v>
      </c>
      <c r="G2043" s="33">
        <v>20000000</v>
      </c>
      <c r="H2043" s="33">
        <v>5.8</v>
      </c>
    </row>
    <row r="2044" spans="1:8" x14ac:dyDescent="0.25">
      <c r="A2044" s="17" t="s">
        <v>3531</v>
      </c>
      <c r="B2044" s="17" t="s">
        <v>3530</v>
      </c>
      <c r="C2044" s="33">
        <v>75</v>
      </c>
      <c r="D2044" s="33">
        <v>23078294</v>
      </c>
      <c r="E2044" s="33" t="s">
        <v>1871</v>
      </c>
      <c r="F2044" s="33" t="s">
        <v>11</v>
      </c>
      <c r="G2044" s="33">
        <v>9000000</v>
      </c>
      <c r="H2044" s="33">
        <v>5.0999999999999996</v>
      </c>
    </row>
    <row r="2045" spans="1:8" x14ac:dyDescent="0.25">
      <c r="A2045" s="17" t="s">
        <v>3533</v>
      </c>
      <c r="B2045" s="17" t="s">
        <v>1995</v>
      </c>
      <c r="C2045" s="33">
        <v>119</v>
      </c>
      <c r="D2045" s="33">
        <v>21413105</v>
      </c>
      <c r="E2045" s="33" t="s">
        <v>3532</v>
      </c>
      <c r="F2045" s="33" t="s">
        <v>11</v>
      </c>
      <c r="G2045" s="33">
        <v>20000000</v>
      </c>
      <c r="H2045" s="33">
        <v>6.8</v>
      </c>
    </row>
    <row r="2046" spans="1:8" x14ac:dyDescent="0.25">
      <c r="A2046" s="17" t="s">
        <v>3535</v>
      </c>
      <c r="B2046" s="17" t="s">
        <v>3534</v>
      </c>
      <c r="C2046" s="33">
        <v>90</v>
      </c>
      <c r="D2046" s="33">
        <v>25077977</v>
      </c>
      <c r="E2046" s="33" t="s">
        <v>692</v>
      </c>
      <c r="F2046" s="33" t="s">
        <v>11</v>
      </c>
      <c r="G2046" s="33">
        <v>20000000</v>
      </c>
      <c r="H2046" s="33">
        <v>5.3</v>
      </c>
    </row>
    <row r="2047" spans="1:8" x14ac:dyDescent="0.25">
      <c r="A2047" s="17" t="s">
        <v>3536</v>
      </c>
      <c r="B2047" s="17" t="s">
        <v>720</v>
      </c>
      <c r="C2047" s="33">
        <v>97</v>
      </c>
      <c r="D2047" s="33">
        <v>23292105</v>
      </c>
      <c r="E2047" s="33" t="s">
        <v>2924</v>
      </c>
      <c r="F2047" s="33" t="s">
        <v>11</v>
      </c>
      <c r="G2047" s="33">
        <v>20000000</v>
      </c>
      <c r="H2047" s="33">
        <v>5.3</v>
      </c>
    </row>
    <row r="2048" spans="1:8" x14ac:dyDescent="0.25">
      <c r="A2048" s="17" t="s">
        <v>3537</v>
      </c>
      <c r="B2048" s="17" t="s">
        <v>1655</v>
      </c>
      <c r="C2048" s="33">
        <v>89</v>
      </c>
      <c r="D2048" s="33">
        <v>20916309</v>
      </c>
      <c r="E2048" s="33" t="s">
        <v>172</v>
      </c>
      <c r="F2048" s="33" t="s">
        <v>11</v>
      </c>
      <c r="G2048" s="33">
        <v>40000000</v>
      </c>
      <c r="H2048" s="33">
        <v>4.9000000000000004</v>
      </c>
    </row>
    <row r="2049" spans="1:8" x14ac:dyDescent="0.25">
      <c r="A2049" s="17" t="s">
        <v>3538</v>
      </c>
      <c r="B2049" s="17" t="s">
        <v>2035</v>
      </c>
      <c r="C2049" s="33">
        <v>106</v>
      </c>
      <c r="D2049" s="33">
        <v>21200000</v>
      </c>
      <c r="E2049" s="33" t="s">
        <v>2994</v>
      </c>
      <c r="F2049" s="33" t="s">
        <v>11</v>
      </c>
      <c r="G2049" s="33">
        <v>20000000</v>
      </c>
      <c r="H2049" s="33">
        <v>6.8</v>
      </c>
    </row>
    <row r="2050" spans="1:8" x14ac:dyDescent="0.25">
      <c r="A2050" s="17" t="s">
        <v>3541</v>
      </c>
      <c r="B2050" s="17" t="s">
        <v>3539</v>
      </c>
      <c r="C2050" s="33">
        <v>96</v>
      </c>
      <c r="D2050" s="33">
        <v>28876924</v>
      </c>
      <c r="E2050" s="33" t="s">
        <v>3540</v>
      </c>
      <c r="F2050" s="33" t="s">
        <v>11</v>
      </c>
      <c r="G2050" s="33">
        <v>20000000</v>
      </c>
      <c r="H2050" s="33">
        <v>7.1</v>
      </c>
    </row>
    <row r="2051" spans="1:8" x14ac:dyDescent="0.25">
      <c r="A2051" s="17" t="s">
        <v>3544</v>
      </c>
      <c r="B2051" s="17" t="s">
        <v>1813</v>
      </c>
      <c r="C2051" s="33">
        <v>104</v>
      </c>
      <c r="D2051" s="33">
        <v>20241395</v>
      </c>
      <c r="E2051" s="33" t="s">
        <v>1656</v>
      </c>
      <c r="F2051" s="33" t="s">
        <v>11</v>
      </c>
      <c r="G2051" s="33">
        <v>20000000</v>
      </c>
      <c r="H2051" s="33">
        <v>6.1</v>
      </c>
    </row>
    <row r="2052" spans="1:8" x14ac:dyDescent="0.25">
      <c r="A2052" s="17" t="s">
        <v>3546</v>
      </c>
      <c r="B2052" s="17" t="s">
        <v>3545</v>
      </c>
      <c r="C2052" s="33">
        <v>108</v>
      </c>
      <c r="D2052" s="33">
        <v>32000000</v>
      </c>
      <c r="E2052" s="33" t="s">
        <v>1032</v>
      </c>
      <c r="F2052" s="33" t="s">
        <v>11</v>
      </c>
      <c r="G2052" s="33">
        <v>806947</v>
      </c>
      <c r="H2052" s="33">
        <v>8.5</v>
      </c>
    </row>
    <row r="2053" spans="1:8" x14ac:dyDescent="0.25">
      <c r="A2053" s="17" t="s">
        <v>3547</v>
      </c>
      <c r="B2053" s="17" t="s">
        <v>1768</v>
      </c>
      <c r="C2053" s="33">
        <v>112</v>
      </c>
      <c r="D2053" s="33">
        <v>19151864</v>
      </c>
      <c r="E2053" s="33" t="s">
        <v>574</v>
      </c>
      <c r="F2053" s="33" t="s">
        <v>11</v>
      </c>
      <c r="G2053" s="33">
        <v>40000000</v>
      </c>
      <c r="H2053" s="33">
        <v>5.9</v>
      </c>
    </row>
    <row r="2054" spans="1:8" x14ac:dyDescent="0.25">
      <c r="A2054" s="17" t="s">
        <v>3549</v>
      </c>
      <c r="B2054" s="17" t="s">
        <v>3548</v>
      </c>
      <c r="C2054" s="33">
        <v>104</v>
      </c>
      <c r="D2054" s="33">
        <v>23393765</v>
      </c>
      <c r="E2054" s="33" t="s">
        <v>72</v>
      </c>
      <c r="F2054" s="33" t="s">
        <v>11</v>
      </c>
      <c r="G2054" s="33">
        <v>20000000</v>
      </c>
      <c r="H2054" s="33">
        <v>6.3</v>
      </c>
    </row>
    <row r="2055" spans="1:8" x14ac:dyDescent="0.25">
      <c r="A2055" s="17" t="s">
        <v>3550</v>
      </c>
      <c r="B2055" s="17" t="s">
        <v>1128</v>
      </c>
      <c r="C2055" s="33">
        <v>113</v>
      </c>
      <c r="D2055" s="33">
        <v>18882880</v>
      </c>
      <c r="E2055" s="33" t="s">
        <v>872</v>
      </c>
      <c r="F2055" s="33" t="s">
        <v>11</v>
      </c>
      <c r="G2055" s="33">
        <v>20000000</v>
      </c>
      <c r="H2055" s="33">
        <v>5.9</v>
      </c>
    </row>
    <row r="2056" spans="1:8" x14ac:dyDescent="0.25">
      <c r="A2056" s="17" t="s">
        <v>3552</v>
      </c>
      <c r="B2056" s="17" t="s">
        <v>3551</v>
      </c>
      <c r="C2056" s="33">
        <v>98</v>
      </c>
      <c r="D2056" s="33">
        <v>8500000</v>
      </c>
      <c r="E2056" s="33" t="s">
        <v>569</v>
      </c>
      <c r="F2056" s="33" t="s">
        <v>11</v>
      </c>
      <c r="G2056" s="33">
        <v>20000000</v>
      </c>
      <c r="H2056" s="33">
        <v>5.4</v>
      </c>
    </row>
    <row r="2057" spans="1:8" x14ac:dyDescent="0.25">
      <c r="A2057" s="17" t="s">
        <v>3554</v>
      </c>
      <c r="B2057" s="17" t="s">
        <v>462</v>
      </c>
      <c r="C2057" s="33">
        <v>114</v>
      </c>
      <c r="D2057" s="33">
        <v>18252684</v>
      </c>
      <c r="E2057" s="33" t="s">
        <v>1339</v>
      </c>
      <c r="F2057" s="33" t="s">
        <v>11</v>
      </c>
      <c r="G2057" s="33">
        <v>30000000</v>
      </c>
      <c r="H2057" s="33">
        <v>6.9</v>
      </c>
    </row>
    <row r="2058" spans="1:8" x14ac:dyDescent="0.25">
      <c r="A2058" s="17" t="s">
        <v>3556</v>
      </c>
      <c r="B2058" s="17" t="s">
        <v>3555</v>
      </c>
      <c r="C2058" s="33">
        <v>124</v>
      </c>
      <c r="D2058" s="33">
        <v>19661987</v>
      </c>
      <c r="E2058" s="33" t="s">
        <v>1164</v>
      </c>
      <c r="F2058" s="33" t="s">
        <v>11</v>
      </c>
      <c r="G2058" s="33">
        <v>20000000</v>
      </c>
      <c r="H2058" s="33">
        <v>7.5</v>
      </c>
    </row>
    <row r="2059" spans="1:8" x14ac:dyDescent="0.25">
      <c r="A2059" s="17" t="s">
        <v>3558</v>
      </c>
      <c r="B2059" s="17" t="s">
        <v>1990</v>
      </c>
      <c r="C2059" s="33">
        <v>148</v>
      </c>
      <c r="D2059" s="33">
        <v>18352454</v>
      </c>
      <c r="E2059" s="33" t="s">
        <v>3557</v>
      </c>
      <c r="F2059" s="33" t="s">
        <v>11</v>
      </c>
      <c r="G2059" s="33">
        <v>15000000</v>
      </c>
      <c r="H2059" s="33">
        <v>8.1999999999999993</v>
      </c>
    </row>
    <row r="2060" spans="1:8" x14ac:dyDescent="0.25">
      <c r="A2060" s="17" t="s">
        <v>3559</v>
      </c>
      <c r="B2060" s="17" t="s">
        <v>877</v>
      </c>
      <c r="C2060" s="33">
        <v>108</v>
      </c>
      <c r="D2060" s="33">
        <v>17803796</v>
      </c>
      <c r="E2060" s="33" t="s">
        <v>569</v>
      </c>
      <c r="F2060" s="33" t="s">
        <v>11</v>
      </c>
      <c r="G2060" s="33">
        <v>20000000</v>
      </c>
      <c r="H2060" s="33">
        <v>5.9</v>
      </c>
    </row>
    <row r="2061" spans="1:8" x14ac:dyDescent="0.25">
      <c r="A2061" s="17" t="s">
        <v>3562</v>
      </c>
      <c r="B2061" s="17" t="s">
        <v>3560</v>
      </c>
      <c r="C2061" s="33">
        <v>95</v>
      </c>
      <c r="D2061" s="33">
        <v>17529157</v>
      </c>
      <c r="E2061" s="33" t="s">
        <v>3561</v>
      </c>
      <c r="F2061" s="33" t="s">
        <v>11</v>
      </c>
      <c r="G2061" s="33">
        <v>20000000</v>
      </c>
      <c r="H2061" s="33">
        <v>5</v>
      </c>
    </row>
    <row r="2062" spans="1:8" x14ac:dyDescent="0.25">
      <c r="A2062" s="17" t="s">
        <v>3564</v>
      </c>
      <c r="B2062" s="17" t="s">
        <v>1655</v>
      </c>
      <c r="C2062" s="33">
        <v>108</v>
      </c>
      <c r="D2062" s="33">
        <v>25753840</v>
      </c>
      <c r="E2062" s="33" t="s">
        <v>3563</v>
      </c>
      <c r="F2062" s="33" t="s">
        <v>11</v>
      </c>
      <c r="G2062" s="33">
        <v>19000000</v>
      </c>
      <c r="H2062" s="33">
        <v>7.3</v>
      </c>
    </row>
    <row r="2063" spans="1:8" x14ac:dyDescent="0.25">
      <c r="A2063" s="17" t="s">
        <v>3567</v>
      </c>
      <c r="B2063" s="17" t="s">
        <v>3565</v>
      </c>
      <c r="C2063" s="33">
        <v>68</v>
      </c>
      <c r="D2063" s="33">
        <v>18081626</v>
      </c>
      <c r="E2063" s="33" t="s">
        <v>3566</v>
      </c>
      <c r="F2063" s="33" t="s">
        <v>11</v>
      </c>
      <c r="G2063" s="33">
        <v>20000000</v>
      </c>
      <c r="H2063" s="33">
        <v>6.4</v>
      </c>
    </row>
    <row r="2064" spans="1:8" x14ac:dyDescent="0.25">
      <c r="A2064" s="17" t="s">
        <v>3568</v>
      </c>
      <c r="B2064" s="17" t="s">
        <v>2991</v>
      </c>
      <c r="C2064" s="33">
        <v>103</v>
      </c>
      <c r="D2064" s="33">
        <v>17518220</v>
      </c>
      <c r="E2064" s="33" t="s">
        <v>482</v>
      </c>
      <c r="F2064" s="33" t="s">
        <v>11</v>
      </c>
      <c r="G2064" s="33">
        <v>20000000</v>
      </c>
      <c r="H2064" s="33">
        <v>6.6</v>
      </c>
    </row>
    <row r="2065" spans="1:8" x14ac:dyDescent="0.25">
      <c r="A2065" s="17" t="s">
        <v>3571</v>
      </c>
      <c r="B2065" s="17" t="s">
        <v>3569</v>
      </c>
      <c r="C2065" s="33">
        <v>99</v>
      </c>
      <c r="D2065" s="33">
        <v>17104669</v>
      </c>
      <c r="E2065" s="33" t="s">
        <v>3570</v>
      </c>
      <c r="F2065" s="33" t="s">
        <v>2414</v>
      </c>
      <c r="G2065" s="33">
        <v>20000000</v>
      </c>
      <c r="H2065" s="33">
        <v>7.8</v>
      </c>
    </row>
    <row r="2066" spans="1:8" x14ac:dyDescent="0.25">
      <c r="A2066" s="17" t="s">
        <v>3574</v>
      </c>
      <c r="B2066" s="17" t="s">
        <v>3572</v>
      </c>
      <c r="C2066" s="33">
        <v>88</v>
      </c>
      <c r="D2066" s="33">
        <v>16988996</v>
      </c>
      <c r="E2066" s="33" t="s">
        <v>3573</v>
      </c>
      <c r="F2066" s="33" t="s">
        <v>11</v>
      </c>
      <c r="G2066" s="33">
        <v>35000000</v>
      </c>
      <c r="H2066" s="33">
        <v>4</v>
      </c>
    </row>
    <row r="2067" spans="1:8" x14ac:dyDescent="0.25">
      <c r="A2067" s="17" t="s">
        <v>3575</v>
      </c>
      <c r="B2067" s="17" t="s">
        <v>42</v>
      </c>
      <c r="C2067" s="33">
        <v>128</v>
      </c>
      <c r="D2067" s="33">
        <v>15797907</v>
      </c>
      <c r="E2067" s="33" t="s">
        <v>1164</v>
      </c>
      <c r="F2067" s="33" t="s">
        <v>3576</v>
      </c>
      <c r="G2067" s="33">
        <v>20000000</v>
      </c>
      <c r="H2067" s="33">
        <v>7.6</v>
      </c>
    </row>
    <row r="2068" spans="1:8" x14ac:dyDescent="0.25">
      <c r="A2068" s="17" t="s">
        <v>3577</v>
      </c>
      <c r="B2068" s="17" t="s">
        <v>382</v>
      </c>
      <c r="C2068" s="33">
        <v>124</v>
      </c>
      <c r="D2068" s="33">
        <v>16248701</v>
      </c>
      <c r="E2068" s="33" t="s">
        <v>1164</v>
      </c>
      <c r="F2068" s="33" t="s">
        <v>11</v>
      </c>
      <c r="G2068" s="33">
        <v>20000000</v>
      </c>
      <c r="H2068" s="33">
        <v>7.7</v>
      </c>
    </row>
    <row r="2069" spans="1:8" x14ac:dyDescent="0.25">
      <c r="A2069" s="17" t="s">
        <v>3579</v>
      </c>
      <c r="B2069" s="17" t="s">
        <v>3578</v>
      </c>
      <c r="C2069" s="33">
        <v>84</v>
      </c>
      <c r="D2069" s="33">
        <v>15712072</v>
      </c>
      <c r="E2069" s="33" t="s">
        <v>151</v>
      </c>
      <c r="F2069" s="33" t="s">
        <v>11</v>
      </c>
      <c r="G2069" s="33">
        <v>20000000</v>
      </c>
      <c r="H2069" s="33">
        <v>5.8</v>
      </c>
    </row>
    <row r="2070" spans="1:8" x14ac:dyDescent="0.25">
      <c r="A2070" s="17" t="s">
        <v>3581</v>
      </c>
      <c r="B2070" s="17" t="s">
        <v>3580</v>
      </c>
      <c r="C2070" s="33">
        <v>101</v>
      </c>
      <c r="D2070" s="33">
        <v>15408822</v>
      </c>
      <c r="E2070" s="33" t="s">
        <v>574</v>
      </c>
      <c r="F2070" s="33" t="s">
        <v>11</v>
      </c>
      <c r="G2070" s="33">
        <v>20000000</v>
      </c>
      <c r="H2070" s="33">
        <v>5.6</v>
      </c>
    </row>
    <row r="2071" spans="1:8" x14ac:dyDescent="0.25">
      <c r="A2071" s="17" t="s">
        <v>3583</v>
      </c>
      <c r="B2071" s="17" t="s">
        <v>3582</v>
      </c>
      <c r="C2071" s="33">
        <v>98</v>
      </c>
      <c r="D2071" s="33">
        <v>15464026</v>
      </c>
      <c r="E2071" s="33" t="s">
        <v>574</v>
      </c>
      <c r="F2071" s="33" t="s">
        <v>11</v>
      </c>
      <c r="G2071" s="33">
        <v>20000000</v>
      </c>
      <c r="H2071" s="33">
        <v>5.3</v>
      </c>
    </row>
    <row r="2072" spans="1:8" x14ac:dyDescent="0.25">
      <c r="A2072" s="17" t="s">
        <v>3585</v>
      </c>
      <c r="B2072" s="17" t="s">
        <v>3584</v>
      </c>
      <c r="C2072" s="33">
        <v>225</v>
      </c>
      <c r="D2072" s="33">
        <v>8000000</v>
      </c>
      <c r="E2072" s="33" t="s">
        <v>1999</v>
      </c>
      <c r="F2072" s="33" t="s">
        <v>11</v>
      </c>
      <c r="G2072" s="33">
        <v>20000000</v>
      </c>
      <c r="H2072" s="33">
        <v>6.6</v>
      </c>
    </row>
    <row r="2073" spans="1:8" x14ac:dyDescent="0.25">
      <c r="A2073" s="17" t="s">
        <v>3587</v>
      </c>
      <c r="B2073" s="17" t="s">
        <v>2763</v>
      </c>
      <c r="C2073" s="33">
        <v>88</v>
      </c>
      <c r="D2073" s="33">
        <v>14174654</v>
      </c>
      <c r="E2073" s="33" t="s">
        <v>569</v>
      </c>
      <c r="F2073" s="33" t="s">
        <v>11</v>
      </c>
      <c r="G2073" s="33">
        <v>25000000</v>
      </c>
      <c r="H2073" s="33">
        <v>1.9</v>
      </c>
    </row>
    <row r="2074" spans="1:8" x14ac:dyDescent="0.25">
      <c r="A2074" s="17" t="s">
        <v>3588</v>
      </c>
      <c r="B2074" s="17" t="s">
        <v>2169</v>
      </c>
      <c r="C2074" s="33">
        <v>88</v>
      </c>
      <c r="D2074" s="33">
        <v>15988876</v>
      </c>
      <c r="E2074" s="33" t="s">
        <v>114</v>
      </c>
      <c r="F2074" s="33" t="s">
        <v>11</v>
      </c>
      <c r="G2074" s="33">
        <v>27000000</v>
      </c>
      <c r="H2074" s="33">
        <v>5.7</v>
      </c>
    </row>
    <row r="2075" spans="1:8" x14ac:dyDescent="0.25">
      <c r="A2075" s="17" t="s">
        <v>3589</v>
      </c>
      <c r="B2075" s="17" t="s">
        <v>851</v>
      </c>
      <c r="C2075" s="33">
        <v>94</v>
      </c>
      <c r="D2075" s="33">
        <v>13801755</v>
      </c>
      <c r="E2075" s="33" t="s">
        <v>138</v>
      </c>
      <c r="F2075" s="33" t="s">
        <v>11</v>
      </c>
      <c r="G2075" s="33">
        <v>20000000</v>
      </c>
      <c r="H2075" s="33">
        <v>6.6</v>
      </c>
    </row>
    <row r="2076" spans="1:8" x14ac:dyDescent="0.25">
      <c r="A2076" s="17" t="s">
        <v>3591</v>
      </c>
      <c r="B2076" s="17" t="s">
        <v>3590</v>
      </c>
      <c r="C2076" s="33">
        <v>117</v>
      </c>
      <c r="D2076" s="33">
        <v>13987482</v>
      </c>
      <c r="E2076" s="33" t="s">
        <v>574</v>
      </c>
      <c r="F2076" s="33" t="s">
        <v>11</v>
      </c>
      <c r="G2076" s="33">
        <v>20000000</v>
      </c>
      <c r="H2076" s="33">
        <v>6</v>
      </c>
    </row>
    <row r="2077" spans="1:8" x14ac:dyDescent="0.25">
      <c r="A2077" s="17" t="s">
        <v>3593</v>
      </c>
      <c r="B2077" s="17" t="s">
        <v>3592</v>
      </c>
      <c r="C2077" s="33">
        <v>95</v>
      </c>
      <c r="D2077" s="33">
        <v>14291570</v>
      </c>
      <c r="E2077" s="33" t="s">
        <v>77</v>
      </c>
      <c r="F2077" s="33" t="s">
        <v>11</v>
      </c>
      <c r="G2077" s="33">
        <v>20000000</v>
      </c>
      <c r="H2077" s="33">
        <v>6.1</v>
      </c>
    </row>
    <row r="2078" spans="1:8" x14ac:dyDescent="0.25">
      <c r="A2078" s="17" t="s">
        <v>3594</v>
      </c>
      <c r="B2078" s="17" t="s">
        <v>1064</v>
      </c>
      <c r="C2078" s="33">
        <v>99</v>
      </c>
      <c r="D2078" s="33">
        <v>12181484</v>
      </c>
      <c r="E2078" s="33" t="s">
        <v>569</v>
      </c>
      <c r="F2078" s="33" t="s">
        <v>11</v>
      </c>
      <c r="G2078" s="33">
        <v>40000000</v>
      </c>
      <c r="H2078" s="33">
        <v>4.8</v>
      </c>
    </row>
    <row r="2079" spans="1:8" x14ac:dyDescent="0.25">
      <c r="A2079" s="17" t="s">
        <v>3595</v>
      </c>
      <c r="B2079" s="17" t="s">
        <v>1536</v>
      </c>
      <c r="C2079" s="33">
        <v>96</v>
      </c>
      <c r="D2079" s="33">
        <v>13630226</v>
      </c>
      <c r="E2079" s="33" t="s">
        <v>477</v>
      </c>
      <c r="F2079" s="33" t="s">
        <v>11</v>
      </c>
      <c r="G2079" s="33">
        <v>20000000</v>
      </c>
      <c r="H2079" s="33">
        <v>6.2</v>
      </c>
    </row>
    <row r="2080" spans="1:8" x14ac:dyDescent="0.25">
      <c r="A2080" s="17" t="s">
        <v>3596</v>
      </c>
      <c r="B2080" s="17" t="s">
        <v>1358</v>
      </c>
      <c r="C2080" s="33">
        <v>98</v>
      </c>
      <c r="D2080" s="33">
        <v>13383737</v>
      </c>
      <c r="E2080" s="33" t="s">
        <v>338</v>
      </c>
      <c r="F2080" s="33" t="s">
        <v>11</v>
      </c>
      <c r="G2080" s="33">
        <v>20000000</v>
      </c>
      <c r="H2080" s="33">
        <v>7.5</v>
      </c>
    </row>
    <row r="2081" spans="1:8" x14ac:dyDescent="0.25">
      <c r="A2081" s="17" t="s">
        <v>3598</v>
      </c>
      <c r="B2081" s="17" t="s">
        <v>3597</v>
      </c>
      <c r="C2081" s="33">
        <v>123</v>
      </c>
      <c r="D2081" s="33">
        <v>13391174</v>
      </c>
      <c r="E2081" s="33" t="s">
        <v>1999</v>
      </c>
      <c r="F2081" s="33" t="s">
        <v>11</v>
      </c>
      <c r="G2081" s="33">
        <v>20000000</v>
      </c>
      <c r="H2081" s="33">
        <v>6.3</v>
      </c>
    </row>
    <row r="2082" spans="1:8" x14ac:dyDescent="0.25">
      <c r="A2082" s="17" t="s">
        <v>3600</v>
      </c>
      <c r="B2082" s="17" t="s">
        <v>405</v>
      </c>
      <c r="C2082" s="33">
        <v>101</v>
      </c>
      <c r="D2082" s="33">
        <v>12987647</v>
      </c>
      <c r="E2082" s="33" t="s">
        <v>3599</v>
      </c>
      <c r="F2082" s="33" t="s">
        <v>11</v>
      </c>
      <c r="G2082" s="33">
        <v>30000000</v>
      </c>
      <c r="H2082" s="33">
        <v>7.1</v>
      </c>
    </row>
    <row r="2083" spans="1:8" x14ac:dyDescent="0.25">
      <c r="A2083" s="17" t="s">
        <v>3601</v>
      </c>
      <c r="B2083" s="17" t="s">
        <v>12</v>
      </c>
      <c r="C2083" s="33">
        <v>102</v>
      </c>
      <c r="D2083" s="33">
        <v>12469811</v>
      </c>
      <c r="E2083" s="33" t="s">
        <v>872</v>
      </c>
      <c r="F2083" s="33" t="s">
        <v>11</v>
      </c>
      <c r="G2083" s="33">
        <v>22000000</v>
      </c>
      <c r="H2083" s="33">
        <v>6.6</v>
      </c>
    </row>
    <row r="2084" spans="1:8" x14ac:dyDescent="0.25">
      <c r="A2084" s="17" t="s">
        <v>3603</v>
      </c>
      <c r="B2084" s="17" t="s">
        <v>1481</v>
      </c>
      <c r="C2084" s="33">
        <v>94</v>
      </c>
      <c r="D2084" s="33">
        <v>12398628</v>
      </c>
      <c r="E2084" s="33" t="s">
        <v>3602</v>
      </c>
      <c r="F2084" s="33" t="s">
        <v>11</v>
      </c>
      <c r="G2084" s="33">
        <v>20000000</v>
      </c>
      <c r="H2084" s="33">
        <v>6.1</v>
      </c>
    </row>
    <row r="2085" spans="1:8" x14ac:dyDescent="0.25">
      <c r="A2085" s="17" t="s">
        <v>3604</v>
      </c>
      <c r="B2085" s="17" t="s">
        <v>1498</v>
      </c>
      <c r="C2085" s="33">
        <v>102</v>
      </c>
      <c r="D2085" s="33">
        <v>13214030</v>
      </c>
      <c r="E2085" s="33" t="s">
        <v>860</v>
      </c>
      <c r="F2085" s="33" t="s">
        <v>11</v>
      </c>
      <c r="G2085" s="33">
        <v>20000000</v>
      </c>
      <c r="H2085" s="33">
        <v>6.7</v>
      </c>
    </row>
    <row r="2086" spans="1:8" x14ac:dyDescent="0.25">
      <c r="A2086" s="17" t="s">
        <v>3605</v>
      </c>
      <c r="B2086" s="17" t="s">
        <v>720</v>
      </c>
      <c r="C2086" s="33">
        <v>108</v>
      </c>
      <c r="D2086" s="33">
        <v>12232937</v>
      </c>
      <c r="E2086" s="33" t="s">
        <v>114</v>
      </c>
      <c r="F2086" s="33" t="s">
        <v>11</v>
      </c>
      <c r="G2086" s="33">
        <v>22000000</v>
      </c>
      <c r="H2086" s="33">
        <v>5.6</v>
      </c>
    </row>
    <row r="2087" spans="1:8" x14ac:dyDescent="0.25">
      <c r="A2087" s="17" t="s">
        <v>3607</v>
      </c>
      <c r="B2087" s="17" t="s">
        <v>192</v>
      </c>
      <c r="C2087" s="33">
        <v>116</v>
      </c>
      <c r="D2087" s="33">
        <v>12134420</v>
      </c>
      <c r="E2087" s="33" t="s">
        <v>2011</v>
      </c>
      <c r="F2087" s="33" t="s">
        <v>11</v>
      </c>
      <c r="G2087" s="33">
        <v>20000000</v>
      </c>
      <c r="H2087" s="33">
        <v>7.2</v>
      </c>
    </row>
    <row r="2088" spans="1:8" x14ac:dyDescent="0.25">
      <c r="A2088" s="17" t="s">
        <v>3609</v>
      </c>
      <c r="B2088" s="17" t="s">
        <v>3608</v>
      </c>
      <c r="C2088" s="33">
        <v>93</v>
      </c>
      <c r="D2088" s="33">
        <v>11784000</v>
      </c>
      <c r="E2088" s="33" t="s">
        <v>2940</v>
      </c>
      <c r="F2088" s="33" t="s">
        <v>11</v>
      </c>
      <c r="G2088" s="33">
        <v>20000000</v>
      </c>
      <c r="H2088" s="33">
        <v>4.3</v>
      </c>
    </row>
    <row r="2089" spans="1:8" x14ac:dyDescent="0.25">
      <c r="A2089" s="17" t="s">
        <v>3610</v>
      </c>
      <c r="B2089" s="17" t="s">
        <v>530</v>
      </c>
      <c r="C2089" s="33">
        <v>102</v>
      </c>
      <c r="D2089" s="33">
        <v>11169531</v>
      </c>
      <c r="E2089" s="33" t="s">
        <v>569</v>
      </c>
      <c r="F2089" s="33" t="s">
        <v>11</v>
      </c>
      <c r="G2089" s="33">
        <v>20000000</v>
      </c>
      <c r="H2089" s="33">
        <v>6.4</v>
      </c>
    </row>
    <row r="2090" spans="1:8" x14ac:dyDescent="0.25">
      <c r="A2090" s="17" t="s">
        <v>3613</v>
      </c>
      <c r="B2090" s="17" t="s">
        <v>1900</v>
      </c>
      <c r="C2090" s="33">
        <v>103</v>
      </c>
      <c r="D2090" s="33">
        <v>11034436</v>
      </c>
      <c r="E2090" s="33" t="s">
        <v>3612</v>
      </c>
      <c r="F2090" s="33" t="s">
        <v>11</v>
      </c>
      <c r="G2090" s="33">
        <v>20000000</v>
      </c>
      <c r="H2090" s="33">
        <v>7.1</v>
      </c>
    </row>
    <row r="2091" spans="1:8" x14ac:dyDescent="0.25">
      <c r="A2091" s="17" t="s">
        <v>3614</v>
      </c>
      <c r="B2091" s="17" t="s">
        <v>3224</v>
      </c>
      <c r="C2091" s="33">
        <v>115</v>
      </c>
      <c r="D2091" s="33">
        <v>12626905</v>
      </c>
      <c r="E2091" s="33" t="s">
        <v>151</v>
      </c>
      <c r="F2091" s="33" t="s">
        <v>11</v>
      </c>
      <c r="G2091" s="33">
        <v>20000000</v>
      </c>
      <c r="H2091" s="33">
        <v>6.3</v>
      </c>
    </row>
    <row r="2092" spans="1:8" x14ac:dyDescent="0.25">
      <c r="A2092" s="17" t="s">
        <v>3615</v>
      </c>
      <c r="B2092" s="17" t="s">
        <v>1358</v>
      </c>
      <c r="C2092" s="33">
        <v>96</v>
      </c>
      <c r="D2092" s="33">
        <v>10569071</v>
      </c>
      <c r="E2092" s="33" t="s">
        <v>569</v>
      </c>
      <c r="F2092" s="33" t="s">
        <v>11</v>
      </c>
      <c r="G2092" s="33">
        <v>20000000</v>
      </c>
      <c r="H2092" s="33">
        <v>7.4</v>
      </c>
    </row>
    <row r="2093" spans="1:8" x14ac:dyDescent="0.25">
      <c r="A2093" s="17" t="s">
        <v>3617</v>
      </c>
      <c r="B2093" s="17" t="s">
        <v>3616</v>
      </c>
      <c r="C2093" s="33">
        <v>98</v>
      </c>
      <c r="D2093" s="33">
        <v>10544143</v>
      </c>
      <c r="E2093" s="33" t="s">
        <v>574</v>
      </c>
      <c r="F2093" s="33" t="s">
        <v>11</v>
      </c>
      <c r="G2093" s="33">
        <v>20000000</v>
      </c>
      <c r="H2093" s="33">
        <v>6.1</v>
      </c>
    </row>
    <row r="2094" spans="1:8" x14ac:dyDescent="0.25">
      <c r="A2094" s="17" t="s">
        <v>3618</v>
      </c>
      <c r="B2094" s="17" t="s">
        <v>3151</v>
      </c>
      <c r="C2094" s="33">
        <v>101</v>
      </c>
      <c r="D2094" s="33">
        <v>13650738</v>
      </c>
      <c r="E2094" s="33" t="s">
        <v>872</v>
      </c>
      <c r="F2094" s="33" t="s">
        <v>11</v>
      </c>
      <c r="G2094" s="33">
        <v>20000000</v>
      </c>
      <c r="H2094" s="33">
        <v>6.6</v>
      </c>
    </row>
    <row r="2095" spans="1:8" x14ac:dyDescent="0.25">
      <c r="A2095" s="17" t="s">
        <v>3619</v>
      </c>
      <c r="B2095" s="17" t="s">
        <v>1707</v>
      </c>
      <c r="C2095" s="33">
        <v>106</v>
      </c>
      <c r="D2095" s="33">
        <v>10555348</v>
      </c>
      <c r="E2095" s="33" t="s">
        <v>338</v>
      </c>
      <c r="F2095" s="33" t="s">
        <v>11</v>
      </c>
      <c r="G2095" s="33">
        <v>20000000</v>
      </c>
      <c r="H2095" s="33">
        <v>6</v>
      </c>
    </row>
    <row r="2096" spans="1:8" x14ac:dyDescent="0.25">
      <c r="A2096" s="17" t="s">
        <v>3621</v>
      </c>
      <c r="B2096" s="17" t="s">
        <v>1358</v>
      </c>
      <c r="C2096" s="33">
        <v>101</v>
      </c>
      <c r="D2096" s="33">
        <v>9714482</v>
      </c>
      <c r="E2096" s="33" t="s">
        <v>3620</v>
      </c>
      <c r="F2096" s="33" t="s">
        <v>11</v>
      </c>
      <c r="G2096" s="33">
        <v>20000000</v>
      </c>
      <c r="H2096" s="33">
        <v>6.8</v>
      </c>
    </row>
    <row r="2097" spans="1:8" x14ac:dyDescent="0.25">
      <c r="A2097" s="17" t="s">
        <v>3622</v>
      </c>
      <c r="B2097" s="17" t="s">
        <v>113</v>
      </c>
      <c r="C2097" s="33">
        <v>111</v>
      </c>
      <c r="D2097" s="33">
        <v>9525276</v>
      </c>
      <c r="E2097" s="33" t="s">
        <v>114</v>
      </c>
      <c r="F2097" s="33" t="s">
        <v>11</v>
      </c>
      <c r="G2097" s="33">
        <v>20000000</v>
      </c>
      <c r="H2097" s="33">
        <v>6.8</v>
      </c>
    </row>
    <row r="2098" spans="1:8" x14ac:dyDescent="0.25">
      <c r="A2098" s="17" t="s">
        <v>3623</v>
      </c>
      <c r="B2098" s="17" t="s">
        <v>2370</v>
      </c>
      <c r="C2098" s="33">
        <v>99</v>
      </c>
      <c r="D2098" s="33">
        <v>8855646</v>
      </c>
      <c r="E2098" s="33" t="s">
        <v>2350</v>
      </c>
      <c r="F2098" s="33" t="s">
        <v>11</v>
      </c>
      <c r="G2098" s="33">
        <v>21000000</v>
      </c>
      <c r="H2098" s="33">
        <v>7.2</v>
      </c>
    </row>
    <row r="2099" spans="1:8" x14ac:dyDescent="0.25">
      <c r="A2099" s="17" t="s">
        <v>3625</v>
      </c>
      <c r="B2099" s="17" t="s">
        <v>3624</v>
      </c>
      <c r="C2099" s="33">
        <v>88</v>
      </c>
      <c r="D2099" s="33">
        <v>9109322</v>
      </c>
      <c r="E2099" s="33" t="s">
        <v>914</v>
      </c>
      <c r="F2099" s="33" t="s">
        <v>11</v>
      </c>
      <c r="G2099" s="33">
        <v>20000000</v>
      </c>
      <c r="H2099" s="33">
        <v>1.9</v>
      </c>
    </row>
    <row r="2100" spans="1:8" x14ac:dyDescent="0.25">
      <c r="A2100" s="17" t="s">
        <v>3626</v>
      </c>
      <c r="B2100" s="17" t="s">
        <v>913</v>
      </c>
      <c r="C2100" s="33">
        <v>83</v>
      </c>
      <c r="D2100" s="33">
        <v>8326035</v>
      </c>
      <c r="E2100" s="33" t="s">
        <v>599</v>
      </c>
      <c r="F2100" s="33" t="s">
        <v>11</v>
      </c>
      <c r="G2100" s="33">
        <v>33000000</v>
      </c>
      <c r="H2100" s="33">
        <v>5.5</v>
      </c>
    </row>
    <row r="2101" spans="1:8" x14ac:dyDescent="0.25">
      <c r="A2101" s="17" t="s">
        <v>3627</v>
      </c>
      <c r="B2101" s="17" t="s">
        <v>913</v>
      </c>
      <c r="C2101" s="33">
        <v>91</v>
      </c>
      <c r="D2101" s="33">
        <v>8104069</v>
      </c>
      <c r="E2101" s="33" t="s">
        <v>599</v>
      </c>
      <c r="F2101" s="33" t="s">
        <v>11</v>
      </c>
      <c r="G2101" s="33">
        <v>20000000</v>
      </c>
      <c r="H2101" s="33">
        <v>4.5</v>
      </c>
    </row>
    <row r="2102" spans="1:8" x14ac:dyDescent="0.25">
      <c r="A2102" s="17" t="s">
        <v>3628</v>
      </c>
      <c r="B2102" s="17" t="s">
        <v>1249</v>
      </c>
      <c r="C2102" s="33">
        <v>108</v>
      </c>
      <c r="D2102" s="33">
        <v>8054280</v>
      </c>
      <c r="E2102" s="33" t="s">
        <v>1051</v>
      </c>
      <c r="F2102" s="33" t="s">
        <v>11</v>
      </c>
      <c r="G2102" s="33">
        <v>20000000</v>
      </c>
      <c r="H2102" s="33">
        <v>6.3</v>
      </c>
    </row>
    <row r="2103" spans="1:8" x14ac:dyDescent="0.25">
      <c r="A2103" s="17" t="s">
        <v>3630</v>
      </c>
      <c r="B2103" s="17" t="s">
        <v>2362</v>
      </c>
      <c r="C2103" s="33">
        <v>148</v>
      </c>
      <c r="D2103" s="33">
        <v>8093318</v>
      </c>
      <c r="E2103" s="33" t="s">
        <v>3629</v>
      </c>
      <c r="F2103" s="33" t="s">
        <v>11</v>
      </c>
      <c r="G2103" s="33">
        <v>20000000</v>
      </c>
      <c r="H2103" s="33">
        <v>6.7</v>
      </c>
    </row>
    <row r="2104" spans="1:8" x14ac:dyDescent="0.25">
      <c r="A2104" s="17" t="s">
        <v>3632</v>
      </c>
      <c r="B2104" s="17" t="s">
        <v>3631</v>
      </c>
      <c r="C2104" s="33">
        <v>77</v>
      </c>
      <c r="D2104" s="33">
        <v>7382993</v>
      </c>
      <c r="E2104" s="33" t="s">
        <v>93</v>
      </c>
      <c r="F2104" s="33" t="s">
        <v>11</v>
      </c>
      <c r="G2104" s="33">
        <v>20000000</v>
      </c>
      <c r="H2104" s="33">
        <v>2.8</v>
      </c>
    </row>
    <row r="2105" spans="1:8" x14ac:dyDescent="0.25">
      <c r="A2105" s="17" t="s">
        <v>3634</v>
      </c>
      <c r="B2105" s="17" t="s">
        <v>3633</v>
      </c>
      <c r="C2105" s="33">
        <v>110</v>
      </c>
      <c r="D2105" s="33">
        <v>8888355</v>
      </c>
      <c r="E2105" s="33" t="s">
        <v>2083</v>
      </c>
      <c r="F2105" s="33" t="s">
        <v>11</v>
      </c>
      <c r="G2105" s="33">
        <v>20000000</v>
      </c>
      <c r="H2105" s="33">
        <v>5</v>
      </c>
    </row>
    <row r="2106" spans="1:8" x14ac:dyDescent="0.25">
      <c r="A2106" s="17" t="s">
        <v>3635</v>
      </c>
      <c r="B2106" s="17" t="s">
        <v>1919</v>
      </c>
      <c r="C2106" s="33">
        <v>83</v>
      </c>
      <c r="D2106" s="33">
        <v>7001720</v>
      </c>
      <c r="E2106" s="33" t="s">
        <v>957</v>
      </c>
      <c r="F2106" s="33" t="s">
        <v>11</v>
      </c>
      <c r="G2106" s="33">
        <v>12000000</v>
      </c>
      <c r="H2106" s="33">
        <v>4.3</v>
      </c>
    </row>
    <row r="2107" spans="1:8" x14ac:dyDescent="0.25">
      <c r="A2107" s="17" t="s">
        <v>3636</v>
      </c>
      <c r="B2107" s="17" t="s">
        <v>1655</v>
      </c>
      <c r="C2107" s="33">
        <v>107</v>
      </c>
      <c r="D2107" s="33">
        <v>7268659</v>
      </c>
      <c r="E2107" s="33" t="s">
        <v>138</v>
      </c>
      <c r="F2107" s="33" t="s">
        <v>11</v>
      </c>
      <c r="G2107" s="33">
        <v>20000000</v>
      </c>
      <c r="H2107" s="33">
        <v>5.6</v>
      </c>
    </row>
    <row r="2108" spans="1:8" x14ac:dyDescent="0.25">
      <c r="A2108" s="17" t="s">
        <v>3638</v>
      </c>
      <c r="B2108" s="17" t="s">
        <v>3637</v>
      </c>
      <c r="C2108" s="33">
        <v>100</v>
      </c>
      <c r="D2108" s="33">
        <v>6852144</v>
      </c>
      <c r="E2108" s="33" t="s">
        <v>1084</v>
      </c>
      <c r="F2108" s="33" t="s">
        <v>11</v>
      </c>
      <c r="G2108" s="33">
        <v>22000000</v>
      </c>
      <c r="H2108" s="33">
        <v>6.2</v>
      </c>
    </row>
    <row r="2109" spans="1:8" x14ac:dyDescent="0.25">
      <c r="A2109" s="17" t="s">
        <v>3639</v>
      </c>
      <c r="B2109" s="17" t="s">
        <v>3114</v>
      </c>
      <c r="C2109" s="33">
        <v>87</v>
      </c>
      <c r="D2109" s="33">
        <v>6563357</v>
      </c>
      <c r="E2109" s="33" t="s">
        <v>1433</v>
      </c>
      <c r="F2109" s="33" t="s">
        <v>11</v>
      </c>
      <c r="G2109" s="33">
        <v>20000000</v>
      </c>
      <c r="H2109" s="33">
        <v>5.3</v>
      </c>
    </row>
    <row r="2110" spans="1:8" x14ac:dyDescent="0.25">
      <c r="A2110" s="17" t="s">
        <v>3642</v>
      </c>
      <c r="B2110" s="17" t="s">
        <v>3640</v>
      </c>
      <c r="C2110" s="33">
        <v>154</v>
      </c>
      <c r="D2110" s="33">
        <v>6201757</v>
      </c>
      <c r="E2110" s="33" t="s">
        <v>3641</v>
      </c>
      <c r="F2110" s="33" t="s">
        <v>11</v>
      </c>
      <c r="G2110" s="33">
        <v>10000000</v>
      </c>
      <c r="H2110" s="33">
        <v>7.4</v>
      </c>
    </row>
    <row r="2111" spans="1:8" x14ac:dyDescent="0.25">
      <c r="A2111" s="17" t="s">
        <v>3644</v>
      </c>
      <c r="B2111" s="17" t="s">
        <v>3643</v>
      </c>
      <c r="C2111" s="33">
        <v>106</v>
      </c>
      <c r="D2111" s="33">
        <v>6420319</v>
      </c>
      <c r="E2111" s="33" t="s">
        <v>1158</v>
      </c>
      <c r="F2111" s="33" t="s">
        <v>11</v>
      </c>
      <c r="G2111" s="33">
        <v>20000000</v>
      </c>
      <c r="H2111" s="33">
        <v>7.4</v>
      </c>
    </row>
    <row r="2112" spans="1:8" x14ac:dyDescent="0.25">
      <c r="A2112" s="17" t="s">
        <v>3645</v>
      </c>
      <c r="B2112" s="17" t="s">
        <v>1824</v>
      </c>
      <c r="C2112" s="33">
        <v>99</v>
      </c>
      <c r="D2112" s="33">
        <v>5702083</v>
      </c>
      <c r="E2112" s="33" t="s">
        <v>1227</v>
      </c>
      <c r="F2112" s="33" t="s">
        <v>11</v>
      </c>
      <c r="G2112" s="33">
        <v>15000000</v>
      </c>
      <c r="H2112" s="33">
        <v>6.5</v>
      </c>
    </row>
    <row r="2113" spans="1:8" x14ac:dyDescent="0.25">
      <c r="A2113" s="17" t="s">
        <v>3647</v>
      </c>
      <c r="B2113" s="17" t="s">
        <v>2982</v>
      </c>
      <c r="C2113" s="33">
        <v>100</v>
      </c>
      <c r="D2113" s="33">
        <v>5480996</v>
      </c>
      <c r="E2113" s="33" t="s">
        <v>3646</v>
      </c>
      <c r="F2113" s="33" t="s">
        <v>11</v>
      </c>
      <c r="G2113" s="33">
        <v>8700000</v>
      </c>
      <c r="H2113" s="33">
        <v>7.1</v>
      </c>
    </row>
    <row r="2114" spans="1:8" x14ac:dyDescent="0.25">
      <c r="A2114" s="17" t="s">
        <v>3648</v>
      </c>
      <c r="B2114" s="17" t="s">
        <v>248</v>
      </c>
      <c r="C2114" s="33">
        <v>116</v>
      </c>
      <c r="D2114" s="33">
        <v>6002756</v>
      </c>
      <c r="E2114" s="33" t="s">
        <v>557</v>
      </c>
      <c r="F2114" s="33" t="s">
        <v>11</v>
      </c>
      <c r="G2114" s="33">
        <v>20000000</v>
      </c>
      <c r="H2114" s="33">
        <v>7.2</v>
      </c>
    </row>
    <row r="2115" spans="1:8" x14ac:dyDescent="0.25">
      <c r="A2115" s="17" t="s">
        <v>3649</v>
      </c>
      <c r="B2115" s="17" t="s">
        <v>1501</v>
      </c>
      <c r="C2115" s="33">
        <v>94</v>
      </c>
      <c r="D2115" s="33">
        <v>5132655</v>
      </c>
      <c r="E2115" s="33" t="s">
        <v>3301</v>
      </c>
      <c r="F2115" s="33" t="s">
        <v>11</v>
      </c>
      <c r="G2115" s="33">
        <v>20000000</v>
      </c>
      <c r="H2115" s="33">
        <v>2.2999999999999998</v>
      </c>
    </row>
    <row r="2116" spans="1:8" x14ac:dyDescent="0.25">
      <c r="A2116" s="17" t="s">
        <v>3650</v>
      </c>
      <c r="B2116" s="17" t="s">
        <v>1162</v>
      </c>
      <c r="C2116" s="33">
        <v>111</v>
      </c>
      <c r="D2116" s="33">
        <v>5205343</v>
      </c>
      <c r="E2116" s="33" t="s">
        <v>2701</v>
      </c>
      <c r="F2116" s="33" t="s">
        <v>11</v>
      </c>
      <c r="G2116" s="33">
        <v>20000000</v>
      </c>
      <c r="H2116" s="33">
        <v>6.4</v>
      </c>
    </row>
    <row r="2117" spans="1:8" x14ac:dyDescent="0.25">
      <c r="A2117" s="17" t="s">
        <v>3652</v>
      </c>
      <c r="B2117" s="17" t="s">
        <v>3651</v>
      </c>
      <c r="C2117" s="33">
        <v>100</v>
      </c>
      <c r="D2117" s="33">
        <v>5005883</v>
      </c>
      <c r="E2117" s="33" t="s">
        <v>1120</v>
      </c>
      <c r="F2117" s="33" t="s">
        <v>11</v>
      </c>
      <c r="G2117" s="33">
        <v>20000000</v>
      </c>
      <c r="H2117" s="33">
        <v>6.1</v>
      </c>
    </row>
    <row r="2118" spans="1:8" x14ac:dyDescent="0.25">
      <c r="A2118" s="17" t="s">
        <v>3654</v>
      </c>
      <c r="B2118" s="17" t="s">
        <v>3653</v>
      </c>
      <c r="C2118" s="33">
        <v>125</v>
      </c>
      <c r="D2118" s="33">
        <v>5749134</v>
      </c>
      <c r="E2118" s="33" t="s">
        <v>151</v>
      </c>
      <c r="F2118" s="33" t="s">
        <v>11</v>
      </c>
      <c r="G2118" s="33">
        <v>20000000</v>
      </c>
      <c r="H2118" s="33">
        <v>7</v>
      </c>
    </row>
    <row r="2119" spans="1:8" x14ac:dyDescent="0.25">
      <c r="A2119" s="17" t="s">
        <v>3656</v>
      </c>
      <c r="B2119" s="17" t="s">
        <v>3655</v>
      </c>
      <c r="C2119" s="33">
        <v>119</v>
      </c>
      <c r="D2119" s="33">
        <v>4234040</v>
      </c>
      <c r="E2119" s="33" t="s">
        <v>527</v>
      </c>
      <c r="F2119" s="33" t="s">
        <v>11</v>
      </c>
      <c r="G2119" s="33">
        <v>20000000</v>
      </c>
      <c r="H2119" s="33">
        <v>7</v>
      </c>
    </row>
    <row r="2120" spans="1:8" x14ac:dyDescent="0.25">
      <c r="A2120" s="17" t="s">
        <v>3658</v>
      </c>
      <c r="B2120" s="17" t="s">
        <v>3657</v>
      </c>
      <c r="C2120" s="33">
        <v>135</v>
      </c>
      <c r="D2120" s="33">
        <v>4001121</v>
      </c>
      <c r="E2120" s="33" t="s">
        <v>1457</v>
      </c>
      <c r="F2120" s="33" t="s">
        <v>11</v>
      </c>
      <c r="G2120" s="33">
        <v>20000000</v>
      </c>
      <c r="H2120" s="33">
        <v>7</v>
      </c>
    </row>
    <row r="2121" spans="1:8" x14ac:dyDescent="0.25">
      <c r="A2121" s="17" t="s">
        <v>3660</v>
      </c>
      <c r="B2121" s="17" t="s">
        <v>3659</v>
      </c>
      <c r="C2121" s="33">
        <v>93</v>
      </c>
      <c r="D2121" s="33">
        <v>3749061</v>
      </c>
      <c r="E2121" s="33" t="s">
        <v>19</v>
      </c>
      <c r="F2121" s="33" t="s">
        <v>11</v>
      </c>
      <c r="G2121" s="33">
        <v>20000000</v>
      </c>
      <c r="H2121" s="33">
        <v>4.9000000000000004</v>
      </c>
    </row>
    <row r="2122" spans="1:8" x14ac:dyDescent="0.25">
      <c r="A2122" s="17" t="s">
        <v>3662</v>
      </c>
      <c r="B2122" s="17" t="s">
        <v>2714</v>
      </c>
      <c r="C2122" s="33">
        <v>114</v>
      </c>
      <c r="D2122" s="33">
        <v>3519627</v>
      </c>
      <c r="E2122" s="33" t="s">
        <v>3661</v>
      </c>
      <c r="F2122" s="33" t="s">
        <v>11</v>
      </c>
      <c r="G2122" s="33">
        <v>20000000</v>
      </c>
      <c r="H2122" s="33">
        <v>6.9</v>
      </c>
    </row>
    <row r="2123" spans="1:8" x14ac:dyDescent="0.25">
      <c r="A2123" s="17" t="s">
        <v>3664</v>
      </c>
      <c r="B2123" s="17" t="s">
        <v>3663</v>
      </c>
      <c r="C2123" s="33">
        <v>124</v>
      </c>
      <c r="D2123" s="33">
        <v>3081925</v>
      </c>
      <c r="E2123" s="33" t="s">
        <v>482</v>
      </c>
      <c r="F2123" s="33" t="s">
        <v>11</v>
      </c>
      <c r="G2123" s="33">
        <v>21000000</v>
      </c>
      <c r="H2123" s="33">
        <v>7.5</v>
      </c>
    </row>
    <row r="2124" spans="1:8" x14ac:dyDescent="0.25">
      <c r="A2124" s="17" t="s">
        <v>3665</v>
      </c>
      <c r="B2124" s="17" t="s">
        <v>2567</v>
      </c>
      <c r="C2124" s="33">
        <v>134</v>
      </c>
      <c r="D2124" s="33">
        <v>2298191</v>
      </c>
      <c r="E2124" s="33" t="s">
        <v>2877</v>
      </c>
      <c r="F2124" s="33" t="s">
        <v>224</v>
      </c>
      <c r="G2124" s="33">
        <v>2400000000</v>
      </c>
      <c r="H2124" s="33">
        <v>8.4</v>
      </c>
    </row>
    <row r="2125" spans="1:8" x14ac:dyDescent="0.25">
      <c r="A2125" s="17" t="s">
        <v>3667</v>
      </c>
      <c r="B2125" s="17" t="s">
        <v>2554</v>
      </c>
      <c r="C2125" s="33">
        <v>114</v>
      </c>
      <c r="D2125" s="33">
        <v>2353728</v>
      </c>
      <c r="E2125" s="33" t="s">
        <v>3666</v>
      </c>
      <c r="F2125" s="33" t="s">
        <v>497</v>
      </c>
      <c r="G2125" s="33">
        <v>20000000</v>
      </c>
      <c r="H2125" s="33">
        <v>6.9</v>
      </c>
    </row>
    <row r="2126" spans="1:8" x14ac:dyDescent="0.25">
      <c r="A2126" s="17" t="s">
        <v>3670</v>
      </c>
      <c r="B2126" s="17" t="s">
        <v>3668</v>
      </c>
      <c r="C2126" s="33">
        <v>124</v>
      </c>
      <c r="D2126" s="33">
        <v>2000000</v>
      </c>
      <c r="E2126" s="33" t="s">
        <v>3669</v>
      </c>
      <c r="F2126" s="33" t="s">
        <v>11</v>
      </c>
      <c r="G2126" s="33">
        <v>20000000</v>
      </c>
      <c r="H2126" s="33">
        <v>4.5</v>
      </c>
    </row>
    <row r="2127" spans="1:8" x14ac:dyDescent="0.25">
      <c r="A2127" s="17" t="s">
        <v>3671</v>
      </c>
      <c r="B2127" s="17" t="s">
        <v>3224</v>
      </c>
      <c r="C2127" s="33">
        <v>104</v>
      </c>
      <c r="D2127" s="33">
        <v>1900725</v>
      </c>
      <c r="E2127" s="33" t="s">
        <v>3543</v>
      </c>
      <c r="F2127" s="33" t="s">
        <v>11</v>
      </c>
      <c r="G2127" s="33">
        <v>2000000</v>
      </c>
      <c r="H2127" s="33">
        <v>7.4</v>
      </c>
    </row>
    <row r="2128" spans="1:8" x14ac:dyDescent="0.25">
      <c r="A2128" s="17" t="s">
        <v>3673</v>
      </c>
      <c r="B2128" s="17" t="s">
        <v>3672</v>
      </c>
      <c r="C2128" s="33">
        <v>118</v>
      </c>
      <c r="D2128" s="33">
        <v>2246000</v>
      </c>
      <c r="E2128" s="33" t="s">
        <v>557</v>
      </c>
      <c r="F2128" s="33" t="s">
        <v>11</v>
      </c>
      <c r="G2128" s="33">
        <v>20000000</v>
      </c>
      <c r="H2128" s="33">
        <v>7</v>
      </c>
    </row>
    <row r="2129" spans="1:8" x14ac:dyDescent="0.25">
      <c r="A2129" s="17" t="s">
        <v>3674</v>
      </c>
      <c r="B2129" s="17" t="s">
        <v>3218</v>
      </c>
      <c r="C2129" s="33">
        <v>80</v>
      </c>
      <c r="D2129" s="33">
        <v>1646664</v>
      </c>
      <c r="E2129" s="33" t="s">
        <v>2153</v>
      </c>
      <c r="F2129" s="33" t="s">
        <v>11</v>
      </c>
      <c r="G2129" s="33">
        <v>20000000</v>
      </c>
      <c r="H2129" s="33">
        <v>2.8</v>
      </c>
    </row>
    <row r="2130" spans="1:8" x14ac:dyDescent="0.25">
      <c r="A2130" s="17" t="s">
        <v>3675</v>
      </c>
      <c r="B2130" s="17" t="s">
        <v>2805</v>
      </c>
      <c r="C2130" s="33">
        <v>107</v>
      </c>
      <c r="D2130" s="33">
        <v>1190018</v>
      </c>
      <c r="E2130" s="33" t="s">
        <v>472</v>
      </c>
      <c r="F2130" s="33" t="s">
        <v>11</v>
      </c>
      <c r="G2130" s="33">
        <v>20000000</v>
      </c>
      <c r="H2130" s="33">
        <v>7.5</v>
      </c>
    </row>
    <row r="2131" spans="1:8" x14ac:dyDescent="0.25">
      <c r="A2131" s="17" t="s">
        <v>3676</v>
      </c>
      <c r="B2131" s="17" t="s">
        <v>518</v>
      </c>
      <c r="C2131" s="33">
        <v>125</v>
      </c>
      <c r="D2131" s="33">
        <v>1027749</v>
      </c>
      <c r="E2131" s="33" t="s">
        <v>1158</v>
      </c>
      <c r="F2131" s="33" t="s">
        <v>11</v>
      </c>
      <c r="G2131" s="33">
        <v>40000000</v>
      </c>
      <c r="H2131" s="33">
        <v>7.1</v>
      </c>
    </row>
    <row r="2132" spans="1:8" x14ac:dyDescent="0.25">
      <c r="A2132" s="17" t="s">
        <v>3677</v>
      </c>
      <c r="B2132" s="17" t="s">
        <v>2933</v>
      </c>
      <c r="C2132" s="33">
        <v>115</v>
      </c>
      <c r="D2132" s="33">
        <v>882710</v>
      </c>
      <c r="E2132" s="33" t="s">
        <v>1785</v>
      </c>
      <c r="F2132" s="33" t="s">
        <v>11</v>
      </c>
      <c r="G2132" s="33">
        <v>24000000</v>
      </c>
      <c r="H2132" s="33">
        <v>6.4</v>
      </c>
    </row>
    <row r="2133" spans="1:8" x14ac:dyDescent="0.25">
      <c r="A2133" s="17" t="s">
        <v>3679</v>
      </c>
      <c r="B2133" s="17" t="s">
        <v>3678</v>
      </c>
      <c r="C2133" s="33">
        <v>88</v>
      </c>
      <c r="D2133" s="33">
        <v>1064277</v>
      </c>
      <c r="E2133" s="33" t="s">
        <v>3179</v>
      </c>
      <c r="F2133" s="33" t="s">
        <v>11</v>
      </c>
      <c r="G2133" s="33">
        <v>20000000</v>
      </c>
      <c r="H2133" s="33">
        <v>6.7</v>
      </c>
    </row>
    <row r="2134" spans="1:8" x14ac:dyDescent="0.25">
      <c r="A2134" s="17" t="s">
        <v>3680</v>
      </c>
      <c r="B2134" s="17" t="s">
        <v>190</v>
      </c>
      <c r="C2134" s="33">
        <v>122</v>
      </c>
      <c r="D2134" s="33">
        <v>531009</v>
      </c>
      <c r="E2134" s="33" t="s">
        <v>72</v>
      </c>
      <c r="F2134" s="33" t="s">
        <v>11</v>
      </c>
      <c r="G2134" s="33">
        <v>10000000</v>
      </c>
      <c r="H2134" s="33">
        <v>5.3</v>
      </c>
    </row>
    <row r="2135" spans="1:8" x14ac:dyDescent="0.25">
      <c r="A2135" s="17" t="s">
        <v>3683</v>
      </c>
      <c r="B2135" s="17" t="s">
        <v>3681</v>
      </c>
      <c r="C2135" s="33">
        <v>103</v>
      </c>
      <c r="D2135" s="33">
        <v>410388</v>
      </c>
      <c r="E2135" s="33" t="s">
        <v>3682</v>
      </c>
      <c r="F2135" s="33" t="s">
        <v>224</v>
      </c>
      <c r="G2135" s="33">
        <v>2127519898</v>
      </c>
      <c r="H2135" s="33">
        <v>6.9</v>
      </c>
    </row>
    <row r="2136" spans="1:8" x14ac:dyDescent="0.25">
      <c r="A2136" s="17" t="s">
        <v>3685</v>
      </c>
      <c r="B2136" s="17" t="s">
        <v>3684</v>
      </c>
      <c r="C2136" s="33">
        <v>101</v>
      </c>
      <c r="D2136" s="33">
        <v>375474</v>
      </c>
      <c r="E2136" s="33" t="s">
        <v>800</v>
      </c>
      <c r="F2136" s="33" t="s">
        <v>11</v>
      </c>
      <c r="G2136" s="33">
        <v>20000000</v>
      </c>
      <c r="H2136" s="33">
        <v>6.2</v>
      </c>
    </row>
    <row r="2137" spans="1:8" x14ac:dyDescent="0.25">
      <c r="A2137" s="17" t="s">
        <v>3686</v>
      </c>
      <c r="B2137" s="17" t="s">
        <v>176</v>
      </c>
      <c r="C2137" s="33">
        <v>107</v>
      </c>
      <c r="D2137" s="33">
        <v>305070</v>
      </c>
      <c r="E2137" s="33" t="s">
        <v>991</v>
      </c>
      <c r="F2137" s="33" t="s">
        <v>11</v>
      </c>
      <c r="G2137" s="33">
        <v>20000000</v>
      </c>
      <c r="H2137" s="33">
        <v>6.4</v>
      </c>
    </row>
    <row r="2138" spans="1:8" x14ac:dyDescent="0.25">
      <c r="A2138" s="17" t="s">
        <v>3688</v>
      </c>
      <c r="B2138" s="17" t="s">
        <v>2284</v>
      </c>
      <c r="C2138" s="33">
        <v>118</v>
      </c>
      <c r="D2138" s="33">
        <v>146072</v>
      </c>
      <c r="E2138" s="33" t="s">
        <v>3687</v>
      </c>
      <c r="F2138" s="33" t="s">
        <v>497</v>
      </c>
      <c r="G2138" s="33">
        <v>140000000</v>
      </c>
      <c r="H2138" s="33">
        <v>6</v>
      </c>
    </row>
    <row r="2139" spans="1:8" x14ac:dyDescent="0.25">
      <c r="A2139" s="17" t="s">
        <v>3690</v>
      </c>
      <c r="B2139" s="17" t="s">
        <v>2444</v>
      </c>
      <c r="C2139" s="33">
        <v>107</v>
      </c>
      <c r="D2139" s="33">
        <v>1183354</v>
      </c>
      <c r="E2139" s="33" t="s">
        <v>3689</v>
      </c>
      <c r="F2139" s="33" t="s">
        <v>11</v>
      </c>
      <c r="G2139" s="33">
        <v>20000000</v>
      </c>
      <c r="H2139" s="33">
        <v>5.0999999999999996</v>
      </c>
    </row>
    <row r="2140" spans="1:8" x14ac:dyDescent="0.25">
      <c r="A2140" s="17" t="s">
        <v>3692</v>
      </c>
      <c r="B2140" s="17" t="s">
        <v>3691</v>
      </c>
      <c r="C2140" s="33">
        <v>100</v>
      </c>
      <c r="D2140" s="33">
        <v>121972</v>
      </c>
      <c r="E2140" s="33" t="s">
        <v>1049</v>
      </c>
      <c r="F2140" s="33" t="s">
        <v>11</v>
      </c>
      <c r="G2140" s="33">
        <v>22000000</v>
      </c>
      <c r="H2140" s="33">
        <v>5.5</v>
      </c>
    </row>
    <row r="2141" spans="1:8" x14ac:dyDescent="0.25">
      <c r="A2141" s="17" t="s">
        <v>3693</v>
      </c>
      <c r="B2141" s="17" t="s">
        <v>1977</v>
      </c>
      <c r="C2141" s="33">
        <v>110</v>
      </c>
      <c r="D2141" s="33">
        <v>263365</v>
      </c>
      <c r="E2141" s="33" t="s">
        <v>860</v>
      </c>
      <c r="F2141" s="33" t="s">
        <v>11</v>
      </c>
      <c r="G2141" s="33">
        <v>20000000</v>
      </c>
      <c r="H2141" s="33">
        <v>5.4</v>
      </c>
    </row>
    <row r="2142" spans="1:8" x14ac:dyDescent="0.25">
      <c r="A2142" s="17" t="s">
        <v>3695</v>
      </c>
      <c r="B2142" s="17" t="s">
        <v>3387</v>
      </c>
      <c r="C2142" s="33">
        <v>125</v>
      </c>
      <c r="D2142" s="33">
        <v>8047690</v>
      </c>
      <c r="E2142" s="33" t="s">
        <v>72</v>
      </c>
      <c r="F2142" s="33" t="s">
        <v>676</v>
      </c>
      <c r="G2142" s="33">
        <v>19400000</v>
      </c>
      <c r="H2142" s="33">
        <v>7.5</v>
      </c>
    </row>
    <row r="2143" spans="1:8" x14ac:dyDescent="0.25">
      <c r="A2143" s="17" t="s">
        <v>3696</v>
      </c>
      <c r="B2143" s="17" t="s">
        <v>3365</v>
      </c>
      <c r="C2143" s="33">
        <v>184</v>
      </c>
      <c r="D2143" s="33">
        <v>476270</v>
      </c>
      <c r="E2143" s="33" t="s">
        <v>2874</v>
      </c>
      <c r="F2143" s="33" t="s">
        <v>2876</v>
      </c>
      <c r="G2143" s="33">
        <v>20000000</v>
      </c>
      <c r="H2143" s="33">
        <v>7.4</v>
      </c>
    </row>
    <row r="2144" spans="1:8" x14ac:dyDescent="0.25">
      <c r="A2144" s="17" t="s">
        <v>3697</v>
      </c>
      <c r="B2144" s="17" t="s">
        <v>979</v>
      </c>
      <c r="C2144" s="33">
        <v>236</v>
      </c>
      <c r="D2144" s="33">
        <v>184208848</v>
      </c>
      <c r="E2144" s="33" t="s">
        <v>2030</v>
      </c>
      <c r="F2144" s="33" t="s">
        <v>11</v>
      </c>
      <c r="G2144" s="33">
        <v>22000000</v>
      </c>
      <c r="H2144" s="33">
        <v>8</v>
      </c>
    </row>
    <row r="2145" spans="1:8" x14ac:dyDescent="0.25">
      <c r="A2145" s="17" t="s">
        <v>3698</v>
      </c>
      <c r="B2145" s="17" t="s">
        <v>2198</v>
      </c>
      <c r="C2145" s="33">
        <v>97</v>
      </c>
      <c r="D2145" s="33">
        <v>100292856</v>
      </c>
      <c r="E2145" s="33" t="s">
        <v>569</v>
      </c>
      <c r="F2145" s="33" t="s">
        <v>11</v>
      </c>
      <c r="G2145" s="33">
        <v>20000000</v>
      </c>
      <c r="H2145" s="33">
        <v>5.7</v>
      </c>
    </row>
    <row r="2146" spans="1:8" x14ac:dyDescent="0.25">
      <c r="A2146" s="17" t="s">
        <v>3699</v>
      </c>
      <c r="B2146" s="17" t="s">
        <v>1455</v>
      </c>
      <c r="C2146" s="33">
        <v>113</v>
      </c>
      <c r="D2146" s="33">
        <v>58571513</v>
      </c>
      <c r="E2146" s="33" t="s">
        <v>746</v>
      </c>
      <c r="F2146" s="33" t="s">
        <v>11</v>
      </c>
      <c r="G2146" s="33">
        <v>19000000</v>
      </c>
      <c r="H2146" s="33">
        <v>6.8</v>
      </c>
    </row>
    <row r="2147" spans="1:8" x14ac:dyDescent="0.25">
      <c r="A2147" s="17" t="s">
        <v>3701</v>
      </c>
      <c r="B2147" s="17" t="s">
        <v>3700</v>
      </c>
      <c r="C2147" s="33">
        <v>95</v>
      </c>
      <c r="D2147" s="33">
        <v>51431160</v>
      </c>
      <c r="E2147" s="33" t="s">
        <v>937</v>
      </c>
      <c r="F2147" s="33" t="s">
        <v>11</v>
      </c>
      <c r="G2147" s="33">
        <v>20000000</v>
      </c>
      <c r="H2147" s="33">
        <v>5.9</v>
      </c>
    </row>
    <row r="2148" spans="1:8" x14ac:dyDescent="0.25">
      <c r="A2148" s="17" t="s">
        <v>3702</v>
      </c>
      <c r="B2148" s="17" t="s">
        <v>2117</v>
      </c>
      <c r="C2148" s="33">
        <v>103</v>
      </c>
      <c r="D2148" s="33">
        <v>103001286</v>
      </c>
      <c r="E2148" s="33" t="s">
        <v>1726</v>
      </c>
      <c r="F2148" s="33" t="s">
        <v>11</v>
      </c>
      <c r="G2148" s="33">
        <v>15000000</v>
      </c>
      <c r="H2148" s="33">
        <v>7.2</v>
      </c>
    </row>
    <row r="2149" spans="1:8" x14ac:dyDescent="0.25">
      <c r="A2149" s="17" t="s">
        <v>3703</v>
      </c>
      <c r="B2149" s="17" t="s">
        <v>3504</v>
      </c>
      <c r="C2149" s="33">
        <v>91</v>
      </c>
      <c r="D2149" s="33">
        <v>41867960</v>
      </c>
      <c r="E2149" s="33" t="s">
        <v>2148</v>
      </c>
      <c r="F2149" s="33" t="s">
        <v>11</v>
      </c>
      <c r="G2149" s="33">
        <v>20000000</v>
      </c>
      <c r="H2149" s="33">
        <v>5.5</v>
      </c>
    </row>
    <row r="2150" spans="1:8" x14ac:dyDescent="0.25">
      <c r="A2150" s="17" t="s">
        <v>3705</v>
      </c>
      <c r="B2150" s="17" t="s">
        <v>143</v>
      </c>
      <c r="C2150" s="33">
        <v>116</v>
      </c>
      <c r="D2150" s="33">
        <v>210609762</v>
      </c>
      <c r="E2150" s="33" t="s">
        <v>648</v>
      </c>
      <c r="F2150" s="33" t="s">
        <v>11</v>
      </c>
      <c r="G2150" s="33">
        <v>19000000</v>
      </c>
      <c r="H2150" s="33">
        <v>8.5</v>
      </c>
    </row>
    <row r="2151" spans="1:8" x14ac:dyDescent="0.25">
      <c r="A2151" s="17" t="s">
        <v>3706</v>
      </c>
      <c r="B2151" s="17" t="s">
        <v>2269</v>
      </c>
      <c r="C2151" s="33">
        <v>93</v>
      </c>
      <c r="D2151" s="33">
        <v>40846082</v>
      </c>
      <c r="E2151" s="33" t="s">
        <v>1032</v>
      </c>
      <c r="F2151" s="33" t="s">
        <v>11</v>
      </c>
      <c r="G2151" s="33">
        <v>19000000</v>
      </c>
      <c r="H2151" s="33">
        <v>5.6</v>
      </c>
    </row>
    <row r="2152" spans="1:8" x14ac:dyDescent="0.25">
      <c r="A2152" s="17" t="s">
        <v>3707</v>
      </c>
      <c r="B2152" s="17" t="s">
        <v>3088</v>
      </c>
      <c r="C2152" s="33">
        <v>113</v>
      </c>
      <c r="D2152" s="33">
        <v>51697449</v>
      </c>
      <c r="E2152" s="33" t="s">
        <v>872</v>
      </c>
      <c r="F2152" s="33" t="s">
        <v>11</v>
      </c>
      <c r="G2152" s="33">
        <v>13000000</v>
      </c>
      <c r="H2152" s="33">
        <v>4.0999999999999996</v>
      </c>
    </row>
    <row r="2153" spans="1:8" x14ac:dyDescent="0.25">
      <c r="A2153" s="17" t="s">
        <v>3708</v>
      </c>
      <c r="B2153" s="17" t="s">
        <v>1331</v>
      </c>
      <c r="C2153" s="33">
        <v>101</v>
      </c>
      <c r="D2153" s="33">
        <v>27758465</v>
      </c>
      <c r="E2153" s="33" t="s">
        <v>482</v>
      </c>
      <c r="F2153" s="33" t="s">
        <v>11</v>
      </c>
      <c r="G2153" s="33">
        <v>19000000</v>
      </c>
      <c r="H2153" s="33">
        <v>6.1</v>
      </c>
    </row>
    <row r="2154" spans="1:8" x14ac:dyDescent="0.25">
      <c r="A2154" s="17" t="s">
        <v>3709</v>
      </c>
      <c r="B2154" s="17" t="s">
        <v>270</v>
      </c>
      <c r="C2154" s="33">
        <v>95</v>
      </c>
      <c r="D2154" s="33">
        <v>56127162</v>
      </c>
      <c r="E2154" s="33" t="s">
        <v>574</v>
      </c>
      <c r="F2154" s="33" t="s">
        <v>11</v>
      </c>
      <c r="G2154" s="33">
        <v>18000000</v>
      </c>
      <c r="H2154" s="33">
        <v>5.4</v>
      </c>
    </row>
    <row r="2155" spans="1:8" x14ac:dyDescent="0.25">
      <c r="A2155" s="17" t="s">
        <v>3710</v>
      </c>
      <c r="B2155" s="17" t="s">
        <v>322</v>
      </c>
      <c r="C2155" s="33">
        <v>109</v>
      </c>
      <c r="D2155" s="33">
        <v>1357042</v>
      </c>
      <c r="E2155" s="33" t="s">
        <v>1227</v>
      </c>
      <c r="F2155" s="33" t="s">
        <v>11</v>
      </c>
      <c r="G2155" s="33">
        <v>15000000</v>
      </c>
      <c r="H2155" s="33">
        <v>7.1</v>
      </c>
    </row>
    <row r="2156" spans="1:8" x14ac:dyDescent="0.25">
      <c r="A2156" s="17" t="s">
        <v>3712</v>
      </c>
      <c r="B2156" s="17" t="s">
        <v>3711</v>
      </c>
      <c r="C2156" s="33">
        <v>85</v>
      </c>
      <c r="D2156" s="33">
        <v>15911333</v>
      </c>
      <c r="E2156" s="33" t="s">
        <v>846</v>
      </c>
      <c r="F2156" s="33" t="s">
        <v>11</v>
      </c>
      <c r="G2156" s="33">
        <v>19000000</v>
      </c>
      <c r="H2156" s="33">
        <v>3.6</v>
      </c>
    </row>
    <row r="2157" spans="1:8" x14ac:dyDescent="0.25">
      <c r="A2157" s="17" t="s">
        <v>3713</v>
      </c>
      <c r="B2157" s="17" t="s">
        <v>362</v>
      </c>
      <c r="C2157" s="33">
        <v>101</v>
      </c>
      <c r="D2157" s="33">
        <v>39103378</v>
      </c>
      <c r="E2157" s="33" t="s">
        <v>1871</v>
      </c>
      <c r="F2157" s="33" t="s">
        <v>11</v>
      </c>
      <c r="G2157" s="33">
        <v>20000000</v>
      </c>
      <c r="H2157" s="33">
        <v>6.5</v>
      </c>
    </row>
    <row r="2158" spans="1:8" x14ac:dyDescent="0.25">
      <c r="A2158" s="17" t="s">
        <v>3714</v>
      </c>
      <c r="B2158" s="17" t="s">
        <v>2567</v>
      </c>
      <c r="C2158" s="33">
        <v>125</v>
      </c>
      <c r="D2158" s="33">
        <v>10049886</v>
      </c>
      <c r="E2158" s="33" t="s">
        <v>211</v>
      </c>
      <c r="F2158" s="33" t="s">
        <v>224</v>
      </c>
      <c r="G2158" s="33">
        <v>19000000</v>
      </c>
      <c r="H2158" s="33">
        <v>8.6</v>
      </c>
    </row>
    <row r="2159" spans="1:8" x14ac:dyDescent="0.25">
      <c r="A2159" s="17" t="s">
        <v>3715</v>
      </c>
      <c r="B2159" s="17" t="s">
        <v>505</v>
      </c>
      <c r="C2159" s="33">
        <v>132</v>
      </c>
      <c r="D2159" s="33">
        <v>8600000</v>
      </c>
      <c r="E2159" s="33" t="s">
        <v>991</v>
      </c>
      <c r="F2159" s="33" t="s">
        <v>11</v>
      </c>
      <c r="G2159" s="33">
        <v>25000000</v>
      </c>
      <c r="H2159" s="33">
        <v>7</v>
      </c>
    </row>
    <row r="2160" spans="1:8" x14ac:dyDescent="0.25">
      <c r="A2160" s="17" t="s">
        <v>3717</v>
      </c>
      <c r="B2160" s="17" t="s">
        <v>3716</v>
      </c>
      <c r="C2160" s="33">
        <v>131</v>
      </c>
      <c r="D2160" s="33">
        <v>21483154</v>
      </c>
      <c r="E2160" s="33" t="s">
        <v>1158</v>
      </c>
      <c r="F2160" s="33" t="s">
        <v>11</v>
      </c>
      <c r="G2160" s="33">
        <v>19000000</v>
      </c>
      <c r="H2160" s="33">
        <v>7.6</v>
      </c>
    </row>
    <row r="2161" spans="1:8" x14ac:dyDescent="0.25">
      <c r="A2161" s="17" t="s">
        <v>3719</v>
      </c>
      <c r="B2161" s="17" t="s">
        <v>1531</v>
      </c>
      <c r="C2161" s="33">
        <v>129</v>
      </c>
      <c r="D2161" s="33">
        <v>8396942</v>
      </c>
      <c r="E2161" s="33" t="s">
        <v>3718</v>
      </c>
      <c r="F2161" s="33" t="s">
        <v>11</v>
      </c>
      <c r="G2161" s="33">
        <v>19000000</v>
      </c>
      <c r="H2161" s="33">
        <v>6.5</v>
      </c>
    </row>
    <row r="2162" spans="1:8" x14ac:dyDescent="0.25">
      <c r="A2162" s="17" t="s">
        <v>3721</v>
      </c>
      <c r="B2162" s="17" t="s">
        <v>3720</v>
      </c>
      <c r="C2162" s="33">
        <v>100</v>
      </c>
      <c r="D2162" s="33">
        <v>12561</v>
      </c>
      <c r="E2162" s="33" t="s">
        <v>574</v>
      </c>
      <c r="F2162" s="33" t="s">
        <v>11</v>
      </c>
      <c r="G2162" s="33">
        <v>19000000</v>
      </c>
      <c r="H2162" s="33">
        <v>6.4</v>
      </c>
    </row>
    <row r="2163" spans="1:8" x14ac:dyDescent="0.25">
      <c r="A2163" s="17" t="s">
        <v>3723</v>
      </c>
      <c r="B2163" s="17" t="s">
        <v>3722</v>
      </c>
      <c r="C2163" s="33">
        <v>97</v>
      </c>
      <c r="D2163" s="33">
        <v>6923891</v>
      </c>
      <c r="E2163" s="33" t="s">
        <v>482</v>
      </c>
      <c r="F2163" s="33" t="s">
        <v>11</v>
      </c>
      <c r="G2163" s="33">
        <v>23000000</v>
      </c>
      <c r="H2163" s="33">
        <v>6.3</v>
      </c>
    </row>
    <row r="2164" spans="1:8" x14ac:dyDescent="0.25">
      <c r="A2164" s="17" t="s">
        <v>3727</v>
      </c>
      <c r="B2164" s="17" t="s">
        <v>3725</v>
      </c>
      <c r="C2164" s="33">
        <v>92</v>
      </c>
      <c r="D2164" s="33">
        <v>2119994</v>
      </c>
      <c r="E2164" s="33" t="s">
        <v>3726</v>
      </c>
      <c r="F2164" s="33" t="s">
        <v>11</v>
      </c>
      <c r="G2164" s="33">
        <v>19000000</v>
      </c>
      <c r="H2164" s="33">
        <v>5.7</v>
      </c>
    </row>
    <row r="2165" spans="1:8" x14ac:dyDescent="0.25">
      <c r="A2165" s="17" t="s">
        <v>3730</v>
      </c>
      <c r="B2165" s="17" t="s">
        <v>3728</v>
      </c>
      <c r="C2165" s="33">
        <v>116</v>
      </c>
      <c r="D2165" s="33">
        <v>1292527</v>
      </c>
      <c r="E2165" s="33" t="s">
        <v>3729</v>
      </c>
      <c r="F2165" s="33" t="s">
        <v>11</v>
      </c>
      <c r="G2165" s="33">
        <v>19000000</v>
      </c>
      <c r="H2165" s="33">
        <v>6.3</v>
      </c>
    </row>
    <row r="2166" spans="1:8" x14ac:dyDescent="0.25">
      <c r="A2166" s="17" t="s">
        <v>3733</v>
      </c>
      <c r="B2166" s="17" t="s">
        <v>3732</v>
      </c>
      <c r="C2166" s="33">
        <v>90</v>
      </c>
      <c r="D2166" s="33">
        <v>64255243</v>
      </c>
      <c r="E2166" s="33" t="s">
        <v>2061</v>
      </c>
      <c r="F2166" s="33" t="s">
        <v>11</v>
      </c>
      <c r="G2166" s="33">
        <v>19000000</v>
      </c>
      <c r="H2166" s="33">
        <v>6</v>
      </c>
    </row>
    <row r="2167" spans="1:8" x14ac:dyDescent="0.25">
      <c r="A2167" s="17" t="s">
        <v>3734</v>
      </c>
      <c r="B2167" s="17" t="s">
        <v>620</v>
      </c>
      <c r="C2167" s="33">
        <v>81</v>
      </c>
      <c r="D2167" s="33">
        <v>22245861</v>
      </c>
      <c r="E2167" s="33" t="s">
        <v>872</v>
      </c>
      <c r="F2167" s="33" t="s">
        <v>11</v>
      </c>
      <c r="G2167" s="33">
        <v>19000000</v>
      </c>
      <c r="H2167" s="33">
        <v>7.7</v>
      </c>
    </row>
    <row r="2168" spans="1:8" x14ac:dyDescent="0.25">
      <c r="A2168" s="17" t="s">
        <v>3735</v>
      </c>
      <c r="B2168" s="17" t="s">
        <v>862</v>
      </c>
      <c r="C2168" s="33">
        <v>97</v>
      </c>
      <c r="D2168" s="33">
        <v>20433940</v>
      </c>
      <c r="E2168" s="33" t="s">
        <v>2148</v>
      </c>
      <c r="F2168" s="33" t="s">
        <v>11</v>
      </c>
      <c r="G2168" s="33">
        <v>15000000</v>
      </c>
      <c r="H2168" s="33">
        <v>6.2</v>
      </c>
    </row>
    <row r="2169" spans="1:8" x14ac:dyDescent="0.25">
      <c r="A2169" s="17" t="s">
        <v>3736</v>
      </c>
      <c r="B2169" s="17" t="s">
        <v>959</v>
      </c>
      <c r="C2169" s="33">
        <v>118</v>
      </c>
      <c r="D2169" s="33">
        <v>10562387</v>
      </c>
      <c r="E2169" s="33" t="s">
        <v>1817</v>
      </c>
      <c r="F2169" s="33" t="s">
        <v>11</v>
      </c>
      <c r="G2169" s="33">
        <v>18500000</v>
      </c>
      <c r="H2169" s="33">
        <v>7.7</v>
      </c>
    </row>
    <row r="2170" spans="1:8" x14ac:dyDescent="0.25">
      <c r="A2170" s="17" t="s">
        <v>3738</v>
      </c>
      <c r="B2170" s="17" t="s">
        <v>3737</v>
      </c>
      <c r="C2170" s="33">
        <v>100</v>
      </c>
      <c r="D2170" s="33">
        <v>18439082</v>
      </c>
      <c r="E2170" s="33" t="s">
        <v>1241</v>
      </c>
      <c r="F2170" s="33" t="s">
        <v>11</v>
      </c>
      <c r="G2170" s="33">
        <v>18500000</v>
      </c>
      <c r="H2170" s="33">
        <v>6.4</v>
      </c>
    </row>
    <row r="2171" spans="1:8" x14ac:dyDescent="0.25">
      <c r="A2171" s="17" t="s">
        <v>3739</v>
      </c>
      <c r="B2171" s="17" t="s">
        <v>2152</v>
      </c>
      <c r="C2171" s="33">
        <v>97</v>
      </c>
      <c r="D2171" s="33">
        <v>150056505</v>
      </c>
      <c r="E2171" s="33" t="s">
        <v>569</v>
      </c>
      <c r="F2171" s="33" t="s">
        <v>11</v>
      </c>
      <c r="G2171" s="33">
        <v>18000000</v>
      </c>
      <c r="H2171" s="33">
        <v>6.4</v>
      </c>
    </row>
    <row r="2172" spans="1:8" x14ac:dyDescent="0.25">
      <c r="A2172" s="17" t="s">
        <v>3740</v>
      </c>
      <c r="B2172" s="17" t="s">
        <v>601</v>
      </c>
      <c r="C2172" s="33">
        <v>114</v>
      </c>
      <c r="D2172" s="33">
        <v>119938730</v>
      </c>
      <c r="E2172" s="33" t="s">
        <v>3570</v>
      </c>
      <c r="F2172" s="33" t="s">
        <v>11</v>
      </c>
      <c r="G2172" s="33">
        <v>18000000</v>
      </c>
      <c r="H2172" s="33">
        <v>6.9</v>
      </c>
    </row>
    <row r="2173" spans="1:8" x14ac:dyDescent="0.25">
      <c r="A2173" s="17" t="s">
        <v>3741</v>
      </c>
      <c r="B2173" s="17" t="s">
        <v>1895</v>
      </c>
      <c r="C2173" s="33">
        <v>130</v>
      </c>
      <c r="D2173" s="33">
        <v>114968774</v>
      </c>
      <c r="E2173" s="33" t="s">
        <v>2144</v>
      </c>
      <c r="F2173" s="33" t="s">
        <v>11</v>
      </c>
      <c r="G2173" s="33">
        <v>18000000</v>
      </c>
      <c r="H2173" s="33">
        <v>7.3</v>
      </c>
    </row>
    <row r="2174" spans="1:8" x14ac:dyDescent="0.25">
      <c r="A2174" s="17" t="s">
        <v>3742</v>
      </c>
      <c r="B2174" s="17" t="s">
        <v>1268</v>
      </c>
      <c r="C2174" s="33">
        <v>82</v>
      </c>
      <c r="D2174" s="33">
        <v>128505958</v>
      </c>
      <c r="E2174" s="33" t="s">
        <v>569</v>
      </c>
      <c r="F2174" s="33" t="s">
        <v>11</v>
      </c>
      <c r="G2174" s="33">
        <v>18000000</v>
      </c>
      <c r="H2174" s="33">
        <v>7.3</v>
      </c>
    </row>
    <row r="2175" spans="1:8" x14ac:dyDescent="0.25">
      <c r="A2175" s="17" t="s">
        <v>3743</v>
      </c>
      <c r="B2175" s="17" t="s">
        <v>1056</v>
      </c>
      <c r="C2175" s="33">
        <v>96</v>
      </c>
      <c r="D2175" s="33">
        <v>95001351</v>
      </c>
      <c r="E2175" s="33" t="s">
        <v>574</v>
      </c>
      <c r="F2175" s="33" t="s">
        <v>11</v>
      </c>
      <c r="G2175" s="33">
        <v>18000000</v>
      </c>
      <c r="H2175" s="33">
        <v>6.2</v>
      </c>
    </row>
    <row r="2176" spans="1:8" x14ac:dyDescent="0.25">
      <c r="A2176" s="17" t="s">
        <v>3744</v>
      </c>
      <c r="B2176" s="17" t="s">
        <v>346</v>
      </c>
      <c r="C2176" s="33">
        <v>105</v>
      </c>
      <c r="D2176" s="33">
        <v>76400000</v>
      </c>
      <c r="E2176" s="33" t="s">
        <v>24</v>
      </c>
      <c r="F2176" s="33" t="s">
        <v>11</v>
      </c>
      <c r="G2176" s="33">
        <v>17000000</v>
      </c>
      <c r="H2176" s="33">
        <v>6.6</v>
      </c>
    </row>
    <row r="2177" spans="1:8" x14ac:dyDescent="0.25">
      <c r="A2177" s="17" t="s">
        <v>3745</v>
      </c>
      <c r="B2177" s="17" t="s">
        <v>923</v>
      </c>
      <c r="C2177" s="33">
        <v>122</v>
      </c>
      <c r="D2177" s="33">
        <v>75072454</v>
      </c>
      <c r="E2177" s="33" t="s">
        <v>1492</v>
      </c>
      <c r="F2177" s="33" t="s">
        <v>11</v>
      </c>
      <c r="G2177" s="33">
        <v>20000000</v>
      </c>
      <c r="H2177" s="33">
        <v>6.7</v>
      </c>
    </row>
    <row r="2178" spans="1:8" x14ac:dyDescent="0.25">
      <c r="A2178" s="17" t="s">
        <v>3746</v>
      </c>
      <c r="B2178" s="17" t="s">
        <v>200</v>
      </c>
      <c r="C2178" s="33">
        <v>88</v>
      </c>
      <c r="D2178" s="33">
        <v>65535067</v>
      </c>
      <c r="E2178" s="33" t="s">
        <v>574</v>
      </c>
      <c r="F2178" s="33" t="s">
        <v>11</v>
      </c>
      <c r="G2178" s="33">
        <v>17000000</v>
      </c>
      <c r="H2178" s="33">
        <v>5.7</v>
      </c>
    </row>
    <row r="2179" spans="1:8" x14ac:dyDescent="0.25">
      <c r="A2179" s="17" t="s">
        <v>3749</v>
      </c>
      <c r="B2179" s="17" t="s">
        <v>3747</v>
      </c>
      <c r="C2179" s="33">
        <v>110</v>
      </c>
      <c r="D2179" s="33">
        <v>13998282</v>
      </c>
      <c r="E2179" s="33" t="s">
        <v>3748</v>
      </c>
      <c r="F2179" s="33" t="s">
        <v>11</v>
      </c>
      <c r="G2179" s="33">
        <v>16000000</v>
      </c>
      <c r="H2179" s="33">
        <v>3.1</v>
      </c>
    </row>
    <row r="2180" spans="1:8" x14ac:dyDescent="0.25">
      <c r="A2180" s="17" t="s">
        <v>3750</v>
      </c>
      <c r="B2180" s="17" t="s">
        <v>3528</v>
      </c>
      <c r="C2180" s="33">
        <v>103</v>
      </c>
      <c r="D2180" s="33">
        <v>6061759</v>
      </c>
      <c r="E2180" s="33" t="s">
        <v>482</v>
      </c>
      <c r="F2180" s="33" t="s">
        <v>11</v>
      </c>
      <c r="G2180" s="33">
        <v>17000000</v>
      </c>
      <c r="H2180" s="33">
        <v>6.3</v>
      </c>
    </row>
    <row r="2181" spans="1:8" x14ac:dyDescent="0.25">
      <c r="A2181" s="17" t="s">
        <v>3751</v>
      </c>
      <c r="B2181" s="17" t="s">
        <v>2431</v>
      </c>
      <c r="C2181" s="33">
        <v>106</v>
      </c>
      <c r="D2181" s="33">
        <v>64955956</v>
      </c>
      <c r="E2181" s="33" t="s">
        <v>872</v>
      </c>
      <c r="F2181" s="33" t="s">
        <v>11</v>
      </c>
      <c r="G2181" s="33">
        <v>18000000</v>
      </c>
      <c r="H2181" s="33">
        <v>5.7</v>
      </c>
    </row>
    <row r="2182" spans="1:8" x14ac:dyDescent="0.25">
      <c r="A2182" s="17" t="s">
        <v>3753</v>
      </c>
      <c r="B2182" s="17" t="s">
        <v>3752</v>
      </c>
      <c r="C2182" s="33">
        <v>98</v>
      </c>
      <c r="D2182" s="33">
        <v>60057639</v>
      </c>
      <c r="E2182" s="33" t="s">
        <v>2994</v>
      </c>
      <c r="F2182" s="33" t="s">
        <v>11</v>
      </c>
      <c r="G2182" s="33">
        <v>18000000</v>
      </c>
      <c r="H2182" s="33">
        <v>7.1</v>
      </c>
    </row>
    <row r="2183" spans="1:8" x14ac:dyDescent="0.25">
      <c r="A2183" s="17" t="s">
        <v>3754</v>
      </c>
      <c r="B2183" s="17" t="s">
        <v>685</v>
      </c>
      <c r="C2183" s="33">
        <v>68</v>
      </c>
      <c r="D2183" s="33">
        <v>53868030</v>
      </c>
      <c r="E2183" s="33" t="s">
        <v>338</v>
      </c>
      <c r="F2183" s="33" t="s">
        <v>11</v>
      </c>
      <c r="G2183" s="33">
        <v>17000000</v>
      </c>
      <c r="H2183" s="33">
        <v>7</v>
      </c>
    </row>
    <row r="2184" spans="1:8" x14ac:dyDescent="0.25">
      <c r="A2184" s="17" t="s">
        <v>3755</v>
      </c>
      <c r="B2184" s="17" t="s">
        <v>2370</v>
      </c>
      <c r="C2184" s="33">
        <v>94</v>
      </c>
      <c r="D2184" s="33">
        <v>59573085</v>
      </c>
      <c r="E2184" s="33" t="s">
        <v>937</v>
      </c>
      <c r="F2184" s="33" t="s">
        <v>11</v>
      </c>
      <c r="G2184" s="33">
        <v>18000000</v>
      </c>
      <c r="H2184" s="33">
        <v>6.1</v>
      </c>
    </row>
    <row r="2185" spans="1:8" x14ac:dyDescent="0.25">
      <c r="A2185" s="17" t="s">
        <v>3756</v>
      </c>
      <c r="B2185" s="17" t="s">
        <v>313</v>
      </c>
      <c r="C2185" s="33">
        <v>99</v>
      </c>
      <c r="D2185" s="33">
        <v>52691009</v>
      </c>
      <c r="E2185" s="33" t="s">
        <v>1040</v>
      </c>
      <c r="F2185" s="33" t="s">
        <v>11</v>
      </c>
      <c r="G2185" s="33">
        <v>21000000</v>
      </c>
      <c r="H2185" s="33">
        <v>6.6</v>
      </c>
    </row>
    <row r="2186" spans="1:8" x14ac:dyDescent="0.25">
      <c r="A2186" s="17" t="s">
        <v>3757</v>
      </c>
      <c r="B2186" s="17" t="s">
        <v>445</v>
      </c>
      <c r="C2186" s="33">
        <v>107</v>
      </c>
      <c r="D2186" s="33">
        <v>59735548</v>
      </c>
      <c r="E2186" s="33" t="s">
        <v>1419</v>
      </c>
      <c r="F2186" s="33" t="s">
        <v>11</v>
      </c>
      <c r="G2186" s="33">
        <v>15000000</v>
      </c>
      <c r="H2186" s="33">
        <v>7.8</v>
      </c>
    </row>
    <row r="2187" spans="1:8" x14ac:dyDescent="0.25">
      <c r="A2187" s="17" t="s">
        <v>3759</v>
      </c>
      <c r="B2187" s="17" t="s">
        <v>1676</v>
      </c>
      <c r="C2187" s="33">
        <v>180</v>
      </c>
      <c r="D2187" s="33">
        <v>51600000</v>
      </c>
      <c r="E2187" s="33" t="s">
        <v>3758</v>
      </c>
      <c r="F2187" s="33" t="s">
        <v>11</v>
      </c>
      <c r="G2187" s="33">
        <v>18000000</v>
      </c>
      <c r="H2187" s="33">
        <v>8.3000000000000007</v>
      </c>
    </row>
    <row r="2188" spans="1:8" x14ac:dyDescent="0.25">
      <c r="A2188" s="17" t="s">
        <v>3760</v>
      </c>
      <c r="B2188" s="17" t="s">
        <v>3510</v>
      </c>
      <c r="C2188" s="33">
        <v>89</v>
      </c>
      <c r="D2188" s="33">
        <v>43818159</v>
      </c>
      <c r="E2188" s="33" t="s">
        <v>1726</v>
      </c>
      <c r="F2188" s="33" t="s">
        <v>11</v>
      </c>
      <c r="G2188" s="33">
        <v>20000000</v>
      </c>
      <c r="H2188" s="33">
        <v>3.9</v>
      </c>
    </row>
    <row r="2189" spans="1:8" x14ac:dyDescent="0.25">
      <c r="A2189" s="17" t="s">
        <v>3761</v>
      </c>
      <c r="B2189" s="17" t="s">
        <v>711</v>
      </c>
      <c r="C2189" s="33">
        <v>97</v>
      </c>
      <c r="D2189" s="33">
        <v>86049418</v>
      </c>
      <c r="E2189" s="33" t="s">
        <v>569</v>
      </c>
      <c r="F2189" s="33" t="s">
        <v>11</v>
      </c>
      <c r="G2189" s="33">
        <v>17000000</v>
      </c>
      <c r="H2189" s="33">
        <v>7</v>
      </c>
    </row>
    <row r="2190" spans="1:8" x14ac:dyDescent="0.25">
      <c r="A2190" s="17" t="s">
        <v>3763</v>
      </c>
      <c r="B2190" s="17" t="s">
        <v>3762</v>
      </c>
      <c r="C2190" s="33">
        <v>113</v>
      </c>
      <c r="D2190" s="33">
        <v>43601508</v>
      </c>
      <c r="E2190" s="33" t="s">
        <v>482</v>
      </c>
      <c r="F2190" s="33" t="s">
        <v>11</v>
      </c>
      <c r="G2190" s="33">
        <v>18000000</v>
      </c>
      <c r="H2190" s="33">
        <v>6.7</v>
      </c>
    </row>
    <row r="2191" spans="1:8" x14ac:dyDescent="0.25">
      <c r="A2191" s="17" t="s">
        <v>3764</v>
      </c>
      <c r="B2191" s="17" t="s">
        <v>3728</v>
      </c>
      <c r="C2191" s="33">
        <v>131</v>
      </c>
      <c r="D2191" s="33">
        <v>41300105</v>
      </c>
      <c r="E2191" s="33" t="s">
        <v>2663</v>
      </c>
      <c r="F2191" s="33" t="s">
        <v>11</v>
      </c>
      <c r="G2191" s="33">
        <v>19800000</v>
      </c>
      <c r="H2191" s="33">
        <v>7.3</v>
      </c>
    </row>
    <row r="2192" spans="1:8" x14ac:dyDescent="0.25">
      <c r="A2192" s="17" t="s">
        <v>3765</v>
      </c>
      <c r="B2192" s="17" t="s">
        <v>1638</v>
      </c>
      <c r="C2192" s="33">
        <v>103</v>
      </c>
      <c r="D2192" s="33">
        <v>41382841</v>
      </c>
      <c r="E2192" s="33" t="s">
        <v>860</v>
      </c>
      <c r="F2192" s="33" t="s">
        <v>11</v>
      </c>
      <c r="G2192" s="33">
        <v>18000000</v>
      </c>
      <c r="H2192" s="33">
        <v>6.3</v>
      </c>
    </row>
    <row r="2193" spans="1:8" x14ac:dyDescent="0.25">
      <c r="A2193" s="17" t="s">
        <v>3766</v>
      </c>
      <c r="B2193" s="17" t="s">
        <v>382</v>
      </c>
      <c r="C2193" s="33">
        <v>119</v>
      </c>
      <c r="D2193" s="33">
        <v>42335698</v>
      </c>
      <c r="E2193" s="33" t="s">
        <v>482</v>
      </c>
      <c r="F2193" s="33" t="s">
        <v>11</v>
      </c>
      <c r="G2193" s="33">
        <v>18000000</v>
      </c>
      <c r="H2193" s="33">
        <v>7.8</v>
      </c>
    </row>
    <row r="2194" spans="1:8" x14ac:dyDescent="0.25">
      <c r="A2194" s="17" t="s">
        <v>3767</v>
      </c>
      <c r="B2194" s="17" t="s">
        <v>1358</v>
      </c>
      <c r="C2194" s="33">
        <v>98</v>
      </c>
      <c r="D2194" s="33">
        <v>33404871</v>
      </c>
      <c r="E2194" s="33" t="s">
        <v>1164</v>
      </c>
      <c r="F2194" s="33" t="s">
        <v>11</v>
      </c>
      <c r="G2194" s="33">
        <v>18000000</v>
      </c>
      <c r="H2194" s="33">
        <v>7.3</v>
      </c>
    </row>
    <row r="2195" spans="1:8" x14ac:dyDescent="0.25">
      <c r="A2195" s="17" t="s">
        <v>3768</v>
      </c>
      <c r="B2195" s="17" t="s">
        <v>390</v>
      </c>
      <c r="C2195" s="33">
        <v>111</v>
      </c>
      <c r="D2195" s="33">
        <v>31471430</v>
      </c>
      <c r="E2195" s="33" t="s">
        <v>965</v>
      </c>
      <c r="F2195" s="33" t="s">
        <v>11</v>
      </c>
      <c r="G2195" s="33">
        <v>15000000</v>
      </c>
      <c r="H2195" s="33">
        <v>7.6</v>
      </c>
    </row>
    <row r="2196" spans="1:8" x14ac:dyDescent="0.25">
      <c r="A2196" s="17" t="s">
        <v>3769</v>
      </c>
      <c r="B2196" s="17" t="s">
        <v>3116</v>
      </c>
      <c r="C2196" s="33">
        <v>94</v>
      </c>
      <c r="D2196" s="33">
        <v>30222640</v>
      </c>
      <c r="E2196" s="33" t="s">
        <v>2585</v>
      </c>
      <c r="F2196" s="33" t="s">
        <v>11</v>
      </c>
      <c r="G2196" s="33">
        <v>25000000</v>
      </c>
      <c r="H2196" s="33">
        <v>5.3</v>
      </c>
    </row>
    <row r="2197" spans="1:8" x14ac:dyDescent="0.25">
      <c r="A2197" s="17" t="s">
        <v>3771</v>
      </c>
      <c r="B2197" s="17" t="s">
        <v>3770</v>
      </c>
      <c r="C2197" s="33">
        <v>81</v>
      </c>
      <c r="D2197" s="33">
        <v>26906039</v>
      </c>
      <c r="E2197" s="33" t="s">
        <v>744</v>
      </c>
      <c r="F2197" s="33" t="s">
        <v>11</v>
      </c>
      <c r="G2197" s="33">
        <v>18000000</v>
      </c>
      <c r="H2197" s="33">
        <v>5.3</v>
      </c>
    </row>
    <row r="2198" spans="1:8" x14ac:dyDescent="0.25">
      <c r="A2198" s="17" t="s">
        <v>3772</v>
      </c>
      <c r="B2198" s="17" t="s">
        <v>1813</v>
      </c>
      <c r="C2198" s="33">
        <v>89</v>
      </c>
      <c r="D2198" s="33">
        <v>21378000</v>
      </c>
      <c r="E2198" s="33" t="s">
        <v>2464</v>
      </c>
      <c r="F2198" s="33" t="s">
        <v>11</v>
      </c>
      <c r="G2198" s="33">
        <v>1000000</v>
      </c>
      <c r="H2198" s="33">
        <v>6.8</v>
      </c>
    </row>
    <row r="2199" spans="1:8" x14ac:dyDescent="0.25">
      <c r="A2199" s="17" t="s">
        <v>3775</v>
      </c>
      <c r="B2199" s="17" t="s">
        <v>3773</v>
      </c>
      <c r="C2199" s="33">
        <v>106</v>
      </c>
      <c r="D2199" s="33">
        <v>43853424</v>
      </c>
      <c r="E2199" s="33" t="s">
        <v>3774</v>
      </c>
      <c r="F2199" s="33" t="s">
        <v>11</v>
      </c>
      <c r="G2199" s="33">
        <v>18000000</v>
      </c>
      <c r="H2199" s="33">
        <v>7.1</v>
      </c>
    </row>
    <row r="2200" spans="1:8" x14ac:dyDescent="0.25">
      <c r="A2200" s="17" t="s">
        <v>3778</v>
      </c>
      <c r="B2200" s="17" t="s">
        <v>3777</v>
      </c>
      <c r="C2200" s="33">
        <v>86</v>
      </c>
      <c r="D2200" s="33">
        <v>23993605</v>
      </c>
      <c r="E2200" s="33" t="s">
        <v>2994</v>
      </c>
      <c r="F2200" s="33" t="s">
        <v>11</v>
      </c>
      <c r="G2200" s="33">
        <v>18000000</v>
      </c>
      <c r="H2200" s="33">
        <v>5.8</v>
      </c>
    </row>
    <row r="2201" spans="1:8" x14ac:dyDescent="0.25">
      <c r="A2201" s="17" t="s">
        <v>3779</v>
      </c>
      <c r="B2201" s="17" t="s">
        <v>3138</v>
      </c>
      <c r="C2201" s="33">
        <v>103</v>
      </c>
      <c r="D2201" s="33">
        <v>26400000</v>
      </c>
      <c r="E2201" s="33" t="s">
        <v>13</v>
      </c>
      <c r="F2201" s="33" t="s">
        <v>11</v>
      </c>
      <c r="G2201" s="33">
        <v>18000000</v>
      </c>
      <c r="H2201" s="33">
        <v>5.8</v>
      </c>
    </row>
    <row r="2202" spans="1:8" x14ac:dyDescent="0.25">
      <c r="A2202" s="17" t="s">
        <v>3780</v>
      </c>
      <c r="B2202" s="17" t="s">
        <v>160</v>
      </c>
      <c r="C2202" s="33">
        <v>121</v>
      </c>
      <c r="D2202" s="33">
        <v>45250</v>
      </c>
      <c r="E2202" s="33" t="s">
        <v>557</v>
      </c>
      <c r="F2202" s="33" t="s">
        <v>11</v>
      </c>
      <c r="G2202" s="33">
        <v>18000000</v>
      </c>
      <c r="H2202" s="33">
        <v>8.3000000000000007</v>
      </c>
    </row>
    <row r="2203" spans="1:8" x14ac:dyDescent="0.25">
      <c r="A2203" s="17" t="s">
        <v>3782</v>
      </c>
      <c r="B2203" s="17" t="s">
        <v>3781</v>
      </c>
      <c r="C2203" s="33">
        <v>109</v>
      </c>
      <c r="D2203" s="33">
        <v>22927390</v>
      </c>
      <c r="E2203" s="33" t="s">
        <v>72</v>
      </c>
      <c r="F2203" s="33" t="s">
        <v>11</v>
      </c>
      <c r="G2203" s="33">
        <v>18000000</v>
      </c>
      <c r="H2203" s="33">
        <v>5.6</v>
      </c>
    </row>
    <row r="2204" spans="1:8" x14ac:dyDescent="0.25">
      <c r="A2204" s="17" t="s">
        <v>3783</v>
      </c>
      <c r="B2204" s="17" t="s">
        <v>1064</v>
      </c>
      <c r="C2204" s="33">
        <v>109</v>
      </c>
      <c r="D2204" s="33">
        <v>4250320</v>
      </c>
      <c r="E2204" s="33" t="s">
        <v>3061</v>
      </c>
      <c r="F2204" s="33" t="s">
        <v>11</v>
      </c>
      <c r="G2204" s="33">
        <v>18000000</v>
      </c>
      <c r="H2204" s="33">
        <v>6.8</v>
      </c>
    </row>
    <row r="2205" spans="1:8" x14ac:dyDescent="0.25">
      <c r="A2205" s="17" t="s">
        <v>3785</v>
      </c>
      <c r="B2205" s="17" t="s">
        <v>3784</v>
      </c>
      <c r="C2205" s="33">
        <v>123</v>
      </c>
      <c r="D2205" s="33">
        <v>22452209</v>
      </c>
      <c r="E2205" s="33" t="s">
        <v>1185</v>
      </c>
      <c r="F2205" s="33" t="s">
        <v>11</v>
      </c>
      <c r="G2205" s="33">
        <v>18000000</v>
      </c>
      <c r="H2205" s="33">
        <v>5</v>
      </c>
    </row>
    <row r="2206" spans="1:8" x14ac:dyDescent="0.25">
      <c r="A2206" s="17" t="s">
        <v>3786</v>
      </c>
      <c r="B2206" s="17" t="s">
        <v>1791</v>
      </c>
      <c r="C2206" s="33">
        <v>94</v>
      </c>
      <c r="D2206" s="33">
        <v>18329466</v>
      </c>
      <c r="E2206" s="33" t="s">
        <v>2544</v>
      </c>
      <c r="F2206" s="33" t="s">
        <v>11</v>
      </c>
      <c r="G2206" s="33">
        <v>18000000</v>
      </c>
      <c r="H2206" s="33">
        <v>7.6</v>
      </c>
    </row>
    <row r="2207" spans="1:8" x14ac:dyDescent="0.25">
      <c r="A2207" s="17" t="s">
        <v>3787</v>
      </c>
      <c r="B2207" s="17" t="s">
        <v>1358</v>
      </c>
      <c r="C2207" s="33">
        <v>94</v>
      </c>
      <c r="D2207" s="33">
        <v>17071230</v>
      </c>
      <c r="E2207" s="33" t="s">
        <v>338</v>
      </c>
      <c r="F2207" s="33" t="s">
        <v>11</v>
      </c>
      <c r="G2207" s="33">
        <v>18000000</v>
      </c>
      <c r="H2207" s="33">
        <v>6.7</v>
      </c>
    </row>
    <row r="2208" spans="1:8" x14ac:dyDescent="0.25">
      <c r="A2208" s="17" t="s">
        <v>3789</v>
      </c>
      <c r="B2208" s="17" t="s">
        <v>3788</v>
      </c>
      <c r="C2208" s="33">
        <v>115</v>
      </c>
      <c r="D2208" s="33">
        <v>17174870</v>
      </c>
      <c r="E2208" s="33" t="s">
        <v>2585</v>
      </c>
      <c r="F2208" s="33" t="s">
        <v>11</v>
      </c>
      <c r="G2208" s="33">
        <v>18000000</v>
      </c>
      <c r="H2208" s="33">
        <v>6.7</v>
      </c>
    </row>
    <row r="2209" spans="1:8" x14ac:dyDescent="0.25">
      <c r="A2209" s="17" t="s">
        <v>3790</v>
      </c>
      <c r="B2209" s="17" t="s">
        <v>3342</v>
      </c>
      <c r="C2209" s="33">
        <v>107</v>
      </c>
      <c r="D2209" s="33">
        <v>26284475</v>
      </c>
      <c r="E2209" s="33" t="s">
        <v>569</v>
      </c>
      <c r="F2209" s="33" t="s">
        <v>11</v>
      </c>
      <c r="G2209" s="33">
        <v>17000000</v>
      </c>
      <c r="H2209" s="33">
        <v>5.7</v>
      </c>
    </row>
    <row r="2210" spans="1:8" x14ac:dyDescent="0.25">
      <c r="A2210" s="17" t="s">
        <v>3792</v>
      </c>
      <c r="B2210" s="17" t="s">
        <v>3791</v>
      </c>
      <c r="C2210" s="33">
        <v>91</v>
      </c>
      <c r="D2210" s="33">
        <v>16702864</v>
      </c>
      <c r="E2210" s="33" t="s">
        <v>338</v>
      </c>
      <c r="F2210" s="33" t="s">
        <v>11</v>
      </c>
      <c r="G2210" s="33">
        <v>18000000</v>
      </c>
      <c r="H2210" s="33">
        <v>5.2</v>
      </c>
    </row>
    <row r="2211" spans="1:8" x14ac:dyDescent="0.25">
      <c r="A2211" s="17" t="s">
        <v>3793</v>
      </c>
      <c r="B2211" s="17" t="s">
        <v>2238</v>
      </c>
      <c r="C2211" s="33">
        <v>125</v>
      </c>
      <c r="D2211" s="33">
        <v>15561627</v>
      </c>
      <c r="E2211" s="33" t="s">
        <v>1164</v>
      </c>
      <c r="F2211" s="33" t="s">
        <v>11</v>
      </c>
      <c r="G2211" s="33">
        <v>18000000</v>
      </c>
      <c r="H2211" s="33">
        <v>7.5</v>
      </c>
    </row>
    <row r="2212" spans="1:8" x14ac:dyDescent="0.25">
      <c r="A2212" s="17" t="s">
        <v>3794</v>
      </c>
      <c r="B2212" s="17" t="s">
        <v>1791</v>
      </c>
      <c r="C2212" s="33">
        <v>122</v>
      </c>
      <c r="D2212" s="33">
        <v>17750583</v>
      </c>
      <c r="E2212" s="33" t="s">
        <v>527</v>
      </c>
      <c r="F2212" s="33" t="s">
        <v>11</v>
      </c>
      <c r="G2212" s="33">
        <v>30000000</v>
      </c>
      <c r="H2212" s="33">
        <v>7.2</v>
      </c>
    </row>
    <row r="2213" spans="1:8" x14ac:dyDescent="0.25">
      <c r="A2213" s="17" t="s">
        <v>3795</v>
      </c>
      <c r="B2213" s="17" t="s">
        <v>425</v>
      </c>
      <c r="C2213" s="33">
        <v>102</v>
      </c>
      <c r="D2213" s="33">
        <v>14793904</v>
      </c>
      <c r="E2213" s="33" t="s">
        <v>574</v>
      </c>
      <c r="F2213" s="33" t="s">
        <v>11</v>
      </c>
      <c r="G2213" s="33">
        <v>18000000</v>
      </c>
      <c r="H2213" s="33">
        <v>5.3</v>
      </c>
    </row>
    <row r="2214" spans="1:8" x14ac:dyDescent="0.25">
      <c r="A2214" s="17" t="s">
        <v>3796</v>
      </c>
      <c r="B2214" s="17" t="s">
        <v>2926</v>
      </c>
      <c r="C2214" s="33">
        <v>90</v>
      </c>
      <c r="D2214" s="33">
        <v>15281286</v>
      </c>
      <c r="E2214" s="33" t="s">
        <v>482</v>
      </c>
      <c r="F2214" s="33" t="s">
        <v>11</v>
      </c>
      <c r="G2214" s="33">
        <v>18000000</v>
      </c>
      <c r="H2214" s="33">
        <v>6.5</v>
      </c>
    </row>
    <row r="2215" spans="1:8" x14ac:dyDescent="0.25">
      <c r="A2215" s="17" t="s">
        <v>3798</v>
      </c>
      <c r="B2215" s="17" t="s">
        <v>3797</v>
      </c>
      <c r="C2215" s="33">
        <v>98</v>
      </c>
      <c r="D2215" s="33">
        <v>8000000</v>
      </c>
      <c r="E2215" s="33" t="s">
        <v>46</v>
      </c>
      <c r="F2215" s="33" t="s">
        <v>11</v>
      </c>
      <c r="G2215" s="33">
        <v>18000000</v>
      </c>
      <c r="H2215" s="33">
        <v>5</v>
      </c>
    </row>
    <row r="2216" spans="1:8" x14ac:dyDescent="0.25">
      <c r="A2216" s="17" t="s">
        <v>3800</v>
      </c>
      <c r="B2216" s="17" t="s">
        <v>3799</v>
      </c>
      <c r="C2216" s="33">
        <v>109</v>
      </c>
      <c r="D2216" s="33">
        <v>13491653</v>
      </c>
      <c r="E2216" s="33" t="s">
        <v>1383</v>
      </c>
      <c r="F2216" s="33" t="s">
        <v>11</v>
      </c>
      <c r="G2216" s="33">
        <v>18000000</v>
      </c>
      <c r="H2216" s="33">
        <v>6.1</v>
      </c>
    </row>
    <row r="2217" spans="1:8" x14ac:dyDescent="0.25">
      <c r="A2217" s="17" t="s">
        <v>3802</v>
      </c>
      <c r="B2217" s="17" t="s">
        <v>3801</v>
      </c>
      <c r="C2217" s="33">
        <v>90</v>
      </c>
      <c r="D2217" s="33">
        <v>10494494</v>
      </c>
      <c r="E2217" s="33" t="s">
        <v>114</v>
      </c>
      <c r="F2217" s="33" t="s">
        <v>11</v>
      </c>
      <c r="G2217" s="33">
        <v>18000000</v>
      </c>
      <c r="H2217" s="33">
        <v>4.4000000000000004</v>
      </c>
    </row>
    <row r="2218" spans="1:8" x14ac:dyDescent="0.25">
      <c r="A2218" s="17" t="s">
        <v>3803</v>
      </c>
      <c r="B2218" s="17" t="s">
        <v>358</v>
      </c>
      <c r="C2218" s="33">
        <v>112</v>
      </c>
      <c r="D2218" s="33">
        <v>7837632</v>
      </c>
      <c r="E2218" s="33" t="s">
        <v>1164</v>
      </c>
      <c r="F2218" s="33" t="s">
        <v>11</v>
      </c>
      <c r="G2218" s="33">
        <v>18000000</v>
      </c>
      <c r="H2218" s="33">
        <v>7.5</v>
      </c>
    </row>
    <row r="2219" spans="1:8" x14ac:dyDescent="0.25">
      <c r="A2219" s="17" t="s">
        <v>3804</v>
      </c>
      <c r="B2219" s="17" t="s">
        <v>1322</v>
      </c>
      <c r="C2219" s="33">
        <v>94</v>
      </c>
      <c r="D2219" s="33">
        <v>15155772</v>
      </c>
      <c r="E2219" s="33" t="s">
        <v>482</v>
      </c>
      <c r="F2219" s="33" t="s">
        <v>11</v>
      </c>
      <c r="G2219" s="33">
        <v>18000000</v>
      </c>
      <c r="H2219" s="33">
        <v>5.7</v>
      </c>
    </row>
    <row r="2220" spans="1:8" x14ac:dyDescent="0.25">
      <c r="A2220" s="17" t="s">
        <v>3806</v>
      </c>
      <c r="B2220" s="17" t="s">
        <v>3805</v>
      </c>
      <c r="C2220" s="33">
        <v>105</v>
      </c>
      <c r="D2220" s="33">
        <v>8508843</v>
      </c>
      <c r="E2220" s="33" t="s">
        <v>1433</v>
      </c>
      <c r="F2220" s="33" t="s">
        <v>11</v>
      </c>
      <c r="G2220" s="33">
        <v>18000000</v>
      </c>
      <c r="H2220" s="33">
        <v>5.5</v>
      </c>
    </row>
    <row r="2221" spans="1:8" x14ac:dyDescent="0.25">
      <c r="A2221" s="17" t="s">
        <v>3808</v>
      </c>
      <c r="B2221" s="17" t="s">
        <v>3807</v>
      </c>
      <c r="C2221" s="33">
        <v>104</v>
      </c>
      <c r="D2221" s="33">
        <v>7739049</v>
      </c>
      <c r="E2221" s="33" t="s">
        <v>482</v>
      </c>
      <c r="F2221" s="33" t="s">
        <v>11</v>
      </c>
      <c r="G2221" s="33">
        <v>18000000</v>
      </c>
      <c r="H2221" s="33">
        <v>7.1</v>
      </c>
    </row>
    <row r="2222" spans="1:8" x14ac:dyDescent="0.25">
      <c r="A2222" s="17" t="s">
        <v>3809</v>
      </c>
      <c r="B2222" s="17" t="s">
        <v>1752</v>
      </c>
      <c r="C2222" s="33">
        <v>112</v>
      </c>
      <c r="D2222" s="33">
        <v>6734844</v>
      </c>
      <c r="E2222" s="33" t="s">
        <v>72</v>
      </c>
      <c r="F2222" s="33" t="s">
        <v>11</v>
      </c>
      <c r="G2222" s="33">
        <v>17000000</v>
      </c>
      <c r="H2222" s="33">
        <v>5.9</v>
      </c>
    </row>
    <row r="2223" spans="1:8" x14ac:dyDescent="0.25">
      <c r="A2223" s="17" t="s">
        <v>3811</v>
      </c>
      <c r="B2223" s="17" t="s">
        <v>3810</v>
      </c>
      <c r="C2223" s="33">
        <v>108</v>
      </c>
      <c r="D2223" s="33">
        <v>6000000</v>
      </c>
      <c r="E2223" s="33" t="s">
        <v>13</v>
      </c>
      <c r="F2223" s="33" t="s">
        <v>11</v>
      </c>
      <c r="G2223" s="33">
        <v>18000000</v>
      </c>
      <c r="H2223" s="33">
        <v>6.7</v>
      </c>
    </row>
    <row r="2224" spans="1:8" x14ac:dyDescent="0.25">
      <c r="A2224" s="17" t="s">
        <v>3812</v>
      </c>
      <c r="B2224" s="17" t="s">
        <v>3052</v>
      </c>
      <c r="C2224" s="33">
        <v>112</v>
      </c>
      <c r="D2224" s="33">
        <v>6615578</v>
      </c>
      <c r="E2224" s="33" t="s">
        <v>2125</v>
      </c>
      <c r="F2224" s="33" t="s">
        <v>11</v>
      </c>
      <c r="G2224" s="33">
        <v>13000000</v>
      </c>
      <c r="H2224" s="33">
        <v>7</v>
      </c>
    </row>
    <row r="2225" spans="1:8" x14ac:dyDescent="0.25">
      <c r="A2225" s="17" t="s">
        <v>3813</v>
      </c>
      <c r="B2225" s="17" t="s">
        <v>87</v>
      </c>
      <c r="C2225" s="33">
        <v>127</v>
      </c>
      <c r="D2225" s="33">
        <v>5887457</v>
      </c>
      <c r="E2225" s="33" t="s">
        <v>1414</v>
      </c>
      <c r="F2225" s="33" t="s">
        <v>11</v>
      </c>
      <c r="G2225" s="33">
        <v>18000000</v>
      </c>
      <c r="H2225" s="33">
        <v>7.9</v>
      </c>
    </row>
    <row r="2226" spans="1:8" x14ac:dyDescent="0.25">
      <c r="A2226" s="17" t="s">
        <v>3814</v>
      </c>
      <c r="B2226" s="17" t="s">
        <v>2707</v>
      </c>
      <c r="C2226" s="33">
        <v>111</v>
      </c>
      <c r="D2226" s="33">
        <v>13362308</v>
      </c>
      <c r="E2226" s="33" t="s">
        <v>1164</v>
      </c>
      <c r="F2226" s="33" t="s">
        <v>11</v>
      </c>
      <c r="G2226" s="33">
        <v>18000000</v>
      </c>
      <c r="H2226" s="33">
        <v>6.9</v>
      </c>
    </row>
    <row r="2227" spans="1:8" x14ac:dyDescent="0.25">
      <c r="A2227" s="17" t="s">
        <v>3815</v>
      </c>
      <c r="B2227" s="17" t="s">
        <v>702</v>
      </c>
      <c r="C2227" s="33">
        <v>126</v>
      </c>
      <c r="D2227" s="33">
        <v>5701643</v>
      </c>
      <c r="E2227" s="33" t="s">
        <v>1172</v>
      </c>
      <c r="F2227" s="33" t="s">
        <v>3816</v>
      </c>
      <c r="G2227" s="33">
        <v>20000000</v>
      </c>
      <c r="H2227" s="33">
        <v>7.3</v>
      </c>
    </row>
    <row r="2228" spans="1:8" x14ac:dyDescent="0.25">
      <c r="A2228" s="17" t="s">
        <v>3817</v>
      </c>
      <c r="B2228" s="17" t="s">
        <v>439</v>
      </c>
      <c r="C2228" s="33">
        <v>114</v>
      </c>
      <c r="D2228" s="33">
        <v>5694401</v>
      </c>
      <c r="E2228" s="33" t="s">
        <v>114</v>
      </c>
      <c r="F2228" s="33" t="s">
        <v>11</v>
      </c>
      <c r="G2228" s="33">
        <v>18000000</v>
      </c>
      <c r="H2228" s="33">
        <v>7.3</v>
      </c>
    </row>
    <row r="2229" spans="1:8" x14ac:dyDescent="0.25">
      <c r="A2229" s="17" t="s">
        <v>3819</v>
      </c>
      <c r="B2229" s="17" t="s">
        <v>3818</v>
      </c>
      <c r="C2229" s="33">
        <v>99</v>
      </c>
      <c r="D2229" s="33">
        <v>5333658</v>
      </c>
      <c r="E2229" s="33" t="s">
        <v>217</v>
      </c>
      <c r="F2229" s="33" t="s">
        <v>11</v>
      </c>
      <c r="G2229" s="33">
        <v>20000000</v>
      </c>
      <c r="H2229" s="33">
        <v>3.5</v>
      </c>
    </row>
    <row r="2230" spans="1:8" x14ac:dyDescent="0.25">
      <c r="A2230" s="17" t="s">
        <v>3820</v>
      </c>
      <c r="B2230" s="17" t="s">
        <v>285</v>
      </c>
      <c r="C2230" s="33">
        <v>150</v>
      </c>
      <c r="D2230" s="33">
        <v>4414535</v>
      </c>
      <c r="E2230" s="33" t="s">
        <v>1164</v>
      </c>
      <c r="F2230" s="33" t="s">
        <v>11</v>
      </c>
      <c r="G2230" s="33">
        <v>18000000</v>
      </c>
      <c r="H2230" s="33">
        <v>7.8</v>
      </c>
    </row>
    <row r="2231" spans="1:8" x14ac:dyDescent="0.25">
      <c r="A2231" s="17" t="s">
        <v>3822</v>
      </c>
      <c r="B2231" s="17" t="s">
        <v>3821</v>
      </c>
      <c r="C2231" s="33">
        <v>112</v>
      </c>
      <c r="D2231" s="33">
        <v>3707794</v>
      </c>
      <c r="E2231" s="33" t="s">
        <v>503</v>
      </c>
      <c r="F2231" s="33" t="s">
        <v>11</v>
      </c>
      <c r="G2231" s="33">
        <v>18000000</v>
      </c>
      <c r="H2231" s="33">
        <v>6.7</v>
      </c>
    </row>
    <row r="2232" spans="1:8" x14ac:dyDescent="0.25">
      <c r="A2232" s="17" t="s">
        <v>3823</v>
      </c>
      <c r="B2232" s="17" t="s">
        <v>1358</v>
      </c>
      <c r="C2232" s="33">
        <v>108</v>
      </c>
      <c r="D2232" s="33">
        <v>3203044</v>
      </c>
      <c r="E2232" s="33" t="s">
        <v>574</v>
      </c>
      <c r="F2232" s="33" t="s">
        <v>11</v>
      </c>
      <c r="G2232" s="33">
        <v>18000000</v>
      </c>
      <c r="H2232" s="33">
        <v>6.4</v>
      </c>
    </row>
    <row r="2233" spans="1:8" x14ac:dyDescent="0.25">
      <c r="A2233" s="17" t="s">
        <v>3826</v>
      </c>
      <c r="B2233" s="17" t="s">
        <v>3824</v>
      </c>
      <c r="C2233" s="33">
        <v>116</v>
      </c>
      <c r="D2233" s="33">
        <v>4435083</v>
      </c>
      <c r="E2233" s="33" t="s">
        <v>3825</v>
      </c>
      <c r="F2233" s="33" t="s">
        <v>11</v>
      </c>
      <c r="G2233" s="33">
        <v>18000000</v>
      </c>
      <c r="H2233" s="33">
        <v>7.1</v>
      </c>
    </row>
    <row r="2234" spans="1:8" x14ac:dyDescent="0.25">
      <c r="A2234" s="17" t="s">
        <v>3828</v>
      </c>
      <c r="B2234" s="17" t="s">
        <v>3827</v>
      </c>
      <c r="C2234" s="33">
        <v>144</v>
      </c>
      <c r="D2234" s="33">
        <v>2222647</v>
      </c>
      <c r="E2234" s="33" t="s">
        <v>2663</v>
      </c>
      <c r="F2234" s="33" t="s">
        <v>2876</v>
      </c>
      <c r="G2234" s="33">
        <v>12000000</v>
      </c>
      <c r="H2234" s="33">
        <v>7.8</v>
      </c>
    </row>
    <row r="2235" spans="1:8" x14ac:dyDescent="0.25">
      <c r="A2235" s="17" t="s">
        <v>3831</v>
      </c>
      <c r="B2235" s="17" t="s">
        <v>3829</v>
      </c>
      <c r="C2235" s="33">
        <v>93</v>
      </c>
      <c r="D2235" s="33">
        <v>3500000</v>
      </c>
      <c r="E2235" s="33" t="s">
        <v>3830</v>
      </c>
      <c r="F2235" s="33" t="s">
        <v>11</v>
      </c>
      <c r="G2235" s="33">
        <v>2700000</v>
      </c>
      <c r="H2235" s="33">
        <v>5.9</v>
      </c>
    </row>
    <row r="2236" spans="1:8" x14ac:dyDescent="0.25">
      <c r="A2236" s="17" t="s">
        <v>3832</v>
      </c>
      <c r="B2236" s="17" t="s">
        <v>906</v>
      </c>
      <c r="C2236" s="33">
        <v>103</v>
      </c>
      <c r="D2236" s="33">
        <v>676698</v>
      </c>
      <c r="E2236" s="33" t="s">
        <v>746</v>
      </c>
      <c r="F2236" s="33" t="s">
        <v>11</v>
      </c>
      <c r="G2236" s="33">
        <v>18000000</v>
      </c>
      <c r="H2236" s="33">
        <v>7.2</v>
      </c>
    </row>
    <row r="2237" spans="1:8" x14ac:dyDescent="0.25">
      <c r="A2237" s="17" t="s">
        <v>3837</v>
      </c>
      <c r="B2237" s="17" t="s">
        <v>3835</v>
      </c>
      <c r="C2237" s="33">
        <v>121</v>
      </c>
      <c r="D2237" s="33">
        <v>229311</v>
      </c>
      <c r="E2237" s="33" t="s">
        <v>3836</v>
      </c>
      <c r="F2237" s="33" t="s">
        <v>11</v>
      </c>
      <c r="G2237" s="33">
        <v>11350000</v>
      </c>
      <c r="H2237" s="33">
        <v>6.2</v>
      </c>
    </row>
    <row r="2238" spans="1:8" x14ac:dyDescent="0.25">
      <c r="A2238" s="17" t="s">
        <v>3840</v>
      </c>
      <c r="B2238" s="17" t="s">
        <v>3838</v>
      </c>
      <c r="C2238" s="33">
        <v>105</v>
      </c>
      <c r="D2238" s="33">
        <v>63260</v>
      </c>
      <c r="E2238" s="33" t="s">
        <v>3839</v>
      </c>
      <c r="F2238" s="33" t="s">
        <v>11</v>
      </c>
      <c r="G2238" s="33">
        <v>14000000</v>
      </c>
      <c r="H2238" s="33">
        <v>6.7</v>
      </c>
    </row>
    <row r="2239" spans="1:8" x14ac:dyDescent="0.25">
      <c r="A2239" s="17" t="s">
        <v>3842</v>
      </c>
      <c r="B2239" s="17" t="s">
        <v>2192</v>
      </c>
      <c r="C2239" s="33">
        <v>119</v>
      </c>
      <c r="D2239" s="33">
        <v>121463226</v>
      </c>
      <c r="E2239" s="33" t="s">
        <v>569</v>
      </c>
      <c r="F2239" s="33" t="s">
        <v>11</v>
      </c>
      <c r="G2239" s="33">
        <v>20000000</v>
      </c>
      <c r="H2239" s="33">
        <v>7.6</v>
      </c>
    </row>
    <row r="2240" spans="1:8" x14ac:dyDescent="0.25">
      <c r="A2240" s="17" t="s">
        <v>3843</v>
      </c>
      <c r="B2240" s="17" t="s">
        <v>360</v>
      </c>
      <c r="C2240" s="33">
        <v>98</v>
      </c>
      <c r="D2240" s="33">
        <v>58006147</v>
      </c>
      <c r="E2240" s="33" t="s">
        <v>1628</v>
      </c>
      <c r="F2240" s="33" t="s">
        <v>11</v>
      </c>
      <c r="G2240" s="33">
        <v>23000000</v>
      </c>
      <c r="H2240" s="33">
        <v>6.2</v>
      </c>
    </row>
    <row r="2241" spans="1:8" x14ac:dyDescent="0.25">
      <c r="A2241" s="17" t="s">
        <v>3846</v>
      </c>
      <c r="B2241" s="17" t="s">
        <v>3844</v>
      </c>
      <c r="C2241" s="33">
        <v>80</v>
      </c>
      <c r="D2241" s="33">
        <v>51053787</v>
      </c>
      <c r="E2241" s="33" t="s">
        <v>3845</v>
      </c>
      <c r="F2241" s="33" t="s">
        <v>11</v>
      </c>
      <c r="G2241" s="33">
        <v>17500000</v>
      </c>
      <c r="H2241" s="33">
        <v>6.5</v>
      </c>
    </row>
    <row r="2242" spans="1:8" x14ac:dyDescent="0.25">
      <c r="A2242" s="17" t="s">
        <v>3848</v>
      </c>
      <c r="B2242" s="17" t="s">
        <v>3847</v>
      </c>
      <c r="C2242" s="33">
        <v>121</v>
      </c>
      <c r="D2242" s="33">
        <v>23472900</v>
      </c>
      <c r="E2242" s="33" t="s">
        <v>683</v>
      </c>
      <c r="F2242" s="33" t="s">
        <v>11</v>
      </c>
      <c r="G2242" s="33">
        <v>17500000</v>
      </c>
      <c r="H2242" s="33">
        <v>8.1</v>
      </c>
    </row>
    <row r="2243" spans="1:8" x14ac:dyDescent="0.25">
      <c r="A2243" s="17" t="s">
        <v>3850</v>
      </c>
      <c r="B2243" s="17" t="s">
        <v>3849</v>
      </c>
      <c r="C2243" s="33">
        <v>94</v>
      </c>
      <c r="D2243" s="33">
        <v>39687528</v>
      </c>
      <c r="E2243" s="33" t="s">
        <v>151</v>
      </c>
      <c r="F2243" s="33" t="s">
        <v>11</v>
      </c>
      <c r="G2243" s="33">
        <v>24000000</v>
      </c>
      <c r="H2243" s="33">
        <v>6.3</v>
      </c>
    </row>
    <row r="2244" spans="1:8" x14ac:dyDescent="0.25">
      <c r="A2244" s="17" t="s">
        <v>3853</v>
      </c>
      <c r="B2244" s="17" t="s">
        <v>3851</v>
      </c>
      <c r="C2244" s="33">
        <v>93</v>
      </c>
      <c r="D2244" s="33">
        <v>7017178</v>
      </c>
      <c r="E2244" s="33" t="s">
        <v>3852</v>
      </c>
      <c r="F2244" s="33" t="s">
        <v>11</v>
      </c>
      <c r="G2244" s="33">
        <v>17500000</v>
      </c>
      <c r="H2244" s="33">
        <v>4.4000000000000004</v>
      </c>
    </row>
    <row r="2245" spans="1:8" x14ac:dyDescent="0.25">
      <c r="A2245" s="17" t="s">
        <v>3856</v>
      </c>
      <c r="B2245" s="17" t="s">
        <v>3855</v>
      </c>
      <c r="C2245" s="33">
        <v>116</v>
      </c>
      <c r="D2245" s="33">
        <v>325491</v>
      </c>
      <c r="E2245" s="33" t="s">
        <v>739</v>
      </c>
      <c r="F2245" s="33" t="s">
        <v>11</v>
      </c>
      <c r="G2245" s="33">
        <v>17500000</v>
      </c>
      <c r="H2245" s="33">
        <v>6</v>
      </c>
    </row>
    <row r="2246" spans="1:8" x14ac:dyDescent="0.25">
      <c r="A2246" s="17" t="s">
        <v>3857</v>
      </c>
      <c r="B2246" s="17" t="s">
        <v>1221</v>
      </c>
      <c r="C2246" s="33">
        <v>101</v>
      </c>
      <c r="D2246" s="33">
        <v>96471845</v>
      </c>
      <c r="E2246" s="33" t="s">
        <v>3164</v>
      </c>
      <c r="F2246" s="33" t="s">
        <v>11</v>
      </c>
      <c r="G2246" s="33">
        <v>17000000</v>
      </c>
      <c r="H2246" s="33">
        <v>7.6</v>
      </c>
    </row>
    <row r="2247" spans="1:8" x14ac:dyDescent="0.25">
      <c r="A2247" s="17" t="s">
        <v>3858</v>
      </c>
      <c r="B2247" s="17" t="s">
        <v>8</v>
      </c>
      <c r="C2247" s="33">
        <v>154</v>
      </c>
      <c r="D2247" s="33">
        <v>85200000</v>
      </c>
      <c r="E2247" s="33" t="s">
        <v>24</v>
      </c>
      <c r="F2247" s="33" t="s">
        <v>11</v>
      </c>
      <c r="G2247" s="33">
        <v>18500000</v>
      </c>
      <c r="H2247" s="33">
        <v>8.4</v>
      </c>
    </row>
    <row r="2248" spans="1:8" x14ac:dyDescent="0.25">
      <c r="A2248" s="17" t="s">
        <v>3861</v>
      </c>
      <c r="B2248" s="17" t="s">
        <v>3859</v>
      </c>
      <c r="C2248" s="33">
        <v>170</v>
      </c>
      <c r="D2248" s="33">
        <v>72000000</v>
      </c>
      <c r="E2248" s="33" t="s">
        <v>3860</v>
      </c>
      <c r="F2248" s="33" t="s">
        <v>11</v>
      </c>
      <c r="G2248" s="33">
        <v>17000000</v>
      </c>
      <c r="H2248" s="33">
        <v>7.9</v>
      </c>
    </row>
    <row r="2249" spans="1:8" x14ac:dyDescent="0.25">
      <c r="A2249" s="17" t="s">
        <v>3862</v>
      </c>
      <c r="B2249" s="17" t="s">
        <v>1633</v>
      </c>
      <c r="C2249" s="33">
        <v>99</v>
      </c>
      <c r="D2249" s="33">
        <v>72219395</v>
      </c>
      <c r="E2249" s="33" t="s">
        <v>1032</v>
      </c>
      <c r="F2249" s="33" t="s">
        <v>11</v>
      </c>
      <c r="G2249" s="33">
        <v>17000000</v>
      </c>
      <c r="H2249" s="33">
        <v>5.6</v>
      </c>
    </row>
    <row r="2250" spans="1:8" x14ac:dyDescent="0.25">
      <c r="A2250" s="17" t="s">
        <v>3863</v>
      </c>
      <c r="B2250" s="17" t="s">
        <v>2471</v>
      </c>
      <c r="C2250" s="33">
        <v>104</v>
      </c>
      <c r="D2250" s="33">
        <v>82389560</v>
      </c>
      <c r="E2250" s="33" t="s">
        <v>569</v>
      </c>
      <c r="F2250" s="33" t="s">
        <v>11</v>
      </c>
      <c r="G2250" s="33">
        <v>17000000</v>
      </c>
      <c r="H2250" s="33">
        <v>6.5</v>
      </c>
    </row>
    <row r="2251" spans="1:8" x14ac:dyDescent="0.25">
      <c r="A2251" s="17" t="s">
        <v>3864</v>
      </c>
      <c r="B2251" s="17" t="s">
        <v>2709</v>
      </c>
      <c r="C2251" s="33">
        <v>126</v>
      </c>
      <c r="D2251" s="33">
        <v>71502303</v>
      </c>
      <c r="E2251" s="33" t="s">
        <v>3661</v>
      </c>
      <c r="F2251" s="33" t="s">
        <v>11</v>
      </c>
      <c r="G2251" s="33">
        <v>12000000</v>
      </c>
      <c r="H2251" s="33">
        <v>7.5</v>
      </c>
    </row>
    <row r="2252" spans="1:8" x14ac:dyDescent="0.25">
      <c r="A2252" s="17" t="s">
        <v>3865</v>
      </c>
      <c r="B2252" s="17" t="s">
        <v>1670</v>
      </c>
      <c r="C2252" s="33">
        <v>110</v>
      </c>
      <c r="D2252" s="33">
        <v>19179969</v>
      </c>
      <c r="E2252" s="33" t="s">
        <v>569</v>
      </c>
      <c r="F2252" s="33" t="s">
        <v>11</v>
      </c>
      <c r="G2252" s="33">
        <v>17500000</v>
      </c>
      <c r="H2252" s="33">
        <v>6.3</v>
      </c>
    </row>
    <row r="2253" spans="1:8" x14ac:dyDescent="0.25">
      <c r="A2253" s="17" t="s">
        <v>3866</v>
      </c>
      <c r="B2253" s="17" t="s">
        <v>1813</v>
      </c>
      <c r="C2253" s="33">
        <v>101</v>
      </c>
      <c r="D2253" s="33">
        <v>47000000</v>
      </c>
      <c r="E2253" s="33" t="s">
        <v>1871</v>
      </c>
      <c r="F2253" s="33" t="s">
        <v>11</v>
      </c>
      <c r="G2253" s="33">
        <v>300000</v>
      </c>
      <c r="H2253" s="33">
        <v>7.9</v>
      </c>
    </row>
    <row r="2254" spans="1:8" x14ac:dyDescent="0.25">
      <c r="A2254" s="17" t="s">
        <v>3869</v>
      </c>
      <c r="B2254" s="17" t="s">
        <v>3867</v>
      </c>
      <c r="C2254" s="33">
        <v>87</v>
      </c>
      <c r="D2254" s="33">
        <v>37566230</v>
      </c>
      <c r="E2254" s="33" t="s">
        <v>3868</v>
      </c>
      <c r="F2254" s="33" t="s">
        <v>11</v>
      </c>
      <c r="G2254" s="33">
        <v>17000000</v>
      </c>
      <c r="H2254" s="33">
        <v>5.0999999999999996</v>
      </c>
    </row>
    <row r="2255" spans="1:8" x14ac:dyDescent="0.25">
      <c r="A2255" s="17" t="s">
        <v>3870</v>
      </c>
      <c r="B2255" s="17" t="s">
        <v>2274</v>
      </c>
      <c r="C2255" s="33">
        <v>123</v>
      </c>
      <c r="D2255" s="33">
        <v>70492685</v>
      </c>
      <c r="E2255" s="33" t="s">
        <v>872</v>
      </c>
      <c r="F2255" s="33" t="s">
        <v>11</v>
      </c>
      <c r="G2255" s="33">
        <v>17000000</v>
      </c>
      <c r="H2255" s="33">
        <v>6.7</v>
      </c>
    </row>
    <row r="2256" spans="1:8" x14ac:dyDescent="0.25">
      <c r="A2256" s="17" t="s">
        <v>3871</v>
      </c>
      <c r="B2256" s="17" t="s">
        <v>3090</v>
      </c>
      <c r="C2256" s="33">
        <v>109</v>
      </c>
      <c r="D2256" s="33">
        <v>35635046</v>
      </c>
      <c r="E2256" s="33" t="s">
        <v>151</v>
      </c>
      <c r="F2256" s="33" t="s">
        <v>11</v>
      </c>
      <c r="G2256" s="33">
        <v>17000000</v>
      </c>
      <c r="H2256" s="33">
        <v>6.7</v>
      </c>
    </row>
    <row r="2257" spans="1:8" x14ac:dyDescent="0.25">
      <c r="A2257" s="17" t="s">
        <v>3873</v>
      </c>
      <c r="B2257" s="17" t="s">
        <v>3872</v>
      </c>
      <c r="C2257" s="33">
        <v>90</v>
      </c>
      <c r="D2257" s="33">
        <v>45670855</v>
      </c>
      <c r="E2257" s="33" t="s">
        <v>1726</v>
      </c>
      <c r="F2257" s="33" t="s">
        <v>11</v>
      </c>
      <c r="G2257" s="33">
        <v>20000000</v>
      </c>
      <c r="H2257" s="33">
        <v>5.6</v>
      </c>
    </row>
    <row r="2258" spans="1:8" x14ac:dyDescent="0.25">
      <c r="A2258" s="17" t="s">
        <v>3874</v>
      </c>
      <c r="B2258" s="17" t="s">
        <v>1291</v>
      </c>
      <c r="C2258" s="33">
        <v>96</v>
      </c>
      <c r="D2258" s="33">
        <v>37939782</v>
      </c>
      <c r="E2258" s="33" t="s">
        <v>574</v>
      </c>
      <c r="F2258" s="33" t="s">
        <v>11</v>
      </c>
      <c r="G2258" s="33">
        <v>17000000</v>
      </c>
      <c r="H2258" s="33">
        <v>5.6</v>
      </c>
    </row>
    <row r="2259" spans="1:8" x14ac:dyDescent="0.25">
      <c r="A2259" s="17" t="s">
        <v>3876</v>
      </c>
      <c r="B2259" s="17" t="s">
        <v>3875</v>
      </c>
      <c r="C2259" s="33">
        <v>82</v>
      </c>
      <c r="D2259" s="33">
        <v>30324946</v>
      </c>
      <c r="E2259" s="33" t="s">
        <v>2191</v>
      </c>
      <c r="F2259" s="33" t="s">
        <v>11</v>
      </c>
      <c r="G2259" s="33">
        <v>17000000</v>
      </c>
      <c r="H2259" s="33">
        <v>6.2</v>
      </c>
    </row>
    <row r="2260" spans="1:8" x14ac:dyDescent="0.25">
      <c r="A2260" s="17" t="s">
        <v>3877</v>
      </c>
      <c r="B2260" s="17" t="s">
        <v>3724</v>
      </c>
      <c r="C2260" s="33">
        <v>86</v>
      </c>
      <c r="D2260" s="33">
        <v>27854896</v>
      </c>
      <c r="E2260" s="33" t="s">
        <v>228</v>
      </c>
      <c r="F2260" s="33" t="s">
        <v>11</v>
      </c>
      <c r="G2260" s="33">
        <v>17000000</v>
      </c>
      <c r="H2260" s="33">
        <v>5.6</v>
      </c>
    </row>
    <row r="2261" spans="1:8" x14ac:dyDescent="0.25">
      <c r="A2261" s="17" t="s">
        <v>3878</v>
      </c>
      <c r="B2261" s="17" t="s">
        <v>2484</v>
      </c>
      <c r="C2261" s="33">
        <v>108</v>
      </c>
      <c r="D2261" s="33">
        <v>41777564</v>
      </c>
      <c r="E2261" s="33" t="s">
        <v>2148</v>
      </c>
      <c r="F2261" s="33" t="s">
        <v>11</v>
      </c>
      <c r="G2261" s="33">
        <v>15000000</v>
      </c>
      <c r="H2261" s="33">
        <v>6.4</v>
      </c>
    </row>
    <row r="2262" spans="1:8" x14ac:dyDescent="0.25">
      <c r="A2262" s="17" t="s">
        <v>3879</v>
      </c>
      <c r="B2262" s="17" t="s">
        <v>1556</v>
      </c>
      <c r="C2262" s="33">
        <v>98</v>
      </c>
      <c r="D2262" s="33">
        <v>22734486</v>
      </c>
      <c r="E2262" s="33" t="s">
        <v>569</v>
      </c>
      <c r="F2262" s="33" t="s">
        <v>11</v>
      </c>
      <c r="G2262" s="33">
        <v>17000000</v>
      </c>
      <c r="H2262" s="33">
        <v>5.6</v>
      </c>
    </row>
    <row r="2263" spans="1:8" x14ac:dyDescent="0.25">
      <c r="A2263" s="17" t="s">
        <v>3880</v>
      </c>
      <c r="B2263" s="17" t="s">
        <v>2818</v>
      </c>
      <c r="C2263" s="33">
        <v>129</v>
      </c>
      <c r="D2263" s="33">
        <v>44469602</v>
      </c>
      <c r="E2263" s="33" t="s">
        <v>557</v>
      </c>
      <c r="F2263" s="33" t="s">
        <v>11</v>
      </c>
      <c r="G2263" s="33">
        <v>17000000</v>
      </c>
      <c r="H2263" s="33">
        <v>7.4</v>
      </c>
    </row>
    <row r="2264" spans="1:8" x14ac:dyDescent="0.25">
      <c r="A2264" s="17" t="s">
        <v>3882</v>
      </c>
      <c r="B2264" s="17" t="s">
        <v>3881</v>
      </c>
      <c r="C2264" s="33">
        <v>112</v>
      </c>
      <c r="D2264" s="33">
        <v>64998368</v>
      </c>
      <c r="E2264" s="33" t="s">
        <v>2191</v>
      </c>
      <c r="F2264" s="33" t="s">
        <v>11</v>
      </c>
      <c r="G2264" s="33">
        <v>17000000</v>
      </c>
      <c r="H2264" s="33">
        <v>7.2</v>
      </c>
    </row>
    <row r="2265" spans="1:8" x14ac:dyDescent="0.25">
      <c r="A2265" s="17" t="s">
        <v>3883</v>
      </c>
      <c r="B2265" s="17" t="s">
        <v>2446</v>
      </c>
      <c r="C2265" s="33">
        <v>108</v>
      </c>
      <c r="D2265" s="33">
        <v>19693891</v>
      </c>
      <c r="E2265" s="33" t="s">
        <v>1522</v>
      </c>
      <c r="F2265" s="33" t="s">
        <v>11</v>
      </c>
      <c r="G2265" s="33">
        <v>34000000</v>
      </c>
      <c r="H2265" s="33">
        <v>4.9000000000000004</v>
      </c>
    </row>
    <row r="2266" spans="1:8" x14ac:dyDescent="0.25">
      <c r="A2266" s="17" t="s">
        <v>3884</v>
      </c>
      <c r="B2266" s="17" t="s">
        <v>26</v>
      </c>
      <c r="C2266" s="33">
        <v>121</v>
      </c>
      <c r="D2266" s="33">
        <v>16311763</v>
      </c>
      <c r="E2266" s="33" t="s">
        <v>739</v>
      </c>
      <c r="F2266" s="33" t="s">
        <v>11</v>
      </c>
      <c r="G2266" s="33">
        <v>17000000</v>
      </c>
      <c r="H2266" s="33">
        <v>7.5</v>
      </c>
    </row>
    <row r="2267" spans="1:8" x14ac:dyDescent="0.25">
      <c r="A2267" s="17" t="s">
        <v>3886</v>
      </c>
      <c r="B2267" s="17" t="s">
        <v>3885</v>
      </c>
      <c r="C2267" s="33">
        <v>89</v>
      </c>
      <c r="D2267" s="33">
        <v>12693621</v>
      </c>
      <c r="E2267" s="33" t="s">
        <v>1032</v>
      </c>
      <c r="F2267" s="33" t="s">
        <v>11</v>
      </c>
      <c r="G2267" s="33">
        <v>17000000</v>
      </c>
      <c r="H2267" s="33">
        <v>4.8</v>
      </c>
    </row>
    <row r="2268" spans="1:8" x14ac:dyDescent="0.25">
      <c r="A2268" s="17" t="s">
        <v>3888</v>
      </c>
      <c r="B2268" s="17" t="s">
        <v>3887</v>
      </c>
      <c r="C2268" s="33">
        <v>89</v>
      </c>
      <c r="D2268" s="33">
        <v>15655665</v>
      </c>
      <c r="E2268" s="33" t="s">
        <v>574</v>
      </c>
      <c r="F2268" s="33" t="s">
        <v>11</v>
      </c>
      <c r="G2268" s="33">
        <v>4000000</v>
      </c>
      <c r="H2268" s="33">
        <v>3.1</v>
      </c>
    </row>
    <row r="2269" spans="1:8" x14ac:dyDescent="0.25">
      <c r="A2269" s="17" t="s">
        <v>3891</v>
      </c>
      <c r="B2269" s="17" t="s">
        <v>3889</v>
      </c>
      <c r="C2269" s="33">
        <v>73</v>
      </c>
      <c r="D2269" s="33">
        <v>11634458</v>
      </c>
      <c r="E2269" s="33" t="s">
        <v>3890</v>
      </c>
      <c r="F2269" s="33" t="s">
        <v>11</v>
      </c>
      <c r="G2269" s="33">
        <v>17000000</v>
      </c>
      <c r="H2269" s="33">
        <v>5.8</v>
      </c>
    </row>
    <row r="2270" spans="1:8" x14ac:dyDescent="0.25">
      <c r="A2270" s="17" t="s">
        <v>3892</v>
      </c>
      <c r="B2270" s="17" t="s">
        <v>1054</v>
      </c>
      <c r="C2270" s="33">
        <v>132</v>
      </c>
      <c r="D2270" s="33">
        <v>27154426</v>
      </c>
      <c r="E2270" s="33" t="s">
        <v>739</v>
      </c>
      <c r="F2270" s="33" t="s">
        <v>11</v>
      </c>
      <c r="G2270" s="33">
        <v>17000000</v>
      </c>
      <c r="H2270" s="33">
        <v>6.7</v>
      </c>
    </row>
    <row r="2271" spans="1:8" x14ac:dyDescent="0.25">
      <c r="A2271" s="17" t="s">
        <v>3894</v>
      </c>
      <c r="B2271" s="17" t="s">
        <v>3893</v>
      </c>
      <c r="C2271" s="33">
        <v>96</v>
      </c>
      <c r="D2271" s="33">
        <v>54239856</v>
      </c>
      <c r="E2271" s="33" t="s">
        <v>2148</v>
      </c>
      <c r="F2271" s="33" t="s">
        <v>11</v>
      </c>
      <c r="G2271" s="33">
        <v>17000000</v>
      </c>
      <c r="H2271" s="33">
        <v>6.5</v>
      </c>
    </row>
    <row r="2272" spans="1:8" x14ac:dyDescent="0.25">
      <c r="A2272" s="17" t="s">
        <v>3895</v>
      </c>
      <c r="B2272" s="17" t="s">
        <v>1440</v>
      </c>
      <c r="C2272" s="33">
        <v>98</v>
      </c>
      <c r="D2272" s="33">
        <v>8662318</v>
      </c>
      <c r="E2272" s="33" t="s">
        <v>574</v>
      </c>
      <c r="F2272" s="33" t="s">
        <v>11</v>
      </c>
      <c r="G2272" s="33">
        <v>17000000</v>
      </c>
      <c r="H2272" s="33">
        <v>5.9</v>
      </c>
    </row>
    <row r="2273" spans="1:8" x14ac:dyDescent="0.25">
      <c r="A2273" s="17" t="s">
        <v>3896</v>
      </c>
      <c r="B2273" s="17" t="s">
        <v>596</v>
      </c>
      <c r="C2273" s="33">
        <v>107</v>
      </c>
      <c r="D2273" s="33">
        <v>7156725</v>
      </c>
      <c r="E2273" s="33" t="s">
        <v>2153</v>
      </c>
      <c r="F2273" s="33" t="s">
        <v>11</v>
      </c>
      <c r="G2273" s="33">
        <v>19000000</v>
      </c>
      <c r="H2273" s="33">
        <v>5.5</v>
      </c>
    </row>
    <row r="2274" spans="1:8" x14ac:dyDescent="0.25">
      <c r="A2274" s="17" t="s">
        <v>3898</v>
      </c>
      <c r="B2274" s="17" t="s">
        <v>3897</v>
      </c>
      <c r="C2274" s="33">
        <v>134</v>
      </c>
      <c r="D2274" s="33">
        <v>15681020</v>
      </c>
      <c r="E2274" s="33" t="s">
        <v>2542</v>
      </c>
      <c r="F2274" s="33" t="s">
        <v>11</v>
      </c>
      <c r="G2274" s="33">
        <v>17000000</v>
      </c>
      <c r="H2274" s="33">
        <v>3.6</v>
      </c>
    </row>
    <row r="2275" spans="1:8" x14ac:dyDescent="0.25">
      <c r="A2275" s="17" t="s">
        <v>3900</v>
      </c>
      <c r="B2275" s="17" t="s">
        <v>3899</v>
      </c>
      <c r="C2275" s="33">
        <v>122</v>
      </c>
      <c r="D2275" s="33">
        <v>6855137</v>
      </c>
      <c r="E2275" s="33" t="s">
        <v>151</v>
      </c>
      <c r="F2275" s="33" t="s">
        <v>11</v>
      </c>
      <c r="G2275" s="33">
        <v>17000000</v>
      </c>
      <c r="H2275" s="33">
        <v>7.4</v>
      </c>
    </row>
    <row r="2276" spans="1:8" x14ac:dyDescent="0.25">
      <c r="A2276" s="17" t="s">
        <v>3904</v>
      </c>
      <c r="B2276" s="17" t="s">
        <v>3902</v>
      </c>
      <c r="C2276" s="33">
        <v>97</v>
      </c>
      <c r="D2276" s="33">
        <v>2315683</v>
      </c>
      <c r="E2276" s="33" t="s">
        <v>3903</v>
      </c>
      <c r="F2276" s="33" t="s">
        <v>11</v>
      </c>
      <c r="G2276" s="33">
        <v>17000000</v>
      </c>
      <c r="H2276" s="33">
        <v>3</v>
      </c>
    </row>
    <row r="2277" spans="1:8" x14ac:dyDescent="0.25">
      <c r="A2277" s="17" t="s">
        <v>3905</v>
      </c>
      <c r="B2277" s="17" t="s">
        <v>829</v>
      </c>
      <c r="C2277" s="33">
        <v>110</v>
      </c>
      <c r="D2277" s="33">
        <v>39825798</v>
      </c>
      <c r="E2277" s="33" t="s">
        <v>1120</v>
      </c>
      <c r="F2277" s="33" t="s">
        <v>11</v>
      </c>
      <c r="G2277" s="33">
        <v>16000000</v>
      </c>
      <c r="H2277" s="33">
        <v>7.6</v>
      </c>
    </row>
    <row r="2278" spans="1:8" x14ac:dyDescent="0.25">
      <c r="A2278" s="17" t="s">
        <v>3907</v>
      </c>
      <c r="B2278" s="17" t="s">
        <v>3906</v>
      </c>
      <c r="C2278" s="33">
        <v>102</v>
      </c>
      <c r="D2278" s="33">
        <v>2000000</v>
      </c>
      <c r="E2278" s="33" t="s">
        <v>2828</v>
      </c>
      <c r="F2278" s="33" t="s">
        <v>11</v>
      </c>
      <c r="G2278" s="33">
        <v>17000000</v>
      </c>
      <c r="H2278" s="33">
        <v>6.4</v>
      </c>
    </row>
    <row r="2279" spans="1:8" x14ac:dyDescent="0.25">
      <c r="A2279" s="17" t="s">
        <v>3908</v>
      </c>
      <c r="B2279" s="17" t="s">
        <v>450</v>
      </c>
      <c r="C2279" s="33">
        <v>98</v>
      </c>
      <c r="D2279" s="33">
        <v>1569918</v>
      </c>
      <c r="E2279" s="33" t="s">
        <v>1914</v>
      </c>
      <c r="F2279" s="33" t="s">
        <v>11</v>
      </c>
      <c r="G2279" s="33">
        <v>17000000</v>
      </c>
      <c r="H2279" s="33">
        <v>6.9</v>
      </c>
    </row>
    <row r="2280" spans="1:8" x14ac:dyDescent="0.25">
      <c r="A2280" s="17" t="s">
        <v>3909</v>
      </c>
      <c r="B2280" s="17" t="s">
        <v>977</v>
      </c>
      <c r="C2280" s="33">
        <v>120</v>
      </c>
      <c r="D2280" s="33">
        <v>106869</v>
      </c>
      <c r="E2280" s="33" t="s">
        <v>1785</v>
      </c>
      <c r="F2280" s="33" t="s">
        <v>11</v>
      </c>
      <c r="G2280" s="33">
        <v>17000000</v>
      </c>
      <c r="H2280" s="33">
        <v>6.6</v>
      </c>
    </row>
    <row r="2281" spans="1:8" x14ac:dyDescent="0.25">
      <c r="A2281" s="17" t="s">
        <v>3911</v>
      </c>
      <c r="B2281" s="17" t="s">
        <v>3183</v>
      </c>
      <c r="C2281" s="33">
        <v>160</v>
      </c>
      <c r="D2281" s="33">
        <v>273420</v>
      </c>
      <c r="E2281" s="33" t="s">
        <v>3910</v>
      </c>
      <c r="F2281" s="33" t="s">
        <v>11</v>
      </c>
      <c r="G2281" s="33">
        <v>17000000</v>
      </c>
      <c r="H2281" s="33">
        <v>5.5</v>
      </c>
    </row>
    <row r="2282" spans="1:8" x14ac:dyDescent="0.25">
      <c r="A2282" s="17" t="s">
        <v>3914</v>
      </c>
      <c r="B2282" s="17" t="s">
        <v>3913</v>
      </c>
      <c r="C2282" s="33">
        <v>83</v>
      </c>
      <c r="D2282" s="33">
        <v>4930798</v>
      </c>
      <c r="E2282" s="33" t="s">
        <v>1871</v>
      </c>
      <c r="F2282" s="33" t="s">
        <v>11</v>
      </c>
      <c r="G2282" s="33">
        <v>17000000</v>
      </c>
      <c r="H2282" s="33">
        <v>4.0999999999999996</v>
      </c>
    </row>
    <row r="2283" spans="1:8" x14ac:dyDescent="0.25">
      <c r="A2283" s="17" t="s">
        <v>3916</v>
      </c>
      <c r="B2283" s="17" t="s">
        <v>3915</v>
      </c>
      <c r="C2283" s="33">
        <v>102</v>
      </c>
      <c r="D2283" s="33">
        <v>59847242</v>
      </c>
      <c r="E2283" s="33" t="s">
        <v>2970</v>
      </c>
      <c r="F2283" s="33" t="s">
        <v>11</v>
      </c>
      <c r="G2283" s="33">
        <v>16500000</v>
      </c>
      <c r="H2283" s="33">
        <v>6.8</v>
      </c>
    </row>
    <row r="2284" spans="1:8" x14ac:dyDescent="0.25">
      <c r="A2284" s="17" t="s">
        <v>3918</v>
      </c>
      <c r="B2284" s="17" t="s">
        <v>3917</v>
      </c>
      <c r="C2284" s="33">
        <v>122</v>
      </c>
      <c r="D2284" s="33">
        <v>220914</v>
      </c>
      <c r="E2284" s="33" t="s">
        <v>2125</v>
      </c>
      <c r="F2284" s="33" t="s">
        <v>11</v>
      </c>
      <c r="G2284" s="33">
        <v>16800000</v>
      </c>
      <c r="H2284" s="33">
        <v>6.5</v>
      </c>
    </row>
    <row r="2285" spans="1:8" x14ac:dyDescent="0.25">
      <c r="A2285" s="17" t="s">
        <v>3919</v>
      </c>
      <c r="B2285" s="17" t="s">
        <v>253</v>
      </c>
      <c r="C2285" s="33">
        <v>126</v>
      </c>
      <c r="D2285" s="33">
        <v>43848100</v>
      </c>
      <c r="E2285" s="33" t="s">
        <v>671</v>
      </c>
      <c r="F2285" s="33" t="s">
        <v>11</v>
      </c>
      <c r="G2285" s="33">
        <v>15000000</v>
      </c>
      <c r="H2285" s="33">
        <v>7.4</v>
      </c>
    </row>
    <row r="2286" spans="1:8" x14ac:dyDescent="0.25">
      <c r="A2286" s="17" t="s">
        <v>3920</v>
      </c>
      <c r="B2286" s="17" t="s">
        <v>358</v>
      </c>
      <c r="C2286" s="33">
        <v>136</v>
      </c>
      <c r="D2286" s="33">
        <v>42700000</v>
      </c>
      <c r="E2286" s="33" t="s">
        <v>72</v>
      </c>
      <c r="F2286" s="33" t="s">
        <v>11</v>
      </c>
      <c r="G2286" s="33">
        <v>16500000</v>
      </c>
      <c r="H2286" s="33">
        <v>7.7</v>
      </c>
    </row>
    <row r="2287" spans="1:8" x14ac:dyDescent="0.25">
      <c r="A2287" s="17" t="s">
        <v>3922</v>
      </c>
      <c r="B2287" s="17" t="s">
        <v>3921</v>
      </c>
      <c r="C2287" s="33">
        <v>120</v>
      </c>
      <c r="D2287" s="33">
        <v>18663911</v>
      </c>
      <c r="E2287" s="33" t="s">
        <v>2125</v>
      </c>
      <c r="F2287" s="33" t="s">
        <v>11</v>
      </c>
      <c r="G2287" s="33">
        <v>16500000</v>
      </c>
      <c r="H2287" s="33">
        <v>7.1</v>
      </c>
    </row>
    <row r="2288" spans="1:8" x14ac:dyDescent="0.25">
      <c r="A2288" s="17" t="s">
        <v>3924</v>
      </c>
      <c r="B2288" s="17" t="s">
        <v>3923</v>
      </c>
      <c r="C2288" s="33">
        <v>108</v>
      </c>
      <c r="D2288" s="33">
        <v>11702090</v>
      </c>
      <c r="E2288" s="33" t="s">
        <v>574</v>
      </c>
      <c r="F2288" s="33" t="s">
        <v>11</v>
      </c>
      <c r="G2288" s="33">
        <v>16500000</v>
      </c>
      <c r="H2288" s="33">
        <v>6.3</v>
      </c>
    </row>
    <row r="2289" spans="1:8" x14ac:dyDescent="0.25">
      <c r="A2289" s="17" t="s">
        <v>3926</v>
      </c>
      <c r="B2289" s="17" t="s">
        <v>3925</v>
      </c>
      <c r="C2289" s="33">
        <v>126</v>
      </c>
      <c r="D2289" s="33">
        <v>13005485</v>
      </c>
      <c r="E2289" s="33" t="s">
        <v>1164</v>
      </c>
      <c r="F2289" s="33" t="s">
        <v>11</v>
      </c>
      <c r="G2289" s="33">
        <v>15000000</v>
      </c>
      <c r="H2289" s="33">
        <v>7.6</v>
      </c>
    </row>
    <row r="2290" spans="1:8" x14ac:dyDescent="0.25">
      <c r="A2290" s="17" t="s">
        <v>3927</v>
      </c>
      <c r="B2290" s="17" t="s">
        <v>370</v>
      </c>
      <c r="C2290" s="33">
        <v>128</v>
      </c>
      <c r="D2290" s="33">
        <v>95860116</v>
      </c>
      <c r="E2290" s="33" t="s">
        <v>872</v>
      </c>
      <c r="F2290" s="33" t="s">
        <v>11</v>
      </c>
      <c r="G2290" s="33">
        <v>16400000</v>
      </c>
      <c r="H2290" s="33">
        <v>8</v>
      </c>
    </row>
    <row r="2291" spans="1:8" x14ac:dyDescent="0.25">
      <c r="A2291" s="17" t="s">
        <v>3929</v>
      </c>
      <c r="B2291" s="17" t="s">
        <v>3928</v>
      </c>
      <c r="C2291" s="33">
        <v>113</v>
      </c>
      <c r="D2291" s="33">
        <v>127175354</v>
      </c>
      <c r="E2291" s="33" t="s">
        <v>569</v>
      </c>
      <c r="F2291" s="33" t="s">
        <v>11</v>
      </c>
      <c r="G2291" s="33">
        <v>16000000</v>
      </c>
      <c r="H2291" s="33">
        <v>7.3</v>
      </c>
    </row>
    <row r="2292" spans="1:8" x14ac:dyDescent="0.25">
      <c r="A2292" s="17" t="s">
        <v>3930</v>
      </c>
      <c r="B2292" s="17" t="s">
        <v>1322</v>
      </c>
      <c r="C2292" s="33">
        <v>89</v>
      </c>
      <c r="D2292" s="33">
        <v>92823600</v>
      </c>
      <c r="E2292" s="33" t="s">
        <v>482</v>
      </c>
      <c r="F2292" s="33" t="s">
        <v>11</v>
      </c>
      <c r="G2292" s="33">
        <v>16000000</v>
      </c>
      <c r="H2292" s="33">
        <v>7.6</v>
      </c>
    </row>
    <row r="2293" spans="1:8" x14ac:dyDescent="0.25">
      <c r="A2293" s="17" t="s">
        <v>3931</v>
      </c>
      <c r="B2293" s="17" t="s">
        <v>3276</v>
      </c>
      <c r="C2293" s="33">
        <v>129</v>
      </c>
      <c r="D2293" s="33">
        <v>54000000</v>
      </c>
      <c r="E2293" s="33" t="s">
        <v>1164</v>
      </c>
      <c r="F2293" s="33" t="s">
        <v>11</v>
      </c>
      <c r="G2293" s="33">
        <v>16000000</v>
      </c>
      <c r="H2293" s="33">
        <v>7.8</v>
      </c>
    </row>
    <row r="2294" spans="1:8" x14ac:dyDescent="0.25">
      <c r="A2294" s="17" t="s">
        <v>3932</v>
      </c>
      <c r="B2294" s="17" t="s">
        <v>877</v>
      </c>
      <c r="C2294" s="33">
        <v>94</v>
      </c>
      <c r="D2294" s="33">
        <v>68525609</v>
      </c>
      <c r="E2294" s="33" t="s">
        <v>569</v>
      </c>
      <c r="F2294" s="33" t="s">
        <v>11</v>
      </c>
      <c r="G2294" s="33">
        <v>15600000</v>
      </c>
      <c r="H2294" s="33">
        <v>6.5</v>
      </c>
    </row>
    <row r="2295" spans="1:8" x14ac:dyDescent="0.25">
      <c r="A2295" s="17" t="s">
        <v>3933</v>
      </c>
      <c r="B2295" s="17" t="s">
        <v>1391</v>
      </c>
      <c r="C2295" s="33">
        <v>106</v>
      </c>
      <c r="D2295" s="33">
        <v>52885587</v>
      </c>
      <c r="E2295" s="33" t="s">
        <v>1522</v>
      </c>
      <c r="F2295" s="33" t="s">
        <v>11</v>
      </c>
      <c r="G2295" s="33">
        <v>16000000</v>
      </c>
      <c r="H2295" s="33">
        <v>6.4</v>
      </c>
    </row>
    <row r="2296" spans="1:8" x14ac:dyDescent="0.25">
      <c r="A2296" s="17" t="s">
        <v>3935</v>
      </c>
      <c r="B2296" s="17" t="s">
        <v>3934</v>
      </c>
      <c r="C2296" s="33">
        <v>100</v>
      </c>
      <c r="D2296" s="33">
        <v>44667095</v>
      </c>
      <c r="E2296" s="33" t="s">
        <v>482</v>
      </c>
      <c r="F2296" s="33" t="s">
        <v>11</v>
      </c>
      <c r="G2296" s="33">
        <v>15000000</v>
      </c>
      <c r="H2296" s="33">
        <v>8</v>
      </c>
    </row>
    <row r="2297" spans="1:8" x14ac:dyDescent="0.25">
      <c r="A2297" s="17" t="s">
        <v>3936</v>
      </c>
      <c r="B2297" s="17" t="s">
        <v>1278</v>
      </c>
      <c r="C2297" s="33">
        <v>89</v>
      </c>
      <c r="D2297" s="33">
        <v>42638165</v>
      </c>
      <c r="E2297" s="33" t="s">
        <v>728</v>
      </c>
      <c r="F2297" s="33" t="s">
        <v>11</v>
      </c>
      <c r="G2297" s="33">
        <v>16000000</v>
      </c>
      <c r="H2297" s="33">
        <v>4.8</v>
      </c>
    </row>
    <row r="2298" spans="1:8" x14ac:dyDescent="0.25">
      <c r="A2298" s="17" t="s">
        <v>3937</v>
      </c>
      <c r="B2298" s="17" t="s">
        <v>1816</v>
      </c>
      <c r="C2298" s="33">
        <v>94</v>
      </c>
      <c r="D2298" s="33">
        <v>45507053</v>
      </c>
      <c r="E2298" s="33" t="s">
        <v>3661</v>
      </c>
      <c r="F2298" s="33" t="s">
        <v>11</v>
      </c>
      <c r="G2298" s="33">
        <v>16000000</v>
      </c>
      <c r="H2298" s="33">
        <v>7.8</v>
      </c>
    </row>
    <row r="2299" spans="1:8" x14ac:dyDescent="0.25">
      <c r="A2299" s="17" t="s">
        <v>3938</v>
      </c>
      <c r="B2299" s="17" t="s">
        <v>293</v>
      </c>
      <c r="C2299" s="33">
        <v>83</v>
      </c>
      <c r="D2299" s="33">
        <v>39511038</v>
      </c>
      <c r="E2299" s="33" t="s">
        <v>2148</v>
      </c>
      <c r="F2299" s="33" t="s">
        <v>11</v>
      </c>
      <c r="G2299" s="33">
        <v>16000000</v>
      </c>
      <c r="H2299" s="33">
        <v>5.9</v>
      </c>
    </row>
    <row r="2300" spans="1:8" x14ac:dyDescent="0.25">
      <c r="A2300" s="17" t="s">
        <v>3940</v>
      </c>
      <c r="B2300" s="17" t="s">
        <v>3939</v>
      </c>
      <c r="C2300" s="33">
        <v>111</v>
      </c>
      <c r="D2300" s="33">
        <v>6462576</v>
      </c>
      <c r="E2300" s="33" t="s">
        <v>1164</v>
      </c>
      <c r="F2300" s="33" t="s">
        <v>11</v>
      </c>
      <c r="G2300" s="33">
        <v>18500000</v>
      </c>
      <c r="H2300" s="33">
        <v>5.4</v>
      </c>
    </row>
    <row r="2301" spans="1:8" x14ac:dyDescent="0.25">
      <c r="A2301" s="17" t="s">
        <v>3942</v>
      </c>
      <c r="B2301" s="17" t="s">
        <v>3941</v>
      </c>
      <c r="C2301" s="33">
        <v>80</v>
      </c>
      <c r="D2301" s="33">
        <v>40363530</v>
      </c>
      <c r="E2301" s="33" t="s">
        <v>1040</v>
      </c>
      <c r="F2301" s="33" t="s">
        <v>11</v>
      </c>
      <c r="G2301" s="33">
        <v>16000000</v>
      </c>
      <c r="H2301" s="33">
        <v>3.3</v>
      </c>
    </row>
    <row r="2302" spans="1:8" x14ac:dyDescent="0.25">
      <c r="A2302" s="17" t="s">
        <v>3944</v>
      </c>
      <c r="B2302" s="17" t="s">
        <v>126</v>
      </c>
      <c r="C2302" s="33">
        <v>112</v>
      </c>
      <c r="D2302" s="33">
        <v>37623143</v>
      </c>
      <c r="E2302" s="33" t="s">
        <v>3943</v>
      </c>
      <c r="F2302" s="33" t="s">
        <v>953</v>
      </c>
      <c r="G2302" s="33">
        <v>13500000</v>
      </c>
      <c r="H2302" s="33">
        <v>8.1999999999999993</v>
      </c>
    </row>
    <row r="2303" spans="1:8" x14ac:dyDescent="0.25">
      <c r="A2303" s="17" t="s">
        <v>3946</v>
      </c>
      <c r="B2303" s="17" t="s">
        <v>1686</v>
      </c>
      <c r="C2303" s="33">
        <v>94</v>
      </c>
      <c r="D2303" s="33">
        <v>33357476</v>
      </c>
      <c r="E2303" s="33" t="s">
        <v>3945</v>
      </c>
      <c r="F2303" s="33" t="s">
        <v>11</v>
      </c>
      <c r="G2303" s="33">
        <v>35000000</v>
      </c>
      <c r="H2303" s="33">
        <v>5.4</v>
      </c>
    </row>
    <row r="2304" spans="1:8" x14ac:dyDescent="0.25">
      <c r="A2304" s="17" t="s">
        <v>3947</v>
      </c>
      <c r="B2304" s="17" t="s">
        <v>1003</v>
      </c>
      <c r="C2304" s="33">
        <v>130</v>
      </c>
      <c r="D2304" s="33">
        <v>28734552</v>
      </c>
      <c r="E2304" s="33" t="s">
        <v>1785</v>
      </c>
      <c r="F2304" s="33" t="s">
        <v>11</v>
      </c>
      <c r="G2304" s="33">
        <v>16000000</v>
      </c>
      <c r="H2304" s="33">
        <v>6.4</v>
      </c>
    </row>
    <row r="2305" spans="1:8" x14ac:dyDescent="0.25">
      <c r="A2305" s="17" t="s">
        <v>3949</v>
      </c>
      <c r="B2305" s="17" t="s">
        <v>3948</v>
      </c>
      <c r="C2305" s="33">
        <v>91</v>
      </c>
      <c r="D2305" s="33">
        <v>37300107</v>
      </c>
      <c r="E2305" s="33" t="s">
        <v>1492</v>
      </c>
      <c r="F2305" s="33" t="s">
        <v>11</v>
      </c>
      <c r="G2305" s="33">
        <v>16000000</v>
      </c>
      <c r="H2305" s="33">
        <v>4.8</v>
      </c>
    </row>
    <row r="2306" spans="1:8" x14ac:dyDescent="0.25">
      <c r="A2306" s="17" t="s">
        <v>3950</v>
      </c>
      <c r="B2306" s="17" t="s">
        <v>2260</v>
      </c>
      <c r="C2306" s="33">
        <v>91</v>
      </c>
      <c r="D2306" s="33">
        <v>27087695</v>
      </c>
      <c r="E2306" s="33" t="s">
        <v>1817</v>
      </c>
      <c r="F2306" s="33" t="s">
        <v>11</v>
      </c>
      <c r="G2306" s="33">
        <v>17700000</v>
      </c>
      <c r="H2306" s="33">
        <v>5.9</v>
      </c>
    </row>
    <row r="2307" spans="1:8" x14ac:dyDescent="0.25">
      <c r="A2307" s="17" t="s">
        <v>3952</v>
      </c>
      <c r="B2307" s="17" t="s">
        <v>3951</v>
      </c>
      <c r="C2307" s="33">
        <v>110</v>
      </c>
      <c r="D2307" s="33">
        <v>30102717</v>
      </c>
      <c r="E2307" s="33" t="s">
        <v>1544</v>
      </c>
      <c r="F2307" s="33" t="s">
        <v>11</v>
      </c>
      <c r="G2307" s="33">
        <v>15000000</v>
      </c>
      <c r="H2307" s="33">
        <v>5.5</v>
      </c>
    </row>
    <row r="2308" spans="1:8" x14ac:dyDescent="0.25">
      <c r="A2308" s="17" t="s">
        <v>3955</v>
      </c>
      <c r="B2308" s="17" t="s">
        <v>848</v>
      </c>
      <c r="C2308" s="33">
        <v>121</v>
      </c>
      <c r="D2308" s="33">
        <v>23618786</v>
      </c>
      <c r="E2308" s="33" t="s">
        <v>3954</v>
      </c>
      <c r="F2308" s="33" t="s">
        <v>11</v>
      </c>
      <c r="G2308" s="33">
        <v>8000000</v>
      </c>
      <c r="H2308" s="33">
        <v>7.9</v>
      </c>
    </row>
    <row r="2309" spans="1:8" x14ac:dyDescent="0.25">
      <c r="A2309" s="17" t="s">
        <v>3957</v>
      </c>
      <c r="B2309" s="17" t="s">
        <v>3956</v>
      </c>
      <c r="C2309" s="33">
        <v>114</v>
      </c>
      <c r="D2309" s="33">
        <v>26896744</v>
      </c>
      <c r="E2309" s="33" t="s">
        <v>872</v>
      </c>
      <c r="F2309" s="33" t="s">
        <v>11</v>
      </c>
      <c r="G2309" s="33">
        <v>16500000</v>
      </c>
      <c r="H2309" s="33">
        <v>4.9000000000000004</v>
      </c>
    </row>
    <row r="2310" spans="1:8" x14ac:dyDescent="0.25">
      <c r="A2310" s="17" t="s">
        <v>3958</v>
      </c>
      <c r="B2310" s="17" t="s">
        <v>1358</v>
      </c>
      <c r="C2310" s="33">
        <v>96</v>
      </c>
      <c r="D2310" s="33">
        <v>23213577</v>
      </c>
      <c r="E2310" s="33" t="s">
        <v>72</v>
      </c>
      <c r="F2310" s="33" t="s">
        <v>11</v>
      </c>
      <c r="G2310" s="33">
        <v>15500000</v>
      </c>
      <c r="H2310" s="33">
        <v>7.2</v>
      </c>
    </row>
    <row r="2311" spans="1:8" x14ac:dyDescent="0.25">
      <c r="A2311" s="17" t="s">
        <v>3961</v>
      </c>
      <c r="B2311" s="17" t="s">
        <v>3960</v>
      </c>
      <c r="C2311" s="33">
        <v>94</v>
      </c>
      <c r="D2311" s="33">
        <v>20627372</v>
      </c>
      <c r="E2311" s="33" t="s">
        <v>482</v>
      </c>
      <c r="F2311" s="33" t="s">
        <v>11</v>
      </c>
      <c r="G2311" s="33">
        <v>16000000</v>
      </c>
      <c r="H2311" s="33">
        <v>5.3</v>
      </c>
    </row>
    <row r="2312" spans="1:8" x14ac:dyDescent="0.25">
      <c r="A2312" s="17" t="s">
        <v>3963</v>
      </c>
      <c r="B2312" s="17" t="s">
        <v>3962</v>
      </c>
      <c r="C2312" s="33">
        <v>109</v>
      </c>
      <c r="D2312" s="33">
        <v>16346122</v>
      </c>
      <c r="E2312" s="33" t="s">
        <v>1164</v>
      </c>
      <c r="F2312" s="33" t="s">
        <v>11</v>
      </c>
      <c r="G2312" s="33">
        <v>16000000</v>
      </c>
      <c r="H2312" s="33">
        <v>7.2</v>
      </c>
    </row>
    <row r="2313" spans="1:8" x14ac:dyDescent="0.25">
      <c r="A2313" s="17" t="s">
        <v>3964</v>
      </c>
      <c r="B2313" s="17" t="s">
        <v>1615</v>
      </c>
      <c r="C2313" s="33">
        <v>107</v>
      </c>
      <c r="D2313" s="33">
        <v>16204793</v>
      </c>
      <c r="E2313" s="33" t="s">
        <v>295</v>
      </c>
      <c r="F2313" s="33" t="s">
        <v>11</v>
      </c>
      <c r="G2313" s="33">
        <v>16000000</v>
      </c>
      <c r="H2313" s="33">
        <v>5.0999999999999996</v>
      </c>
    </row>
    <row r="2314" spans="1:8" x14ac:dyDescent="0.25">
      <c r="A2314" s="17" t="s">
        <v>3966</v>
      </c>
      <c r="B2314" s="17" t="s">
        <v>3606</v>
      </c>
      <c r="C2314" s="33">
        <v>96</v>
      </c>
      <c r="D2314" s="33">
        <v>15427192</v>
      </c>
      <c r="E2314" s="33" t="s">
        <v>3965</v>
      </c>
      <c r="F2314" s="33" t="s">
        <v>11</v>
      </c>
      <c r="G2314" s="33">
        <v>16000000</v>
      </c>
      <c r="H2314" s="33">
        <v>5.6</v>
      </c>
    </row>
    <row r="2315" spans="1:8" x14ac:dyDescent="0.25">
      <c r="A2315" s="17" t="s">
        <v>3967</v>
      </c>
      <c r="B2315" s="17" t="s">
        <v>1358</v>
      </c>
      <c r="C2315" s="33">
        <v>88</v>
      </c>
      <c r="D2315" s="33">
        <v>14792779</v>
      </c>
      <c r="E2315" s="33" t="s">
        <v>569</v>
      </c>
      <c r="F2315" s="33" t="s">
        <v>11</v>
      </c>
      <c r="G2315" s="33">
        <v>16000000</v>
      </c>
      <c r="H2315" s="33">
        <v>7.6</v>
      </c>
    </row>
    <row r="2316" spans="1:8" x14ac:dyDescent="0.25">
      <c r="A2316" s="17" t="s">
        <v>3969</v>
      </c>
      <c r="B2316" s="17" t="s">
        <v>3968</v>
      </c>
      <c r="C2316" s="33">
        <v>113</v>
      </c>
      <c r="D2316" s="33">
        <v>19057024</v>
      </c>
      <c r="E2316" s="33" t="s">
        <v>72</v>
      </c>
      <c r="F2316" s="33" t="s">
        <v>11</v>
      </c>
      <c r="G2316" s="33">
        <v>16000000</v>
      </c>
      <c r="H2316" s="33">
        <v>7.2</v>
      </c>
    </row>
    <row r="2317" spans="1:8" x14ac:dyDescent="0.25">
      <c r="A2317" s="17" t="s">
        <v>3971</v>
      </c>
      <c r="B2317" s="17" t="s">
        <v>3970</v>
      </c>
      <c r="C2317" s="33">
        <v>101</v>
      </c>
      <c r="D2317" s="33">
        <v>14108518</v>
      </c>
      <c r="E2317" s="33" t="s">
        <v>482</v>
      </c>
      <c r="F2317" s="33" t="s">
        <v>11</v>
      </c>
      <c r="G2317" s="33">
        <v>16000000</v>
      </c>
      <c r="H2317" s="33">
        <v>5.7</v>
      </c>
    </row>
    <row r="2318" spans="1:8" x14ac:dyDescent="0.25">
      <c r="A2318" s="17" t="s">
        <v>3972</v>
      </c>
      <c r="B2318" s="17" t="s">
        <v>3218</v>
      </c>
      <c r="C2318" s="33">
        <v>105</v>
      </c>
      <c r="D2318" s="33">
        <v>13854000</v>
      </c>
      <c r="E2318" s="33" t="s">
        <v>854</v>
      </c>
      <c r="F2318" s="33" t="s">
        <v>11</v>
      </c>
      <c r="G2318" s="33">
        <v>20000000</v>
      </c>
      <c r="H2318" s="33">
        <v>5.2</v>
      </c>
    </row>
    <row r="2319" spans="1:8" x14ac:dyDescent="0.25">
      <c r="A2319" s="17" t="s">
        <v>3973</v>
      </c>
      <c r="B2319" s="17" t="s">
        <v>942</v>
      </c>
      <c r="C2319" s="33">
        <v>125</v>
      </c>
      <c r="D2319" s="33">
        <v>77324422</v>
      </c>
      <c r="E2319" s="33" t="s">
        <v>1164</v>
      </c>
      <c r="F2319" s="33" t="s">
        <v>11</v>
      </c>
      <c r="G2319" s="33">
        <v>26000000</v>
      </c>
      <c r="H2319" s="33">
        <v>7.7</v>
      </c>
    </row>
    <row r="2320" spans="1:8" x14ac:dyDescent="0.25">
      <c r="A2320" s="17" t="s">
        <v>3975</v>
      </c>
      <c r="B2320" s="17" t="s">
        <v>3974</v>
      </c>
      <c r="C2320" s="33">
        <v>100</v>
      </c>
      <c r="D2320" s="33">
        <v>15500000</v>
      </c>
      <c r="E2320" s="33" t="s">
        <v>1702</v>
      </c>
      <c r="F2320" s="33" t="s">
        <v>11</v>
      </c>
      <c r="G2320" s="33">
        <v>16000000</v>
      </c>
      <c r="H2320" s="33">
        <v>7</v>
      </c>
    </row>
    <row r="2321" spans="1:8" x14ac:dyDescent="0.25">
      <c r="A2321" s="17" t="s">
        <v>3977</v>
      </c>
      <c r="B2321" s="17" t="s">
        <v>3976</v>
      </c>
      <c r="C2321" s="33">
        <v>112</v>
      </c>
      <c r="D2321" s="33">
        <v>4734235</v>
      </c>
      <c r="E2321" s="33" t="s">
        <v>1864</v>
      </c>
      <c r="F2321" s="33" t="s">
        <v>11</v>
      </c>
      <c r="G2321" s="33">
        <v>15000000</v>
      </c>
      <c r="H2321" s="33">
        <v>6</v>
      </c>
    </row>
    <row r="2322" spans="1:8" x14ac:dyDescent="0.25">
      <c r="A2322" s="17" t="s">
        <v>3978</v>
      </c>
      <c r="B2322" s="17" t="s">
        <v>1358</v>
      </c>
      <c r="C2322" s="33">
        <v>112</v>
      </c>
      <c r="D2322" s="33">
        <v>4839383</v>
      </c>
      <c r="E2322" s="33" t="s">
        <v>574</v>
      </c>
      <c r="F2322" s="33" t="s">
        <v>11</v>
      </c>
      <c r="G2322" s="33">
        <v>16000000</v>
      </c>
      <c r="H2322" s="33">
        <v>6.6</v>
      </c>
    </row>
    <row r="2323" spans="1:8" x14ac:dyDescent="0.25">
      <c r="A2323" s="17" t="s">
        <v>3980</v>
      </c>
      <c r="B2323" s="17" t="s">
        <v>3979</v>
      </c>
      <c r="C2323" s="33">
        <v>95</v>
      </c>
      <c r="D2323" s="33">
        <v>4193025</v>
      </c>
      <c r="E2323" s="33" t="s">
        <v>2153</v>
      </c>
      <c r="F2323" s="33" t="s">
        <v>11</v>
      </c>
      <c r="G2323" s="33">
        <v>15000000</v>
      </c>
      <c r="H2323" s="33">
        <v>6.8</v>
      </c>
    </row>
    <row r="2324" spans="1:8" x14ac:dyDescent="0.25">
      <c r="A2324" s="17" t="s">
        <v>3981</v>
      </c>
      <c r="B2324" s="17" t="s">
        <v>1961</v>
      </c>
      <c r="C2324" s="33">
        <v>110</v>
      </c>
      <c r="D2324" s="33">
        <v>5900000</v>
      </c>
      <c r="E2324" s="33" t="s">
        <v>13</v>
      </c>
      <c r="F2324" s="33" t="s">
        <v>11</v>
      </c>
      <c r="G2324" s="33">
        <v>16000000</v>
      </c>
      <c r="H2324" s="33">
        <v>7.2</v>
      </c>
    </row>
    <row r="2325" spans="1:8" x14ac:dyDescent="0.25">
      <c r="A2325" s="17" t="s">
        <v>3983</v>
      </c>
      <c r="B2325" s="17" t="s">
        <v>3982</v>
      </c>
      <c r="C2325" s="33">
        <v>118</v>
      </c>
      <c r="D2325" s="33">
        <v>2849142</v>
      </c>
      <c r="E2325" s="33" t="s">
        <v>1164</v>
      </c>
      <c r="F2325" s="33" t="s">
        <v>11</v>
      </c>
      <c r="G2325" s="33">
        <v>16000000</v>
      </c>
      <c r="H2325" s="33">
        <v>7.2</v>
      </c>
    </row>
    <row r="2326" spans="1:8" x14ac:dyDescent="0.25">
      <c r="A2326" s="17" t="s">
        <v>3986</v>
      </c>
      <c r="B2326" s="17" t="s">
        <v>3984</v>
      </c>
      <c r="C2326" s="33">
        <v>97</v>
      </c>
      <c r="D2326" s="33">
        <v>1686429</v>
      </c>
      <c r="E2326" s="33" t="s">
        <v>3985</v>
      </c>
      <c r="F2326" s="33" t="s">
        <v>11</v>
      </c>
      <c r="G2326" s="33">
        <v>16000000</v>
      </c>
      <c r="H2326" s="33">
        <v>2.8</v>
      </c>
    </row>
    <row r="2327" spans="1:8" x14ac:dyDescent="0.25">
      <c r="A2327" s="17" t="s">
        <v>3987</v>
      </c>
      <c r="B2327" s="17" t="s">
        <v>2933</v>
      </c>
      <c r="C2327" s="33">
        <v>120</v>
      </c>
      <c r="D2327" s="33">
        <v>1984743</v>
      </c>
      <c r="E2327" s="33" t="s">
        <v>72</v>
      </c>
      <c r="F2327" s="33" t="s">
        <v>11</v>
      </c>
      <c r="G2327" s="33">
        <v>16000000</v>
      </c>
      <c r="H2327" s="33">
        <v>6.6</v>
      </c>
    </row>
    <row r="2328" spans="1:8" x14ac:dyDescent="0.25">
      <c r="A2328" s="17" t="s">
        <v>3989</v>
      </c>
      <c r="B2328" s="17" t="s">
        <v>3988</v>
      </c>
      <c r="C2328" s="33">
        <v>135</v>
      </c>
      <c r="D2328" s="33">
        <v>1666262</v>
      </c>
      <c r="E2328" s="33" t="s">
        <v>674</v>
      </c>
      <c r="F2328" s="33" t="s">
        <v>11</v>
      </c>
      <c r="G2328" s="33">
        <v>16000000</v>
      </c>
      <c r="H2328" s="33">
        <v>6.7</v>
      </c>
    </row>
    <row r="2329" spans="1:8" x14ac:dyDescent="0.25">
      <c r="A2329" s="17" t="s">
        <v>3990</v>
      </c>
      <c r="B2329" s="17" t="s">
        <v>1791</v>
      </c>
      <c r="C2329" s="33">
        <v>101</v>
      </c>
      <c r="D2329" s="33">
        <v>2319187</v>
      </c>
      <c r="E2329" s="33" t="s">
        <v>746</v>
      </c>
      <c r="F2329" s="33" t="s">
        <v>11</v>
      </c>
      <c r="G2329" s="33">
        <v>20000000</v>
      </c>
      <c r="H2329" s="33">
        <v>7</v>
      </c>
    </row>
    <row r="2330" spans="1:8" x14ac:dyDescent="0.25">
      <c r="A2330" s="17" t="s">
        <v>3992</v>
      </c>
      <c r="B2330" s="17" t="s">
        <v>3991</v>
      </c>
      <c r="C2330" s="33">
        <v>92</v>
      </c>
      <c r="D2330" s="33">
        <v>13922211</v>
      </c>
      <c r="E2330" s="33" t="s">
        <v>569</v>
      </c>
      <c r="F2330" s="33" t="s">
        <v>11</v>
      </c>
      <c r="G2330" s="33">
        <v>16000000</v>
      </c>
      <c r="H2330" s="33">
        <v>4.4000000000000004</v>
      </c>
    </row>
    <row r="2331" spans="1:8" x14ac:dyDescent="0.25">
      <c r="A2331" s="17" t="s">
        <v>3994</v>
      </c>
      <c r="B2331" s="17" t="s">
        <v>3993</v>
      </c>
      <c r="C2331" s="33">
        <v>92</v>
      </c>
      <c r="D2331" s="33">
        <v>23091</v>
      </c>
      <c r="E2331" s="33" t="s">
        <v>1889</v>
      </c>
      <c r="F2331" s="33" t="s">
        <v>11</v>
      </c>
      <c r="G2331" s="33">
        <v>15000000</v>
      </c>
      <c r="H2331" s="33">
        <v>6.2</v>
      </c>
    </row>
    <row r="2332" spans="1:8" x14ac:dyDescent="0.25">
      <c r="A2332" s="17" t="s">
        <v>3996</v>
      </c>
      <c r="B2332" s="17" t="s">
        <v>3995</v>
      </c>
      <c r="C2332" s="33">
        <v>161</v>
      </c>
      <c r="D2332" s="33">
        <v>336467</v>
      </c>
      <c r="E2332" s="33" t="s">
        <v>1800</v>
      </c>
      <c r="F2332" s="33" t="s">
        <v>11</v>
      </c>
      <c r="G2332" s="33">
        <v>13000000</v>
      </c>
      <c r="H2332" s="33">
        <v>7.3</v>
      </c>
    </row>
    <row r="2333" spans="1:8" x14ac:dyDescent="0.25">
      <c r="A2333" s="17" t="s">
        <v>3997</v>
      </c>
      <c r="B2333" s="17" t="s">
        <v>3582</v>
      </c>
      <c r="C2333" s="33">
        <v>92</v>
      </c>
      <c r="D2333" s="33">
        <v>2964</v>
      </c>
      <c r="E2333" s="33" t="s">
        <v>2712</v>
      </c>
      <c r="F2333" s="33" t="s">
        <v>11</v>
      </c>
      <c r="G2333" s="33">
        <v>16000000</v>
      </c>
      <c r="H2333" s="33">
        <v>5.0999999999999996</v>
      </c>
    </row>
    <row r="2334" spans="1:8" x14ac:dyDescent="0.25">
      <c r="A2334" s="17" t="s">
        <v>3999</v>
      </c>
      <c r="B2334" s="17" t="s">
        <v>3998</v>
      </c>
      <c r="C2334" s="33">
        <v>122</v>
      </c>
      <c r="D2334" s="33">
        <v>2428883</v>
      </c>
      <c r="E2334" s="33" t="s">
        <v>605</v>
      </c>
      <c r="F2334" s="33" t="s">
        <v>11</v>
      </c>
      <c r="G2334" s="33">
        <v>16000000</v>
      </c>
      <c r="H2334" s="33">
        <v>6.6</v>
      </c>
    </row>
    <row r="2335" spans="1:8" x14ac:dyDescent="0.25">
      <c r="A2335" s="17" t="s">
        <v>4001</v>
      </c>
      <c r="B2335" s="17" t="s">
        <v>4000</v>
      </c>
      <c r="C2335" s="33">
        <v>91</v>
      </c>
      <c r="D2335" s="33">
        <v>13571817</v>
      </c>
      <c r="E2335" s="33" t="s">
        <v>1522</v>
      </c>
      <c r="F2335" s="33" t="s">
        <v>11</v>
      </c>
      <c r="G2335" s="33">
        <v>15600000</v>
      </c>
      <c r="H2335" s="33">
        <v>4.5</v>
      </c>
    </row>
    <row r="2336" spans="1:8" x14ac:dyDescent="0.25">
      <c r="A2336" s="17" t="s">
        <v>4003</v>
      </c>
      <c r="B2336" s="17" t="s">
        <v>4002</v>
      </c>
      <c r="C2336" s="33">
        <v>93</v>
      </c>
      <c r="D2336" s="33">
        <v>1181197</v>
      </c>
      <c r="E2336" s="33" t="s">
        <v>667</v>
      </c>
      <c r="F2336" s="33" t="s">
        <v>11</v>
      </c>
      <c r="G2336" s="33">
        <v>15500000</v>
      </c>
      <c r="H2336" s="33">
        <v>5.9</v>
      </c>
    </row>
    <row r="2337" spans="1:8" x14ac:dyDescent="0.25">
      <c r="A2337" s="17" t="s">
        <v>4005</v>
      </c>
      <c r="B2337" s="17" t="s">
        <v>4004</v>
      </c>
      <c r="C2337" s="33">
        <v>94</v>
      </c>
      <c r="D2337" s="33">
        <v>81525</v>
      </c>
      <c r="E2337" s="33" t="s">
        <v>1218</v>
      </c>
      <c r="F2337" s="33" t="s">
        <v>497</v>
      </c>
      <c r="G2337" s="33">
        <v>15300000</v>
      </c>
      <c r="H2337" s="33">
        <v>6.6</v>
      </c>
    </row>
    <row r="2338" spans="1:8" x14ac:dyDescent="0.25">
      <c r="A2338" s="17" t="s">
        <v>4007</v>
      </c>
      <c r="B2338" s="17" t="s">
        <v>219</v>
      </c>
      <c r="C2338" s="33">
        <v>95</v>
      </c>
      <c r="D2338" s="33">
        <v>7774730</v>
      </c>
      <c r="E2338" s="33" t="s">
        <v>4006</v>
      </c>
      <c r="F2338" s="33" t="s">
        <v>11</v>
      </c>
      <c r="G2338" s="33">
        <v>15500000</v>
      </c>
      <c r="H2338" s="33">
        <v>6.5</v>
      </c>
    </row>
    <row r="2339" spans="1:8" x14ac:dyDescent="0.25">
      <c r="A2339" s="17" t="s">
        <v>4008</v>
      </c>
      <c r="B2339" s="17" t="s">
        <v>840</v>
      </c>
      <c r="C2339" s="33">
        <v>105</v>
      </c>
      <c r="D2339" s="33">
        <v>234760500</v>
      </c>
      <c r="E2339" s="33" t="s">
        <v>599</v>
      </c>
      <c r="F2339" s="33" t="s">
        <v>11</v>
      </c>
      <c r="G2339" s="33">
        <v>14000000</v>
      </c>
      <c r="H2339" s="33">
        <v>7.3</v>
      </c>
    </row>
    <row r="2340" spans="1:8" x14ac:dyDescent="0.25">
      <c r="A2340" s="17" t="s">
        <v>4009</v>
      </c>
      <c r="B2340" s="17" t="s">
        <v>425</v>
      </c>
      <c r="C2340" s="33">
        <v>103</v>
      </c>
      <c r="D2340" s="33">
        <v>285761243</v>
      </c>
      <c r="E2340" s="33" t="s">
        <v>1040</v>
      </c>
      <c r="F2340" s="33" t="s">
        <v>11</v>
      </c>
      <c r="G2340" s="33">
        <v>18000000</v>
      </c>
      <c r="H2340" s="33">
        <v>7.5</v>
      </c>
    </row>
    <row r="2341" spans="1:8" x14ac:dyDescent="0.25">
      <c r="A2341" s="17" t="s">
        <v>4010</v>
      </c>
      <c r="B2341" s="17" t="s">
        <v>346</v>
      </c>
      <c r="C2341" s="33">
        <v>102</v>
      </c>
      <c r="D2341" s="33">
        <v>167780960</v>
      </c>
      <c r="E2341" s="33" t="s">
        <v>1339</v>
      </c>
      <c r="F2341" s="33" t="s">
        <v>11</v>
      </c>
      <c r="G2341" s="33">
        <v>11000000</v>
      </c>
      <c r="H2341" s="33">
        <v>5.9</v>
      </c>
    </row>
    <row r="2342" spans="1:8" x14ac:dyDescent="0.25">
      <c r="A2342" s="17" t="s">
        <v>4011</v>
      </c>
      <c r="B2342" s="17" t="s">
        <v>770</v>
      </c>
      <c r="C2342" s="33">
        <v>116</v>
      </c>
      <c r="D2342" s="33">
        <v>177200000</v>
      </c>
      <c r="E2342" s="33" t="s">
        <v>482</v>
      </c>
      <c r="F2342" s="33" t="s">
        <v>11</v>
      </c>
      <c r="G2342" s="33">
        <v>22000000</v>
      </c>
      <c r="H2342" s="33">
        <v>7.4</v>
      </c>
    </row>
    <row r="2343" spans="1:8" x14ac:dyDescent="0.25">
      <c r="A2343" s="17" t="s">
        <v>4012</v>
      </c>
      <c r="B2343" s="17" t="s">
        <v>594</v>
      </c>
      <c r="C2343" s="33">
        <v>110</v>
      </c>
      <c r="D2343" s="33">
        <v>176781728</v>
      </c>
      <c r="E2343" s="33" t="s">
        <v>579</v>
      </c>
      <c r="F2343" s="33" t="s">
        <v>11</v>
      </c>
      <c r="G2343" s="33">
        <v>15000000</v>
      </c>
      <c r="H2343" s="33">
        <v>6.9</v>
      </c>
    </row>
    <row r="2344" spans="1:8" x14ac:dyDescent="0.25">
      <c r="A2344" s="17" t="s">
        <v>4013</v>
      </c>
      <c r="B2344" s="17" t="s">
        <v>358</v>
      </c>
      <c r="C2344" s="33">
        <v>120</v>
      </c>
      <c r="D2344" s="33">
        <v>128067808</v>
      </c>
      <c r="E2344" s="33" t="s">
        <v>579</v>
      </c>
      <c r="F2344" s="33" t="s">
        <v>676</v>
      </c>
      <c r="G2344" s="33">
        <v>15000000</v>
      </c>
      <c r="H2344" s="33">
        <v>7.9</v>
      </c>
    </row>
    <row r="2345" spans="1:8" x14ac:dyDescent="0.25">
      <c r="A2345" s="17" t="s">
        <v>4014</v>
      </c>
      <c r="B2345" s="17" t="s">
        <v>15</v>
      </c>
      <c r="C2345" s="33">
        <v>122</v>
      </c>
      <c r="D2345" s="33">
        <v>130058047</v>
      </c>
      <c r="E2345" s="33" t="s">
        <v>1164</v>
      </c>
      <c r="F2345" s="33" t="s">
        <v>11</v>
      </c>
      <c r="G2345" s="33">
        <v>15000000</v>
      </c>
      <c r="H2345" s="33">
        <v>8.4</v>
      </c>
    </row>
    <row r="2346" spans="1:8" x14ac:dyDescent="0.25">
      <c r="A2346" s="17" t="s">
        <v>4015</v>
      </c>
      <c r="B2346" s="17" t="s">
        <v>1251</v>
      </c>
      <c r="C2346" s="33">
        <v>118</v>
      </c>
      <c r="D2346" s="33">
        <v>138795342</v>
      </c>
      <c r="E2346" s="33" t="s">
        <v>2054</v>
      </c>
      <c r="F2346" s="33" t="s">
        <v>11</v>
      </c>
      <c r="G2346" s="33">
        <v>15000000</v>
      </c>
      <c r="H2346" s="33">
        <v>8</v>
      </c>
    </row>
    <row r="2347" spans="1:8" x14ac:dyDescent="0.25">
      <c r="A2347" s="17" t="s">
        <v>4016</v>
      </c>
      <c r="B2347" s="17" t="s">
        <v>929</v>
      </c>
      <c r="C2347" s="33">
        <v>107</v>
      </c>
      <c r="D2347" s="33">
        <v>111936400</v>
      </c>
      <c r="E2347" s="33" t="s">
        <v>338</v>
      </c>
      <c r="F2347" s="33" t="s">
        <v>11</v>
      </c>
      <c r="G2347" s="33">
        <v>15000000</v>
      </c>
      <c r="H2347" s="33">
        <v>6</v>
      </c>
    </row>
    <row r="2348" spans="1:8" x14ac:dyDescent="0.25">
      <c r="A2348" s="17" t="s">
        <v>4018</v>
      </c>
      <c r="B2348" s="17" t="s">
        <v>4017</v>
      </c>
      <c r="C2348" s="33">
        <v>102</v>
      </c>
      <c r="D2348" s="33">
        <v>317040</v>
      </c>
      <c r="E2348" s="33" t="s">
        <v>72</v>
      </c>
      <c r="F2348" s="33" t="s">
        <v>11</v>
      </c>
      <c r="G2348" s="33">
        <v>15500000</v>
      </c>
      <c r="H2348" s="33">
        <v>6.8</v>
      </c>
    </row>
    <row r="2349" spans="1:8" x14ac:dyDescent="0.25">
      <c r="A2349" s="17" t="s">
        <v>4019</v>
      </c>
      <c r="B2349" s="17" t="s">
        <v>129</v>
      </c>
      <c r="C2349" s="33">
        <v>154</v>
      </c>
      <c r="D2349" s="33">
        <v>94175854</v>
      </c>
      <c r="E2349" s="33" t="s">
        <v>1164</v>
      </c>
      <c r="F2349" s="33" t="s">
        <v>11</v>
      </c>
      <c r="G2349" s="33">
        <v>15000000</v>
      </c>
      <c r="H2349" s="33">
        <v>7.8</v>
      </c>
    </row>
    <row r="2350" spans="1:8" x14ac:dyDescent="0.25">
      <c r="A2350" s="17" t="s">
        <v>4023</v>
      </c>
      <c r="B2350" s="17" t="s">
        <v>4022</v>
      </c>
      <c r="C2350" s="33">
        <v>114</v>
      </c>
      <c r="D2350" s="33">
        <v>91121452</v>
      </c>
      <c r="E2350" s="33" t="s">
        <v>3208</v>
      </c>
      <c r="F2350" s="33" t="s">
        <v>11</v>
      </c>
      <c r="G2350" s="33">
        <v>14000000</v>
      </c>
      <c r="H2350" s="33">
        <v>8.1</v>
      </c>
    </row>
    <row r="2351" spans="1:8" x14ac:dyDescent="0.25">
      <c r="A2351" s="17" t="s">
        <v>4024</v>
      </c>
      <c r="B2351" s="17" t="s">
        <v>3915</v>
      </c>
      <c r="C2351" s="33">
        <v>109</v>
      </c>
      <c r="D2351" s="33">
        <v>69800000</v>
      </c>
      <c r="E2351" s="33" t="s">
        <v>2081</v>
      </c>
      <c r="F2351" s="33" t="s">
        <v>11</v>
      </c>
      <c r="G2351" s="33">
        <v>10000000</v>
      </c>
      <c r="H2351" s="33">
        <v>6.1</v>
      </c>
    </row>
    <row r="2352" spans="1:8" x14ac:dyDescent="0.25">
      <c r="A2352" s="17" t="s">
        <v>4025</v>
      </c>
      <c r="B2352" s="17" t="s">
        <v>774</v>
      </c>
      <c r="C2352" s="33">
        <v>94</v>
      </c>
      <c r="D2352" s="33">
        <v>64001297</v>
      </c>
      <c r="E2352" s="33" t="s">
        <v>1040</v>
      </c>
      <c r="F2352" s="33" t="s">
        <v>11</v>
      </c>
      <c r="G2352" s="33">
        <v>15000000</v>
      </c>
      <c r="H2352" s="33">
        <v>6.2</v>
      </c>
    </row>
    <row r="2353" spans="1:8" x14ac:dyDescent="0.25">
      <c r="A2353" s="17" t="s">
        <v>4027</v>
      </c>
      <c r="B2353" s="17" t="s">
        <v>4026</v>
      </c>
      <c r="C2353" s="33">
        <v>100</v>
      </c>
      <c r="D2353" s="33">
        <v>71588220</v>
      </c>
      <c r="E2353" s="33" t="s">
        <v>2464</v>
      </c>
      <c r="F2353" s="33" t="s">
        <v>11</v>
      </c>
      <c r="G2353" s="33">
        <v>20000000</v>
      </c>
      <c r="H2353" s="33">
        <v>6.2</v>
      </c>
    </row>
    <row r="2354" spans="1:8" x14ac:dyDescent="0.25">
      <c r="A2354" s="17" t="s">
        <v>4028</v>
      </c>
      <c r="B2354" s="17" t="s">
        <v>1432</v>
      </c>
      <c r="C2354" s="33">
        <v>98</v>
      </c>
      <c r="D2354" s="33">
        <v>61400000</v>
      </c>
      <c r="E2354" s="33" t="s">
        <v>1433</v>
      </c>
      <c r="F2354" s="33" t="s">
        <v>11</v>
      </c>
      <c r="G2354" s="33">
        <v>15000000</v>
      </c>
      <c r="H2354" s="33">
        <v>7.4</v>
      </c>
    </row>
    <row r="2355" spans="1:8" x14ac:dyDescent="0.25">
      <c r="A2355" s="17" t="s">
        <v>4029</v>
      </c>
      <c r="B2355" s="17" t="s">
        <v>3433</v>
      </c>
      <c r="C2355" s="33">
        <v>102</v>
      </c>
      <c r="D2355" s="33">
        <v>101978840</v>
      </c>
      <c r="E2355" s="33" t="s">
        <v>569</v>
      </c>
      <c r="F2355" s="33" t="s">
        <v>11</v>
      </c>
      <c r="G2355" s="33">
        <v>15000000</v>
      </c>
      <c r="H2355" s="33">
        <v>6.6</v>
      </c>
    </row>
    <row r="2356" spans="1:8" x14ac:dyDescent="0.25">
      <c r="A2356" s="17" t="s">
        <v>4030</v>
      </c>
      <c r="B2356" s="17" t="s">
        <v>1900</v>
      </c>
      <c r="C2356" s="33">
        <v>94</v>
      </c>
      <c r="D2356" s="33">
        <v>56437947</v>
      </c>
      <c r="E2356" s="33" t="s">
        <v>527</v>
      </c>
      <c r="F2356" s="33" t="s">
        <v>11</v>
      </c>
      <c r="G2356" s="33">
        <v>9800000</v>
      </c>
      <c r="H2356" s="33">
        <v>7.3</v>
      </c>
    </row>
    <row r="2357" spans="1:8" x14ac:dyDescent="0.25">
      <c r="A2357" s="17" t="s">
        <v>4031</v>
      </c>
      <c r="B2357" s="17" t="s">
        <v>87</v>
      </c>
      <c r="C2357" s="33">
        <v>92</v>
      </c>
      <c r="D2357" s="33">
        <v>73326666</v>
      </c>
      <c r="E2357" s="33" t="s">
        <v>957</v>
      </c>
      <c r="F2357" s="33" t="s">
        <v>11</v>
      </c>
      <c r="G2357" s="33">
        <v>15000000</v>
      </c>
      <c r="H2357" s="33">
        <v>7.5</v>
      </c>
    </row>
    <row r="2358" spans="1:8" x14ac:dyDescent="0.25">
      <c r="A2358" s="17" t="s">
        <v>4032</v>
      </c>
      <c r="B2358" s="17" t="s">
        <v>3088</v>
      </c>
      <c r="C2358" s="33">
        <v>113</v>
      </c>
      <c r="D2358" s="33">
        <v>55184721</v>
      </c>
      <c r="E2358" s="33" t="s">
        <v>872</v>
      </c>
      <c r="F2358" s="33" t="s">
        <v>11</v>
      </c>
      <c r="G2358" s="33">
        <v>15000000</v>
      </c>
      <c r="H2358" s="33">
        <v>5.6</v>
      </c>
    </row>
    <row r="2359" spans="1:8" x14ac:dyDescent="0.25">
      <c r="A2359" s="17" t="s">
        <v>4035</v>
      </c>
      <c r="B2359" s="17" t="s">
        <v>4033</v>
      </c>
      <c r="C2359" s="33">
        <v>115</v>
      </c>
      <c r="D2359" s="33">
        <v>50003300</v>
      </c>
      <c r="E2359" s="33" t="s">
        <v>4034</v>
      </c>
      <c r="F2359" s="33" t="s">
        <v>11</v>
      </c>
      <c r="G2359" s="33">
        <v>15000000</v>
      </c>
      <c r="H2359" s="33">
        <v>7.3</v>
      </c>
    </row>
    <row r="2360" spans="1:8" x14ac:dyDescent="0.25">
      <c r="A2360" s="17" t="s">
        <v>4037</v>
      </c>
      <c r="B2360" s="17" t="s">
        <v>4036</v>
      </c>
      <c r="C2360" s="33">
        <v>95</v>
      </c>
      <c r="D2360" s="33">
        <v>54322273</v>
      </c>
      <c r="E2360" s="33" t="s">
        <v>300</v>
      </c>
      <c r="F2360" s="33" t="s">
        <v>11</v>
      </c>
      <c r="G2360" s="33">
        <v>17000000</v>
      </c>
      <c r="H2360" s="33">
        <v>6.4</v>
      </c>
    </row>
    <row r="2361" spans="1:8" x14ac:dyDescent="0.25">
      <c r="A2361" s="17" t="s">
        <v>4038</v>
      </c>
      <c r="B2361" s="17" t="s">
        <v>613</v>
      </c>
      <c r="C2361" s="33">
        <v>87</v>
      </c>
      <c r="D2361" s="33">
        <v>47860214</v>
      </c>
      <c r="E2361" s="33" t="s">
        <v>1871</v>
      </c>
      <c r="F2361" s="33" t="s">
        <v>11</v>
      </c>
      <c r="G2361" s="33">
        <v>15000000</v>
      </c>
      <c r="H2361" s="33">
        <v>5</v>
      </c>
    </row>
    <row r="2362" spans="1:8" x14ac:dyDescent="0.25">
      <c r="A2362" s="17" t="s">
        <v>4039</v>
      </c>
      <c r="B2362" s="17" t="s">
        <v>270</v>
      </c>
      <c r="C2362" s="33">
        <v>88</v>
      </c>
      <c r="D2362" s="33">
        <v>47811275</v>
      </c>
      <c r="E2362" s="33" t="s">
        <v>819</v>
      </c>
      <c r="F2362" s="33" t="s">
        <v>11</v>
      </c>
      <c r="G2362" s="33">
        <v>15000000</v>
      </c>
      <c r="H2362" s="33">
        <v>5.4</v>
      </c>
    </row>
    <row r="2363" spans="1:8" x14ac:dyDescent="0.25">
      <c r="A2363" s="17" t="s">
        <v>4040</v>
      </c>
      <c r="B2363" s="17" t="s">
        <v>1064</v>
      </c>
      <c r="C2363" s="33">
        <v>97</v>
      </c>
      <c r="D2363" s="33">
        <v>43022524</v>
      </c>
      <c r="E2363" s="33" t="s">
        <v>872</v>
      </c>
      <c r="F2363" s="33" t="s">
        <v>11</v>
      </c>
      <c r="G2363" s="33">
        <v>15000000</v>
      </c>
      <c r="H2363" s="33">
        <v>7.1</v>
      </c>
    </row>
    <row r="2364" spans="1:8" x14ac:dyDescent="0.25">
      <c r="A2364" s="17" t="s">
        <v>4043</v>
      </c>
      <c r="B2364" s="17" t="s">
        <v>4041</v>
      </c>
      <c r="C2364" s="33">
        <v>94</v>
      </c>
      <c r="D2364" s="33">
        <v>42672630</v>
      </c>
      <c r="E2364" s="33" t="s">
        <v>4042</v>
      </c>
      <c r="F2364" s="33" t="s">
        <v>11</v>
      </c>
      <c r="G2364" s="33">
        <v>17000000</v>
      </c>
      <c r="H2364" s="33">
        <v>5.3</v>
      </c>
    </row>
    <row r="2365" spans="1:8" x14ac:dyDescent="0.25">
      <c r="A2365" s="17" t="s">
        <v>4045</v>
      </c>
      <c r="B2365" s="17" t="s">
        <v>4044</v>
      </c>
      <c r="C2365" s="33">
        <v>112</v>
      </c>
      <c r="D2365" s="33">
        <v>42919096</v>
      </c>
      <c r="E2365" s="33" t="s">
        <v>309</v>
      </c>
      <c r="F2365" s="33" t="s">
        <v>11</v>
      </c>
      <c r="G2365" s="33">
        <v>15000000</v>
      </c>
      <c r="H2365" s="33">
        <v>6.5</v>
      </c>
    </row>
    <row r="2366" spans="1:8" x14ac:dyDescent="0.25">
      <c r="A2366" s="17" t="s">
        <v>4047</v>
      </c>
      <c r="B2366" s="17" t="s">
        <v>4046</v>
      </c>
      <c r="C2366" s="33">
        <v>98</v>
      </c>
      <c r="D2366" s="33">
        <v>42592530</v>
      </c>
      <c r="E2366" s="33" t="s">
        <v>295</v>
      </c>
      <c r="F2366" s="33" t="s">
        <v>11</v>
      </c>
      <c r="G2366" s="33">
        <v>15000000</v>
      </c>
      <c r="H2366" s="33">
        <v>6.2</v>
      </c>
    </row>
    <row r="2367" spans="1:8" x14ac:dyDescent="0.25">
      <c r="A2367" s="17" t="s">
        <v>4048</v>
      </c>
      <c r="B2367" s="17" t="s">
        <v>1655</v>
      </c>
      <c r="C2367" s="33">
        <v>104</v>
      </c>
      <c r="D2367" s="33">
        <v>40064955</v>
      </c>
      <c r="E2367" s="33" t="s">
        <v>2352</v>
      </c>
      <c r="F2367" s="33" t="s">
        <v>11</v>
      </c>
      <c r="G2367" s="33">
        <v>15000000</v>
      </c>
      <c r="H2367" s="33">
        <v>6.4</v>
      </c>
    </row>
    <row r="2368" spans="1:8" x14ac:dyDescent="0.25">
      <c r="A2368" s="17" t="s">
        <v>4049</v>
      </c>
      <c r="B2368" s="17" t="s">
        <v>484</v>
      </c>
      <c r="C2368" s="33">
        <v>120</v>
      </c>
      <c r="D2368" s="33">
        <v>44886089</v>
      </c>
      <c r="E2368" s="33" t="s">
        <v>739</v>
      </c>
      <c r="F2368" s="33" t="s">
        <v>11</v>
      </c>
      <c r="G2368" s="33">
        <v>10000000</v>
      </c>
      <c r="H2368" s="33">
        <v>6.9</v>
      </c>
    </row>
    <row r="2369" spans="1:8" x14ac:dyDescent="0.25">
      <c r="A2369" s="17" t="s">
        <v>4051</v>
      </c>
      <c r="B2369" s="17" t="s">
        <v>4050</v>
      </c>
      <c r="C2369" s="33">
        <v>99</v>
      </c>
      <c r="D2369" s="33">
        <v>37882551</v>
      </c>
      <c r="E2369" s="33" t="s">
        <v>569</v>
      </c>
      <c r="F2369" s="33" t="s">
        <v>11</v>
      </c>
      <c r="G2369" s="33">
        <v>16000000</v>
      </c>
      <c r="H2369" s="33">
        <v>5.7</v>
      </c>
    </row>
    <row r="2370" spans="1:8" x14ac:dyDescent="0.25">
      <c r="A2370" s="17" t="s">
        <v>4052</v>
      </c>
      <c r="B2370" s="17" t="s">
        <v>168</v>
      </c>
      <c r="C2370" s="33">
        <v>109</v>
      </c>
      <c r="D2370" s="33">
        <v>40983001</v>
      </c>
      <c r="E2370" s="33" t="s">
        <v>739</v>
      </c>
      <c r="F2370" s="33" t="s">
        <v>11</v>
      </c>
      <c r="G2370" s="33">
        <v>7000000</v>
      </c>
      <c r="H2370" s="33">
        <v>7.7</v>
      </c>
    </row>
    <row r="2371" spans="1:8" x14ac:dyDescent="0.25">
      <c r="A2371" s="17" t="s">
        <v>4053</v>
      </c>
      <c r="B2371" s="17" t="s">
        <v>165</v>
      </c>
      <c r="C2371" s="33">
        <v>106</v>
      </c>
      <c r="D2371" s="33">
        <v>35007180</v>
      </c>
      <c r="E2371" s="33" t="s">
        <v>151</v>
      </c>
      <c r="F2371" s="33" t="s">
        <v>11</v>
      </c>
      <c r="G2371" s="33">
        <v>15000000</v>
      </c>
      <c r="H2371" s="33">
        <v>5.6</v>
      </c>
    </row>
    <row r="2372" spans="1:8" x14ac:dyDescent="0.25">
      <c r="A2372" s="17" t="s">
        <v>4055</v>
      </c>
      <c r="B2372" s="17" t="s">
        <v>4054</v>
      </c>
      <c r="C2372" s="33">
        <v>123</v>
      </c>
      <c r="D2372" s="33">
        <v>35887263</v>
      </c>
      <c r="E2372" s="33" t="s">
        <v>2125</v>
      </c>
      <c r="F2372" s="33" t="s">
        <v>11</v>
      </c>
      <c r="G2372" s="33">
        <v>15000000</v>
      </c>
      <c r="H2372" s="33">
        <v>7.7</v>
      </c>
    </row>
    <row r="2373" spans="1:8" x14ac:dyDescent="0.25">
      <c r="A2373" s="17" t="s">
        <v>4056</v>
      </c>
      <c r="B2373" s="17" t="s">
        <v>1686</v>
      </c>
      <c r="C2373" s="33">
        <v>86</v>
      </c>
      <c r="D2373" s="33">
        <v>34308901</v>
      </c>
      <c r="E2373" s="33" t="s">
        <v>338</v>
      </c>
      <c r="F2373" s="33" t="s">
        <v>11</v>
      </c>
      <c r="G2373" s="33">
        <v>16000000</v>
      </c>
      <c r="H2373" s="33">
        <v>5.0999999999999996</v>
      </c>
    </row>
    <row r="2374" spans="1:8" x14ac:dyDescent="0.25">
      <c r="A2374" s="17" t="s">
        <v>4058</v>
      </c>
      <c r="B2374" s="17" t="s">
        <v>4057</v>
      </c>
      <c r="C2374" s="33">
        <v>120</v>
      </c>
      <c r="D2374" s="33">
        <v>33771174</v>
      </c>
      <c r="E2374" s="33" t="s">
        <v>482</v>
      </c>
      <c r="F2374" s="33" t="s">
        <v>11</v>
      </c>
      <c r="G2374" s="33">
        <v>15000000</v>
      </c>
      <c r="H2374" s="33">
        <v>6.8</v>
      </c>
    </row>
    <row r="2375" spans="1:8" x14ac:dyDescent="0.25">
      <c r="A2375" s="17" t="s">
        <v>4059</v>
      </c>
      <c r="B2375" s="17" t="s">
        <v>2958</v>
      </c>
      <c r="C2375" s="33">
        <v>227</v>
      </c>
      <c r="D2375" s="33">
        <v>6000000</v>
      </c>
      <c r="E2375" s="33" t="s">
        <v>1172</v>
      </c>
      <c r="F2375" s="33" t="s">
        <v>11</v>
      </c>
      <c r="G2375" s="33">
        <v>15000000</v>
      </c>
      <c r="H2375" s="33">
        <v>8.4</v>
      </c>
    </row>
    <row r="2376" spans="1:8" x14ac:dyDescent="0.25">
      <c r="A2376" s="17" t="s">
        <v>4061</v>
      </c>
      <c r="B2376" s="17" t="s">
        <v>4060</v>
      </c>
      <c r="C2376" s="33">
        <v>119</v>
      </c>
      <c r="D2376" s="33">
        <v>33386128</v>
      </c>
      <c r="E2376" s="33" t="s">
        <v>2148</v>
      </c>
      <c r="F2376" s="33" t="s">
        <v>11</v>
      </c>
      <c r="G2376" s="33">
        <v>15000000</v>
      </c>
      <c r="H2376" s="33">
        <v>4.9000000000000004</v>
      </c>
    </row>
    <row r="2377" spans="1:8" x14ac:dyDescent="0.25">
      <c r="A2377" s="17" t="s">
        <v>4062</v>
      </c>
      <c r="B2377" s="17" t="s">
        <v>2532</v>
      </c>
      <c r="C2377" s="33">
        <v>115</v>
      </c>
      <c r="D2377" s="33">
        <v>37877959</v>
      </c>
      <c r="E2377" s="33" t="s">
        <v>3557</v>
      </c>
      <c r="F2377" s="33" t="s">
        <v>11</v>
      </c>
      <c r="G2377" s="33">
        <v>15000000</v>
      </c>
      <c r="H2377" s="33">
        <v>7.1</v>
      </c>
    </row>
    <row r="2378" spans="1:8" x14ac:dyDescent="0.25">
      <c r="A2378" s="17" t="s">
        <v>4064</v>
      </c>
      <c r="B2378" s="17" t="s">
        <v>4063</v>
      </c>
      <c r="C2378" s="33">
        <v>114</v>
      </c>
      <c r="D2378" s="33">
        <v>32721635</v>
      </c>
      <c r="E2378" s="33" t="s">
        <v>2270</v>
      </c>
      <c r="F2378" s="33" t="s">
        <v>11</v>
      </c>
      <c r="G2378" s="33">
        <v>15000000</v>
      </c>
      <c r="H2378" s="33">
        <v>6.6</v>
      </c>
    </row>
    <row r="2379" spans="1:8" x14ac:dyDescent="0.25">
      <c r="A2379" s="17" t="s">
        <v>4065</v>
      </c>
      <c r="B2379" s="17" t="s">
        <v>3970</v>
      </c>
      <c r="C2379" s="33">
        <v>90</v>
      </c>
      <c r="D2379" s="33">
        <v>31585300</v>
      </c>
      <c r="E2379" s="33" t="s">
        <v>574</v>
      </c>
      <c r="F2379" s="33" t="s">
        <v>11</v>
      </c>
      <c r="G2379" s="33">
        <v>15000000</v>
      </c>
      <c r="H2379" s="33">
        <v>6.1</v>
      </c>
    </row>
    <row r="2380" spans="1:8" x14ac:dyDescent="0.25">
      <c r="A2380" s="17" t="s">
        <v>4068</v>
      </c>
      <c r="B2380" s="17" t="s">
        <v>4066</v>
      </c>
      <c r="C2380" s="33">
        <v>94</v>
      </c>
      <c r="D2380" s="33">
        <v>30259652</v>
      </c>
      <c r="E2380" s="33" t="s">
        <v>4067</v>
      </c>
      <c r="F2380" s="33" t="s">
        <v>11</v>
      </c>
      <c r="G2380" s="33">
        <v>15000000</v>
      </c>
      <c r="H2380" s="33">
        <v>4.0999999999999996</v>
      </c>
    </row>
    <row r="2381" spans="1:8" x14ac:dyDescent="0.25">
      <c r="A2381" s="17" t="s">
        <v>4069</v>
      </c>
      <c r="B2381" s="17" t="s">
        <v>1322</v>
      </c>
      <c r="C2381" s="33">
        <v>98</v>
      </c>
      <c r="D2381" s="33">
        <v>30857814</v>
      </c>
      <c r="E2381" s="33" t="s">
        <v>1170</v>
      </c>
      <c r="F2381" s="33" t="s">
        <v>11</v>
      </c>
      <c r="G2381" s="33">
        <v>16000000</v>
      </c>
      <c r="H2381" s="33">
        <v>8.1</v>
      </c>
    </row>
    <row r="2382" spans="1:8" x14ac:dyDescent="0.25">
      <c r="A2382" s="17" t="s">
        <v>4070</v>
      </c>
      <c r="B2382" s="17" t="s">
        <v>589</v>
      </c>
      <c r="C2382" s="33">
        <v>126</v>
      </c>
      <c r="D2382" s="33">
        <v>30226144</v>
      </c>
      <c r="E2382" s="33" t="s">
        <v>527</v>
      </c>
      <c r="F2382" s="33" t="s">
        <v>11</v>
      </c>
      <c r="G2382" s="33">
        <v>15000000</v>
      </c>
      <c r="H2382" s="33">
        <v>7.6</v>
      </c>
    </row>
    <row r="2383" spans="1:8" x14ac:dyDescent="0.25">
      <c r="A2383" s="17" t="s">
        <v>4072</v>
      </c>
      <c r="B2383" s="17" t="s">
        <v>4071</v>
      </c>
      <c r="C2383" s="33">
        <v>100</v>
      </c>
      <c r="D2383" s="33">
        <v>35054909</v>
      </c>
      <c r="E2383" s="33" t="s">
        <v>671</v>
      </c>
      <c r="F2383" s="33" t="s">
        <v>11</v>
      </c>
      <c r="G2383" s="33">
        <v>15000000</v>
      </c>
      <c r="H2383" s="33">
        <v>7.8</v>
      </c>
    </row>
    <row r="2384" spans="1:8" x14ac:dyDescent="0.25">
      <c r="A2384" s="17" t="s">
        <v>4075</v>
      </c>
      <c r="B2384" s="17" t="s">
        <v>4073</v>
      </c>
      <c r="C2384" s="33">
        <v>89</v>
      </c>
      <c r="D2384" s="33">
        <v>29302097</v>
      </c>
      <c r="E2384" s="33" t="s">
        <v>4074</v>
      </c>
      <c r="F2384" s="33" t="s">
        <v>11</v>
      </c>
      <c r="G2384" s="33">
        <v>15000000</v>
      </c>
      <c r="H2384" s="33">
        <v>4.5999999999999996</v>
      </c>
    </row>
    <row r="2385" spans="1:8" x14ac:dyDescent="0.25">
      <c r="A2385" s="17" t="s">
        <v>4076</v>
      </c>
      <c r="B2385" s="17" t="s">
        <v>3788</v>
      </c>
      <c r="C2385" s="33">
        <v>111</v>
      </c>
      <c r="D2385" s="33">
        <v>29106737</v>
      </c>
      <c r="E2385" s="33" t="s">
        <v>482</v>
      </c>
      <c r="F2385" s="33" t="s">
        <v>11</v>
      </c>
      <c r="G2385" s="33">
        <v>15000000</v>
      </c>
      <c r="H2385" s="33">
        <v>6</v>
      </c>
    </row>
    <row r="2386" spans="1:8" x14ac:dyDescent="0.25">
      <c r="A2386" s="17" t="s">
        <v>4078</v>
      </c>
      <c r="B2386" s="17" t="s">
        <v>4077</v>
      </c>
      <c r="C2386" s="33">
        <v>100</v>
      </c>
      <c r="D2386" s="33">
        <v>28637507</v>
      </c>
      <c r="E2386" s="33" t="s">
        <v>260</v>
      </c>
      <c r="F2386" s="33" t="s">
        <v>11</v>
      </c>
      <c r="G2386" s="33">
        <v>15000000</v>
      </c>
      <c r="H2386" s="33">
        <v>7</v>
      </c>
    </row>
    <row r="2387" spans="1:8" x14ac:dyDescent="0.25">
      <c r="A2387" s="17" t="s">
        <v>4079</v>
      </c>
      <c r="B2387" s="17" t="s">
        <v>1940</v>
      </c>
      <c r="C2387" s="33">
        <v>115</v>
      </c>
      <c r="D2387" s="33">
        <v>30127963</v>
      </c>
      <c r="E2387" s="33" t="s">
        <v>2629</v>
      </c>
      <c r="F2387" s="33" t="s">
        <v>11</v>
      </c>
      <c r="G2387" s="33">
        <v>15000000</v>
      </c>
      <c r="H2387" s="33">
        <v>6.7</v>
      </c>
    </row>
    <row r="2388" spans="1:8" x14ac:dyDescent="0.25">
      <c r="A2388" s="17" t="s">
        <v>4080</v>
      </c>
      <c r="B2388" s="17" t="s">
        <v>1565</v>
      </c>
      <c r="C2388" s="33">
        <v>106</v>
      </c>
      <c r="D2388" s="33">
        <v>32645546</v>
      </c>
      <c r="E2388" s="33" t="s">
        <v>1339</v>
      </c>
      <c r="F2388" s="33" t="s">
        <v>11</v>
      </c>
      <c r="G2388" s="33">
        <v>14000000</v>
      </c>
      <c r="H2388" s="33">
        <v>6.4</v>
      </c>
    </row>
    <row r="2389" spans="1:8" x14ac:dyDescent="0.25">
      <c r="A2389" s="17" t="s">
        <v>4082</v>
      </c>
      <c r="B2389" s="17" t="s">
        <v>4081</v>
      </c>
      <c r="C2389" s="33">
        <v>124</v>
      </c>
      <c r="D2389" s="33">
        <v>27441122</v>
      </c>
      <c r="E2389" s="33" t="s">
        <v>1661</v>
      </c>
      <c r="F2389" s="33" t="s">
        <v>11</v>
      </c>
      <c r="G2389" s="33">
        <v>15000000</v>
      </c>
      <c r="H2389" s="33">
        <v>7.2</v>
      </c>
    </row>
    <row r="2390" spans="1:8" x14ac:dyDescent="0.25">
      <c r="A2390" s="17" t="s">
        <v>4083</v>
      </c>
      <c r="B2390" s="17" t="s">
        <v>1850</v>
      </c>
      <c r="C2390" s="33">
        <v>107</v>
      </c>
      <c r="D2390" s="33">
        <v>28014536</v>
      </c>
      <c r="E2390" s="33" t="s">
        <v>524</v>
      </c>
      <c r="F2390" s="33" t="s">
        <v>11</v>
      </c>
      <c r="G2390" s="33">
        <v>15000000</v>
      </c>
      <c r="H2390" s="33">
        <v>7.4</v>
      </c>
    </row>
    <row r="2391" spans="1:8" x14ac:dyDescent="0.25">
      <c r="A2391" s="17" t="s">
        <v>4085</v>
      </c>
      <c r="B2391" s="17" t="s">
        <v>4084</v>
      </c>
      <c r="C2391" s="33">
        <v>99</v>
      </c>
      <c r="D2391" s="33">
        <v>33860010</v>
      </c>
      <c r="E2391" s="33" t="s">
        <v>574</v>
      </c>
      <c r="F2391" s="33" t="s">
        <v>11</v>
      </c>
      <c r="G2391" s="33">
        <v>15000000</v>
      </c>
      <c r="H2391" s="33">
        <v>4.8</v>
      </c>
    </row>
    <row r="2392" spans="1:8" x14ac:dyDescent="0.25">
      <c r="A2392" s="17" t="s">
        <v>4088</v>
      </c>
      <c r="B2392" s="17" t="s">
        <v>4086</v>
      </c>
      <c r="C2392" s="33">
        <v>90</v>
      </c>
      <c r="D2392" s="33">
        <v>26421314</v>
      </c>
      <c r="E2392" s="33" t="s">
        <v>4087</v>
      </c>
      <c r="F2392" s="33" t="s">
        <v>11</v>
      </c>
      <c r="G2392" s="33">
        <v>15000000</v>
      </c>
      <c r="H2392" s="33">
        <v>4</v>
      </c>
    </row>
    <row r="2393" spans="1:8" x14ac:dyDescent="0.25">
      <c r="A2393" s="17" t="s">
        <v>4089</v>
      </c>
      <c r="B2393" s="17" t="s">
        <v>3521</v>
      </c>
      <c r="C2393" s="33">
        <v>101</v>
      </c>
      <c r="D2393" s="33">
        <v>24881000</v>
      </c>
      <c r="E2393" s="33" t="s">
        <v>300</v>
      </c>
      <c r="F2393" s="33" t="s">
        <v>11</v>
      </c>
      <c r="G2393" s="33">
        <v>15000000</v>
      </c>
      <c r="H2393" s="33">
        <v>6.2</v>
      </c>
    </row>
    <row r="2394" spans="1:8" x14ac:dyDescent="0.25">
      <c r="A2394" s="17" t="s">
        <v>4090</v>
      </c>
      <c r="B2394" s="17" t="s">
        <v>1358</v>
      </c>
      <c r="C2394" s="33">
        <v>119</v>
      </c>
      <c r="D2394" s="33">
        <v>23089926</v>
      </c>
      <c r="E2394" s="33" t="s">
        <v>2918</v>
      </c>
      <c r="F2394" s="33" t="s">
        <v>11</v>
      </c>
      <c r="G2394" s="33">
        <v>15000000</v>
      </c>
      <c r="H2394" s="33">
        <v>7.7</v>
      </c>
    </row>
    <row r="2395" spans="1:8" x14ac:dyDescent="0.25">
      <c r="A2395" s="17" t="s">
        <v>4092</v>
      </c>
      <c r="B2395" s="17" t="s">
        <v>4091</v>
      </c>
      <c r="C2395" s="33">
        <v>103</v>
      </c>
      <c r="D2395" s="33">
        <v>26161406</v>
      </c>
      <c r="E2395" s="33" t="s">
        <v>262</v>
      </c>
      <c r="F2395" s="33" t="s">
        <v>11</v>
      </c>
      <c r="G2395" s="33">
        <v>15000000</v>
      </c>
      <c r="H2395" s="33">
        <v>6.7</v>
      </c>
    </row>
    <row r="2396" spans="1:8" x14ac:dyDescent="0.25">
      <c r="A2396" s="17" t="s">
        <v>4093</v>
      </c>
      <c r="B2396" s="17" t="s">
        <v>3988</v>
      </c>
      <c r="C2396" s="33">
        <v>134</v>
      </c>
      <c r="D2396" s="33">
        <v>22954968</v>
      </c>
      <c r="E2396" s="33" t="s">
        <v>72</v>
      </c>
      <c r="F2396" s="33" t="s">
        <v>11</v>
      </c>
      <c r="G2396" s="33">
        <v>11500000</v>
      </c>
      <c r="H2396" s="33">
        <v>7.9</v>
      </c>
    </row>
    <row r="2397" spans="1:8" x14ac:dyDescent="0.25">
      <c r="A2397" s="17" t="s">
        <v>4094</v>
      </c>
      <c r="B2397" s="17" t="s">
        <v>2362</v>
      </c>
      <c r="C2397" s="33">
        <v>155</v>
      </c>
      <c r="D2397" s="33">
        <v>26384919</v>
      </c>
      <c r="E2397" s="33" t="s">
        <v>1164</v>
      </c>
      <c r="F2397" s="33" t="s">
        <v>11</v>
      </c>
      <c r="G2397" s="33">
        <v>15000000</v>
      </c>
      <c r="H2397" s="33">
        <v>7.9</v>
      </c>
    </row>
    <row r="2398" spans="1:8" x14ac:dyDescent="0.25">
      <c r="A2398" s="17" t="s">
        <v>4095</v>
      </c>
      <c r="B2398" s="17" t="s">
        <v>3885</v>
      </c>
      <c r="C2398" s="33">
        <v>94</v>
      </c>
      <c r="D2398" s="33">
        <v>22189039</v>
      </c>
      <c r="E2398" s="33" t="s">
        <v>1952</v>
      </c>
      <c r="F2398" s="33" t="s">
        <v>11</v>
      </c>
      <c r="G2398" s="33">
        <v>15000000</v>
      </c>
      <c r="H2398" s="33">
        <v>5.5</v>
      </c>
    </row>
    <row r="2399" spans="1:8" x14ac:dyDescent="0.25">
      <c r="A2399" s="17" t="s">
        <v>4097</v>
      </c>
      <c r="B2399" s="17" t="s">
        <v>4096</v>
      </c>
      <c r="C2399" s="33">
        <v>95</v>
      </c>
      <c r="D2399" s="33">
        <v>20998709</v>
      </c>
      <c r="E2399" s="33" t="s">
        <v>1118</v>
      </c>
      <c r="F2399" s="33" t="s">
        <v>11</v>
      </c>
      <c r="G2399" s="33">
        <v>15000000</v>
      </c>
      <c r="H2399" s="33">
        <v>6.2</v>
      </c>
    </row>
    <row r="2400" spans="1:8" x14ac:dyDescent="0.25">
      <c r="A2400" s="17" t="s">
        <v>4099</v>
      </c>
      <c r="B2400" s="17" t="s">
        <v>4098</v>
      </c>
      <c r="C2400" s="33">
        <v>89</v>
      </c>
      <c r="D2400" s="33">
        <v>20801344</v>
      </c>
      <c r="E2400" s="33" t="s">
        <v>2148</v>
      </c>
      <c r="F2400" s="33" t="s">
        <v>11</v>
      </c>
      <c r="G2400" s="33">
        <v>15000000</v>
      </c>
      <c r="H2400" s="33">
        <v>5.0999999999999996</v>
      </c>
    </row>
    <row r="2401" spans="1:8" x14ac:dyDescent="0.25">
      <c r="A2401" s="17" t="s">
        <v>4101</v>
      </c>
      <c r="B2401" s="17" t="s">
        <v>4100</v>
      </c>
      <c r="C2401" s="33">
        <v>97</v>
      </c>
      <c r="D2401" s="33">
        <v>21468807</v>
      </c>
      <c r="E2401" s="33" t="s">
        <v>1032</v>
      </c>
      <c r="F2401" s="33" t="s">
        <v>11</v>
      </c>
      <c r="G2401" s="33">
        <v>14000000</v>
      </c>
      <c r="H2401" s="33">
        <v>4.0999999999999996</v>
      </c>
    </row>
    <row r="2402" spans="1:8" x14ac:dyDescent="0.25">
      <c r="A2402" s="17" t="s">
        <v>4102</v>
      </c>
      <c r="B2402" s="17" t="s">
        <v>1376</v>
      </c>
      <c r="C2402" s="33">
        <v>90</v>
      </c>
      <c r="D2402" s="33">
        <v>19158074</v>
      </c>
      <c r="E2402" s="33" t="s">
        <v>695</v>
      </c>
      <c r="F2402" s="33" t="s">
        <v>11</v>
      </c>
      <c r="G2402" s="33">
        <v>15000000</v>
      </c>
      <c r="H2402" s="33">
        <v>6.7</v>
      </c>
    </row>
    <row r="2403" spans="1:8" x14ac:dyDescent="0.25">
      <c r="A2403" s="17" t="s">
        <v>4104</v>
      </c>
      <c r="B2403" s="17" t="s">
        <v>4103</v>
      </c>
      <c r="C2403" s="33">
        <v>92</v>
      </c>
      <c r="D2403" s="33">
        <v>18843314</v>
      </c>
      <c r="E2403" s="33" t="s">
        <v>309</v>
      </c>
      <c r="F2403" s="33" t="s">
        <v>11</v>
      </c>
      <c r="G2403" s="33">
        <v>20000000</v>
      </c>
      <c r="H2403" s="33">
        <v>4.7</v>
      </c>
    </row>
    <row r="2404" spans="1:8" x14ac:dyDescent="0.25">
      <c r="A2404" s="17" t="s">
        <v>4106</v>
      </c>
      <c r="B2404" s="17" t="s">
        <v>4105</v>
      </c>
      <c r="C2404" s="33">
        <v>100</v>
      </c>
      <c r="D2404" s="33">
        <v>20566327</v>
      </c>
      <c r="E2404" s="33" t="s">
        <v>744</v>
      </c>
      <c r="F2404" s="33" t="s">
        <v>11</v>
      </c>
      <c r="G2404" s="33">
        <v>15000000</v>
      </c>
      <c r="H2404" s="33">
        <v>6.4</v>
      </c>
    </row>
    <row r="2405" spans="1:8" x14ac:dyDescent="0.25">
      <c r="A2405" s="17" t="s">
        <v>4107</v>
      </c>
      <c r="B2405" s="17" t="s">
        <v>3548</v>
      </c>
      <c r="C2405" s="33">
        <v>117</v>
      </c>
      <c r="D2405" s="33">
        <v>20218921</v>
      </c>
      <c r="E2405" s="33" t="s">
        <v>2083</v>
      </c>
      <c r="F2405" s="33" t="s">
        <v>11</v>
      </c>
      <c r="G2405" s="33">
        <v>15000000</v>
      </c>
      <c r="H2405" s="33">
        <v>6.3</v>
      </c>
    </row>
    <row r="2406" spans="1:8" x14ac:dyDescent="0.25">
      <c r="A2406" s="17" t="s">
        <v>4109</v>
      </c>
      <c r="B2406" s="17" t="s">
        <v>4108</v>
      </c>
      <c r="C2406" s="33">
        <v>84</v>
      </c>
      <c r="D2406" s="33">
        <v>17411331</v>
      </c>
      <c r="E2406" s="33" t="s">
        <v>1451</v>
      </c>
      <c r="F2406" s="33" t="s">
        <v>11</v>
      </c>
      <c r="G2406" s="33">
        <v>15000000</v>
      </c>
      <c r="H2406" s="33">
        <v>5.5</v>
      </c>
    </row>
    <row r="2407" spans="1:8" x14ac:dyDescent="0.25">
      <c r="A2407" s="17" t="s">
        <v>4111</v>
      </c>
      <c r="B2407" s="17" t="s">
        <v>4110</v>
      </c>
      <c r="C2407" s="33">
        <v>140</v>
      </c>
      <c r="D2407" s="33">
        <v>21383298</v>
      </c>
      <c r="E2407" s="33" t="s">
        <v>739</v>
      </c>
      <c r="F2407" s="33" t="s">
        <v>11</v>
      </c>
      <c r="G2407" s="33">
        <v>15000000</v>
      </c>
      <c r="H2407" s="33">
        <v>7.3</v>
      </c>
    </row>
    <row r="2408" spans="1:8" x14ac:dyDescent="0.25">
      <c r="A2408" s="17" t="s">
        <v>4112</v>
      </c>
      <c r="B2408" s="17" t="s">
        <v>505</v>
      </c>
      <c r="C2408" s="33">
        <v>108</v>
      </c>
      <c r="D2408" s="33">
        <v>24984868</v>
      </c>
      <c r="E2408" s="33" t="s">
        <v>114</v>
      </c>
      <c r="F2408" s="33" t="s">
        <v>11</v>
      </c>
      <c r="G2408" s="33">
        <v>15000000</v>
      </c>
      <c r="H2408" s="33">
        <v>6.3</v>
      </c>
    </row>
    <row r="2409" spans="1:8" x14ac:dyDescent="0.25">
      <c r="A2409" s="17" t="s">
        <v>4114</v>
      </c>
      <c r="B2409" s="17" t="s">
        <v>4113</v>
      </c>
      <c r="C2409" s="33">
        <v>109</v>
      </c>
      <c r="D2409" s="33">
        <v>16459004</v>
      </c>
      <c r="E2409" s="33" t="s">
        <v>667</v>
      </c>
      <c r="F2409" s="33" t="s">
        <v>11</v>
      </c>
      <c r="G2409" s="33">
        <v>15000000</v>
      </c>
      <c r="H2409" s="33">
        <v>4.9000000000000004</v>
      </c>
    </row>
    <row r="2410" spans="1:8" x14ac:dyDescent="0.25">
      <c r="A2410" s="17" t="s">
        <v>4115</v>
      </c>
      <c r="B2410" s="17" t="s">
        <v>790</v>
      </c>
      <c r="C2410" s="33">
        <v>131</v>
      </c>
      <c r="D2410" s="33">
        <v>15700000</v>
      </c>
      <c r="E2410" s="33" t="s">
        <v>757</v>
      </c>
      <c r="F2410" s="33" t="s">
        <v>11</v>
      </c>
      <c r="G2410" s="33">
        <v>15000000</v>
      </c>
      <c r="H2410" s="33">
        <v>7.6</v>
      </c>
    </row>
    <row r="2411" spans="1:8" x14ac:dyDescent="0.25">
      <c r="A2411" s="17" t="s">
        <v>4117</v>
      </c>
      <c r="B2411" s="17" t="s">
        <v>4116</v>
      </c>
      <c r="C2411" s="33">
        <v>114</v>
      </c>
      <c r="D2411" s="33">
        <v>15100000</v>
      </c>
      <c r="E2411" s="33" t="s">
        <v>768</v>
      </c>
      <c r="F2411" s="33" t="s">
        <v>11</v>
      </c>
      <c r="G2411" s="33">
        <v>15000000</v>
      </c>
      <c r="H2411" s="33">
        <v>6</v>
      </c>
    </row>
    <row r="2412" spans="1:8" x14ac:dyDescent="0.25">
      <c r="A2412" s="17" t="s">
        <v>4118</v>
      </c>
      <c r="B2412" s="17" t="s">
        <v>2868</v>
      </c>
      <c r="C2412" s="33">
        <v>97</v>
      </c>
      <c r="D2412" s="33">
        <v>14938570</v>
      </c>
      <c r="E2412" s="33" t="s">
        <v>522</v>
      </c>
      <c r="F2412" s="33" t="s">
        <v>11</v>
      </c>
      <c r="G2412" s="33">
        <v>15000000</v>
      </c>
      <c r="H2412" s="33">
        <v>6.2</v>
      </c>
    </row>
    <row r="2413" spans="1:8" x14ac:dyDescent="0.25">
      <c r="A2413" s="17" t="s">
        <v>4119</v>
      </c>
      <c r="B2413" s="17" t="s">
        <v>3488</v>
      </c>
      <c r="C2413" s="33">
        <v>122</v>
      </c>
      <c r="D2413" s="33">
        <v>17237244</v>
      </c>
      <c r="E2413" s="33" t="s">
        <v>739</v>
      </c>
      <c r="F2413" s="33" t="s">
        <v>11</v>
      </c>
      <c r="G2413" s="33">
        <v>15000000</v>
      </c>
      <c r="H2413" s="33">
        <v>6.8</v>
      </c>
    </row>
    <row r="2414" spans="1:8" x14ac:dyDescent="0.25">
      <c r="A2414" s="17" t="s">
        <v>4121</v>
      </c>
      <c r="B2414" s="17" t="s">
        <v>4120</v>
      </c>
      <c r="C2414" s="33">
        <v>87</v>
      </c>
      <c r="D2414" s="33">
        <v>14249005</v>
      </c>
      <c r="E2414" s="33" t="s">
        <v>569</v>
      </c>
      <c r="F2414" s="33" t="s">
        <v>11</v>
      </c>
      <c r="G2414" s="33">
        <v>15000000</v>
      </c>
      <c r="H2414" s="33">
        <v>4.5</v>
      </c>
    </row>
    <row r="2415" spans="1:8" x14ac:dyDescent="0.25">
      <c r="A2415" s="17" t="s">
        <v>4123</v>
      </c>
      <c r="B2415" s="17" t="s">
        <v>4122</v>
      </c>
      <c r="C2415" s="33">
        <v>85</v>
      </c>
      <c r="D2415" s="33">
        <v>12701880</v>
      </c>
      <c r="E2415" s="33" t="s">
        <v>154</v>
      </c>
      <c r="F2415" s="33" t="s">
        <v>11</v>
      </c>
      <c r="G2415" s="33">
        <v>15000000</v>
      </c>
      <c r="H2415" s="33">
        <v>5.7</v>
      </c>
    </row>
    <row r="2416" spans="1:8" x14ac:dyDescent="0.25">
      <c r="A2416" s="17" t="s">
        <v>4125</v>
      </c>
      <c r="B2416" s="17" t="s">
        <v>4124</v>
      </c>
      <c r="C2416" s="33">
        <v>101</v>
      </c>
      <c r="D2416" s="33">
        <v>12801190</v>
      </c>
      <c r="E2416" s="33" t="s">
        <v>9</v>
      </c>
      <c r="F2416" s="33" t="s">
        <v>11</v>
      </c>
      <c r="G2416" s="33">
        <v>15000000</v>
      </c>
      <c r="H2416" s="33">
        <v>4.5999999999999996</v>
      </c>
    </row>
    <row r="2417" spans="1:8" x14ac:dyDescent="0.25">
      <c r="A2417" s="17" t="s">
        <v>4128</v>
      </c>
      <c r="B2417" s="17" t="s">
        <v>4126</v>
      </c>
      <c r="C2417" s="33">
        <v>121</v>
      </c>
      <c r="D2417" s="33">
        <v>12549485</v>
      </c>
      <c r="E2417" s="33" t="s">
        <v>4127</v>
      </c>
      <c r="F2417" s="33" t="s">
        <v>11</v>
      </c>
      <c r="G2417" s="33">
        <v>15000000</v>
      </c>
      <c r="H2417" s="33">
        <v>6.2</v>
      </c>
    </row>
    <row r="2418" spans="1:8" x14ac:dyDescent="0.25">
      <c r="A2418" s="17" t="s">
        <v>4130</v>
      </c>
      <c r="B2418" s="17" t="s">
        <v>4129</v>
      </c>
      <c r="C2418" s="33">
        <v>107</v>
      </c>
      <c r="D2418" s="33">
        <v>13766014</v>
      </c>
      <c r="E2418" s="33" t="s">
        <v>72</v>
      </c>
      <c r="F2418" s="33" t="s">
        <v>11</v>
      </c>
      <c r="G2418" s="33">
        <v>15000000</v>
      </c>
      <c r="H2418" s="33">
        <v>7</v>
      </c>
    </row>
    <row r="2419" spans="1:8" x14ac:dyDescent="0.25">
      <c r="A2419" s="17" t="s">
        <v>4132</v>
      </c>
      <c r="B2419" s="17" t="s">
        <v>4131</v>
      </c>
      <c r="C2419" s="33">
        <v>111</v>
      </c>
      <c r="D2419" s="33">
        <v>13034417</v>
      </c>
      <c r="E2419" s="33" t="s">
        <v>1289</v>
      </c>
      <c r="F2419" s="33" t="s">
        <v>11</v>
      </c>
      <c r="G2419" s="33">
        <v>15000000</v>
      </c>
      <c r="H2419" s="33">
        <v>6.9</v>
      </c>
    </row>
    <row r="2420" spans="1:8" x14ac:dyDescent="0.25">
      <c r="A2420" s="17" t="s">
        <v>4135</v>
      </c>
      <c r="B2420" s="17" t="s">
        <v>4134</v>
      </c>
      <c r="C2420" s="33">
        <v>97</v>
      </c>
      <c r="D2420" s="33">
        <v>12212417</v>
      </c>
      <c r="E2420" s="33" t="s">
        <v>522</v>
      </c>
      <c r="F2420" s="33" t="s">
        <v>11</v>
      </c>
      <c r="G2420" s="33">
        <v>15000000</v>
      </c>
      <c r="H2420" s="33">
        <v>6.7</v>
      </c>
    </row>
    <row r="2421" spans="1:8" x14ac:dyDescent="0.25">
      <c r="A2421" s="17" t="s">
        <v>4136</v>
      </c>
      <c r="B2421" s="17" t="s">
        <v>1015</v>
      </c>
      <c r="C2421" s="33">
        <v>97</v>
      </c>
      <c r="D2421" s="33">
        <v>11614236</v>
      </c>
      <c r="E2421" s="33" t="s">
        <v>569</v>
      </c>
      <c r="F2421" s="33" t="s">
        <v>11</v>
      </c>
      <c r="G2421" s="33">
        <v>15000000</v>
      </c>
      <c r="H2421" s="33">
        <v>5.6</v>
      </c>
    </row>
    <row r="2422" spans="1:8" x14ac:dyDescent="0.25">
      <c r="A2422" s="17" t="s">
        <v>4137</v>
      </c>
      <c r="B2422" s="17" t="s">
        <v>2238</v>
      </c>
      <c r="C2422" s="33">
        <v>125</v>
      </c>
      <c r="D2422" s="33">
        <v>13337299</v>
      </c>
      <c r="E2422" s="33" t="s">
        <v>2180</v>
      </c>
      <c r="F2422" s="33" t="s">
        <v>11</v>
      </c>
      <c r="G2422" s="33">
        <v>20000000</v>
      </c>
      <c r="H2422" s="33">
        <v>6.6</v>
      </c>
    </row>
    <row r="2423" spans="1:8" x14ac:dyDescent="0.25">
      <c r="A2423" s="17" t="s">
        <v>4138</v>
      </c>
      <c r="B2423" s="17" t="s">
        <v>1358</v>
      </c>
      <c r="C2423" s="33">
        <v>124</v>
      </c>
      <c r="D2423" s="33">
        <v>10763469</v>
      </c>
      <c r="E2423" s="33" t="s">
        <v>482</v>
      </c>
      <c r="F2423" s="33" t="s">
        <v>11</v>
      </c>
      <c r="G2423" s="33">
        <v>15000000</v>
      </c>
      <c r="H2423" s="33">
        <v>6.4</v>
      </c>
    </row>
    <row r="2424" spans="1:8" x14ac:dyDescent="0.25">
      <c r="A2424" s="17" t="s">
        <v>4140</v>
      </c>
      <c r="B2424" s="17" t="s">
        <v>4139</v>
      </c>
      <c r="C2424" s="33">
        <v>76</v>
      </c>
      <c r="D2424" s="33">
        <v>11144518</v>
      </c>
      <c r="E2424" s="33" t="s">
        <v>3040</v>
      </c>
      <c r="F2424" s="33" t="s">
        <v>11</v>
      </c>
      <c r="G2424" s="33">
        <v>15000000</v>
      </c>
      <c r="H2424" s="33">
        <v>2.8</v>
      </c>
    </row>
    <row r="2425" spans="1:8" x14ac:dyDescent="0.25">
      <c r="A2425" s="17" t="s">
        <v>4141</v>
      </c>
      <c r="B2425" s="17" t="s">
        <v>591</v>
      </c>
      <c r="C2425" s="33">
        <v>107</v>
      </c>
      <c r="D2425" s="33">
        <v>15608545</v>
      </c>
      <c r="E2425" s="33" t="s">
        <v>451</v>
      </c>
      <c r="F2425" s="33" t="s">
        <v>11</v>
      </c>
      <c r="G2425" s="33">
        <v>15000000</v>
      </c>
      <c r="H2425" s="33">
        <v>5.4</v>
      </c>
    </row>
    <row r="2426" spans="1:8" x14ac:dyDescent="0.25">
      <c r="A2426" s="17" t="s">
        <v>4142</v>
      </c>
      <c r="B2426" s="17" t="s">
        <v>337</v>
      </c>
      <c r="C2426" s="33">
        <v>91</v>
      </c>
      <c r="D2426" s="33">
        <v>10443316</v>
      </c>
      <c r="E2426" s="33" t="s">
        <v>482</v>
      </c>
      <c r="F2426" s="33" t="s">
        <v>11</v>
      </c>
      <c r="G2426" s="33">
        <v>15000000</v>
      </c>
      <c r="H2426" s="33">
        <v>5</v>
      </c>
    </row>
    <row r="2427" spans="1:8" x14ac:dyDescent="0.25">
      <c r="A2427" s="17" t="s">
        <v>4144</v>
      </c>
      <c r="B2427" s="17" t="s">
        <v>4143</v>
      </c>
      <c r="C2427" s="33">
        <v>96</v>
      </c>
      <c r="D2427" s="33">
        <v>10494147</v>
      </c>
      <c r="E2427" s="33" t="s">
        <v>72</v>
      </c>
      <c r="F2427" s="33" t="s">
        <v>11</v>
      </c>
      <c r="G2427" s="33">
        <v>15000000</v>
      </c>
      <c r="H2427" s="33">
        <v>5.0999999999999996</v>
      </c>
    </row>
    <row r="2428" spans="1:8" x14ac:dyDescent="0.25">
      <c r="A2428" s="17" t="s">
        <v>4145</v>
      </c>
      <c r="B2428" s="17" t="s">
        <v>959</v>
      </c>
      <c r="C2428" s="33">
        <v>142</v>
      </c>
      <c r="D2428" s="33">
        <v>9929000</v>
      </c>
      <c r="E2428" s="33" t="s">
        <v>638</v>
      </c>
      <c r="F2428" s="33" t="s">
        <v>11</v>
      </c>
      <c r="G2428" s="33">
        <v>15000000</v>
      </c>
      <c r="H2428" s="33">
        <v>8</v>
      </c>
    </row>
    <row r="2429" spans="1:8" x14ac:dyDescent="0.25">
      <c r="A2429" s="17" t="s">
        <v>4147</v>
      </c>
      <c r="B2429" s="17" t="s">
        <v>3773</v>
      </c>
      <c r="C2429" s="33">
        <v>103</v>
      </c>
      <c r="D2429" s="33">
        <v>10411980</v>
      </c>
      <c r="E2429" s="33" t="s">
        <v>4146</v>
      </c>
      <c r="F2429" s="33" t="s">
        <v>11</v>
      </c>
      <c r="G2429" s="33">
        <v>15000000</v>
      </c>
      <c r="H2429" s="33">
        <v>5.9</v>
      </c>
    </row>
    <row r="2430" spans="1:8" x14ac:dyDescent="0.25">
      <c r="A2430" s="17" t="s">
        <v>4148</v>
      </c>
      <c r="B2430" s="17" t="s">
        <v>1447</v>
      </c>
      <c r="C2430" s="33">
        <v>117</v>
      </c>
      <c r="D2430" s="33">
        <v>17439163</v>
      </c>
      <c r="E2430" s="33" t="s">
        <v>338</v>
      </c>
      <c r="F2430" s="33" t="s">
        <v>11</v>
      </c>
      <c r="G2430" s="33">
        <v>15000000</v>
      </c>
      <c r="H2430" s="33">
        <v>8.1999999999999993</v>
      </c>
    </row>
    <row r="2431" spans="1:8" x14ac:dyDescent="0.25">
      <c r="A2431" s="17" t="s">
        <v>4150</v>
      </c>
      <c r="B2431" s="17" t="s">
        <v>4149</v>
      </c>
      <c r="C2431" s="33">
        <v>116</v>
      </c>
      <c r="D2431" s="33">
        <v>9396487</v>
      </c>
      <c r="E2431" s="33" t="s">
        <v>2083</v>
      </c>
      <c r="F2431" s="33" t="s">
        <v>11</v>
      </c>
      <c r="G2431" s="33">
        <v>15000000</v>
      </c>
      <c r="H2431" s="33">
        <v>7</v>
      </c>
    </row>
    <row r="2432" spans="1:8" x14ac:dyDescent="0.25">
      <c r="A2432" s="17" t="s">
        <v>4151</v>
      </c>
      <c r="B2432" s="17" t="s">
        <v>1080</v>
      </c>
      <c r="C2432" s="33">
        <v>118</v>
      </c>
      <c r="D2432" s="33">
        <v>9059588</v>
      </c>
      <c r="E2432" s="33" t="s">
        <v>1785</v>
      </c>
      <c r="F2432" s="33" t="s">
        <v>11</v>
      </c>
      <c r="G2432" s="33">
        <v>15000000</v>
      </c>
      <c r="H2432" s="33">
        <v>6.6</v>
      </c>
    </row>
    <row r="2433" spans="1:8" x14ac:dyDescent="0.25">
      <c r="A2433" s="17" t="s">
        <v>4153</v>
      </c>
      <c r="B2433" s="17" t="s">
        <v>3063</v>
      </c>
      <c r="C2433" s="33">
        <v>108</v>
      </c>
      <c r="D2433" s="33">
        <v>9172810</v>
      </c>
      <c r="E2433" s="33" t="s">
        <v>4152</v>
      </c>
      <c r="F2433" s="33" t="s">
        <v>11</v>
      </c>
      <c r="G2433" s="33">
        <v>16000000</v>
      </c>
      <c r="H2433" s="33">
        <v>6.7</v>
      </c>
    </row>
    <row r="2434" spans="1:8" x14ac:dyDescent="0.25">
      <c r="A2434" s="17" t="s">
        <v>4155</v>
      </c>
      <c r="B2434" s="17" t="s">
        <v>4154</v>
      </c>
      <c r="C2434" s="33">
        <v>94</v>
      </c>
      <c r="D2434" s="33">
        <v>8735529</v>
      </c>
      <c r="E2434" s="33" t="s">
        <v>482</v>
      </c>
      <c r="F2434" s="33" t="s">
        <v>11</v>
      </c>
      <c r="G2434" s="33">
        <v>15000000</v>
      </c>
      <c r="H2434" s="33">
        <v>5.5</v>
      </c>
    </row>
    <row r="2435" spans="1:8" x14ac:dyDescent="0.25">
      <c r="A2435" s="17" t="s">
        <v>4157</v>
      </c>
      <c r="B2435" s="17" t="s">
        <v>4156</v>
      </c>
      <c r="C2435" s="33">
        <v>97</v>
      </c>
      <c r="D2435" s="33">
        <v>8586376</v>
      </c>
      <c r="E2435" s="33" t="s">
        <v>569</v>
      </c>
      <c r="F2435" s="33" t="s">
        <v>11</v>
      </c>
      <c r="G2435" s="33">
        <v>20000000</v>
      </c>
      <c r="H2435" s="33">
        <v>4.9000000000000004</v>
      </c>
    </row>
    <row r="2436" spans="1:8" x14ac:dyDescent="0.25">
      <c r="A2436" s="17" t="s">
        <v>4158</v>
      </c>
      <c r="B2436" s="17" t="s">
        <v>2014</v>
      </c>
      <c r="C2436" s="33">
        <v>97</v>
      </c>
      <c r="D2436" s="33">
        <v>8378141</v>
      </c>
      <c r="E2436" s="33" t="s">
        <v>482</v>
      </c>
      <c r="F2436" s="33" t="s">
        <v>11</v>
      </c>
      <c r="G2436" s="33">
        <v>15000000</v>
      </c>
      <c r="H2436" s="33">
        <v>6.9</v>
      </c>
    </row>
    <row r="2437" spans="1:8" x14ac:dyDescent="0.25">
      <c r="A2437" s="17" t="s">
        <v>4160</v>
      </c>
      <c r="B2437" s="17" t="s">
        <v>4159</v>
      </c>
      <c r="C2437" s="33">
        <v>91</v>
      </c>
      <c r="D2437" s="33">
        <v>8080116</v>
      </c>
      <c r="E2437" s="33" t="s">
        <v>819</v>
      </c>
      <c r="F2437" s="33" t="s">
        <v>11</v>
      </c>
      <c r="G2437" s="33">
        <v>15000000</v>
      </c>
      <c r="H2437" s="33">
        <v>5.6</v>
      </c>
    </row>
    <row r="2438" spans="1:8" x14ac:dyDescent="0.25">
      <c r="A2438" s="17" t="s">
        <v>4162</v>
      </c>
      <c r="B2438" s="17" t="s">
        <v>4161</v>
      </c>
      <c r="C2438" s="33">
        <v>107</v>
      </c>
      <c r="D2438" s="33">
        <v>7757130</v>
      </c>
      <c r="E2438" s="33" t="s">
        <v>2994</v>
      </c>
      <c r="F2438" s="33" t="s">
        <v>11</v>
      </c>
      <c r="G2438" s="33">
        <v>15000000</v>
      </c>
      <c r="H2438" s="33">
        <v>8</v>
      </c>
    </row>
    <row r="2439" spans="1:8" x14ac:dyDescent="0.25">
      <c r="A2439" s="17" t="s">
        <v>4164</v>
      </c>
      <c r="B2439" s="17" t="s">
        <v>4163</v>
      </c>
      <c r="C2439" s="33">
        <v>95</v>
      </c>
      <c r="D2439" s="33">
        <v>9123834</v>
      </c>
      <c r="E2439" s="33" t="s">
        <v>574</v>
      </c>
      <c r="F2439" s="33" t="s">
        <v>11</v>
      </c>
      <c r="G2439" s="33">
        <v>15000000</v>
      </c>
      <c r="H2439" s="33">
        <v>5.3</v>
      </c>
    </row>
    <row r="2440" spans="1:8" x14ac:dyDescent="0.25">
      <c r="A2440" s="17" t="s">
        <v>4166</v>
      </c>
      <c r="B2440" s="17" t="s">
        <v>4165</v>
      </c>
      <c r="C2440" s="33">
        <v>102</v>
      </c>
      <c r="D2440" s="33">
        <v>6409206</v>
      </c>
      <c r="E2440" s="33" t="s">
        <v>2153</v>
      </c>
      <c r="F2440" s="33" t="s">
        <v>11</v>
      </c>
      <c r="G2440" s="33">
        <v>15000000</v>
      </c>
      <c r="H2440" s="33">
        <v>6.2</v>
      </c>
    </row>
    <row r="2441" spans="1:8" x14ac:dyDescent="0.25">
      <c r="A2441" s="17" t="s">
        <v>4168</v>
      </c>
      <c r="B2441" s="17" t="s">
        <v>4167</v>
      </c>
      <c r="C2441" s="33">
        <v>88</v>
      </c>
      <c r="D2441" s="33">
        <v>6373693</v>
      </c>
      <c r="E2441" s="33" t="s">
        <v>574</v>
      </c>
      <c r="F2441" s="33" t="s">
        <v>11</v>
      </c>
      <c r="G2441" s="33">
        <v>15000000</v>
      </c>
      <c r="H2441" s="33">
        <v>5.3</v>
      </c>
    </row>
    <row r="2442" spans="1:8" x14ac:dyDescent="0.25">
      <c r="A2442" s="17" t="s">
        <v>4169</v>
      </c>
      <c r="B2442" s="17" t="s">
        <v>2035</v>
      </c>
      <c r="C2442" s="33">
        <v>106</v>
      </c>
      <c r="D2442" s="33">
        <v>7556708</v>
      </c>
      <c r="E2442" s="33" t="s">
        <v>1164</v>
      </c>
      <c r="F2442" s="33" t="s">
        <v>11</v>
      </c>
      <c r="G2442" s="33">
        <v>15000000</v>
      </c>
      <c r="H2442" s="33">
        <v>6.6</v>
      </c>
    </row>
    <row r="2443" spans="1:8" x14ac:dyDescent="0.25">
      <c r="A2443" s="17" t="s">
        <v>4170</v>
      </c>
      <c r="B2443" s="17" t="s">
        <v>1358</v>
      </c>
      <c r="C2443" s="33">
        <v>92</v>
      </c>
      <c r="D2443" s="33">
        <v>5306447</v>
      </c>
      <c r="E2443" s="33" t="s">
        <v>574</v>
      </c>
      <c r="F2443" s="33" t="s">
        <v>11</v>
      </c>
      <c r="G2443" s="33">
        <v>15000000</v>
      </c>
      <c r="H2443" s="33">
        <v>7.2</v>
      </c>
    </row>
    <row r="2444" spans="1:8" x14ac:dyDescent="0.25">
      <c r="A2444" s="17" t="s">
        <v>4172</v>
      </c>
      <c r="B2444" s="17" t="s">
        <v>4171</v>
      </c>
      <c r="C2444" s="33">
        <v>105</v>
      </c>
      <c r="D2444" s="33">
        <v>5217498</v>
      </c>
      <c r="E2444" s="33" t="s">
        <v>667</v>
      </c>
      <c r="F2444" s="33" t="s">
        <v>11</v>
      </c>
      <c r="G2444" s="33">
        <v>15000000</v>
      </c>
      <c r="H2444" s="33">
        <v>4.5999999999999996</v>
      </c>
    </row>
    <row r="2445" spans="1:8" x14ac:dyDescent="0.25">
      <c r="A2445" s="17" t="s">
        <v>4174</v>
      </c>
      <c r="B2445" s="17" t="s">
        <v>3998</v>
      </c>
      <c r="C2445" s="33">
        <v>107</v>
      </c>
      <c r="D2445" s="33">
        <v>5023275</v>
      </c>
      <c r="E2445" s="33" t="s">
        <v>4173</v>
      </c>
      <c r="F2445" s="33" t="s">
        <v>11</v>
      </c>
      <c r="G2445" s="33">
        <v>15000000</v>
      </c>
      <c r="H2445" s="33">
        <v>7.5</v>
      </c>
    </row>
    <row r="2446" spans="1:8" x14ac:dyDescent="0.25">
      <c r="A2446" s="17" t="s">
        <v>4176</v>
      </c>
      <c r="B2446" s="17" t="s">
        <v>4175</v>
      </c>
      <c r="C2446" s="33">
        <v>120</v>
      </c>
      <c r="D2446" s="33">
        <v>4956401</v>
      </c>
      <c r="E2446" s="33" t="s">
        <v>1158</v>
      </c>
      <c r="F2446" s="33" t="s">
        <v>11</v>
      </c>
      <c r="G2446" s="33">
        <v>15000000</v>
      </c>
      <c r="H2446" s="33">
        <v>6.5</v>
      </c>
    </row>
    <row r="2447" spans="1:8" x14ac:dyDescent="0.25">
      <c r="A2447" s="17" t="s">
        <v>4177</v>
      </c>
      <c r="B2447" s="17" t="s">
        <v>84</v>
      </c>
      <c r="C2447" s="33">
        <v>103</v>
      </c>
      <c r="D2447" s="33">
        <v>4235837</v>
      </c>
      <c r="E2447" s="33" t="s">
        <v>3965</v>
      </c>
      <c r="F2447" s="33" t="s">
        <v>11</v>
      </c>
      <c r="G2447" s="33">
        <v>15000000</v>
      </c>
      <c r="H2447" s="33">
        <v>7.6</v>
      </c>
    </row>
    <row r="2448" spans="1:8" x14ac:dyDescent="0.25">
      <c r="A2448" s="17" t="s">
        <v>4179</v>
      </c>
      <c r="B2448" s="17" t="s">
        <v>4178</v>
      </c>
      <c r="C2448" s="33">
        <v>92</v>
      </c>
      <c r="D2448" s="33">
        <v>4002955</v>
      </c>
      <c r="E2448" s="33" t="s">
        <v>2665</v>
      </c>
      <c r="F2448" s="33" t="s">
        <v>11</v>
      </c>
      <c r="G2448" s="33">
        <v>20000000</v>
      </c>
      <c r="H2448" s="33">
        <v>6.2</v>
      </c>
    </row>
    <row r="2449" spans="1:8" x14ac:dyDescent="0.25">
      <c r="A2449" s="17" t="s">
        <v>4180</v>
      </c>
      <c r="B2449" s="17" t="s">
        <v>1975</v>
      </c>
      <c r="C2449" s="33">
        <v>147</v>
      </c>
      <c r="D2449" s="33">
        <v>7219578</v>
      </c>
      <c r="E2449" s="33" t="s">
        <v>667</v>
      </c>
      <c r="F2449" s="33" t="s">
        <v>11</v>
      </c>
      <c r="G2449" s="33">
        <v>15000000</v>
      </c>
      <c r="H2449" s="33">
        <v>8</v>
      </c>
    </row>
    <row r="2450" spans="1:8" x14ac:dyDescent="0.25">
      <c r="A2450" s="17" t="s">
        <v>4181</v>
      </c>
      <c r="B2450" s="17" t="s">
        <v>1358</v>
      </c>
      <c r="C2450" s="33">
        <v>98</v>
      </c>
      <c r="D2450" s="33">
        <v>3247816</v>
      </c>
      <c r="E2450" s="33" t="s">
        <v>482</v>
      </c>
      <c r="F2450" s="33" t="s">
        <v>11</v>
      </c>
      <c r="G2450" s="33">
        <v>22000000</v>
      </c>
      <c r="H2450" s="33">
        <v>6.3</v>
      </c>
    </row>
    <row r="2451" spans="1:8" x14ac:dyDescent="0.25">
      <c r="A2451" s="17" t="s">
        <v>4183</v>
      </c>
      <c r="B2451" s="17" t="s">
        <v>4182</v>
      </c>
      <c r="C2451" s="33">
        <v>103</v>
      </c>
      <c r="D2451" s="33">
        <v>2412045</v>
      </c>
      <c r="E2451" s="33" t="s">
        <v>1860</v>
      </c>
      <c r="F2451" s="33" t="s">
        <v>11</v>
      </c>
      <c r="G2451" s="33">
        <v>15000000</v>
      </c>
      <c r="H2451" s="33">
        <v>7.2</v>
      </c>
    </row>
    <row r="2452" spans="1:8" x14ac:dyDescent="0.25">
      <c r="A2452" s="17" t="s">
        <v>4185</v>
      </c>
      <c r="B2452" s="17" t="s">
        <v>4184</v>
      </c>
      <c r="C2452" s="33">
        <v>111</v>
      </c>
      <c r="D2452" s="33">
        <v>2203641</v>
      </c>
      <c r="E2452" s="33" t="s">
        <v>746</v>
      </c>
      <c r="F2452" s="33" t="s">
        <v>11</v>
      </c>
      <c r="G2452" s="33">
        <v>15000000</v>
      </c>
      <c r="H2452" s="33">
        <v>6.7</v>
      </c>
    </row>
    <row r="2453" spans="1:8" x14ac:dyDescent="0.25">
      <c r="A2453" s="17" t="s">
        <v>4187</v>
      </c>
      <c r="B2453" s="17" t="s">
        <v>4186</v>
      </c>
      <c r="C2453" s="33">
        <v>98</v>
      </c>
      <c r="D2453" s="33">
        <v>1953732</v>
      </c>
      <c r="E2453" s="33" t="s">
        <v>460</v>
      </c>
      <c r="F2453" s="33" t="s">
        <v>11</v>
      </c>
      <c r="G2453" s="33">
        <v>15000000</v>
      </c>
      <c r="H2453" s="33">
        <v>5.3</v>
      </c>
    </row>
    <row r="2454" spans="1:8" x14ac:dyDescent="0.25">
      <c r="A2454" s="17" t="s">
        <v>4189</v>
      </c>
      <c r="B2454" s="17" t="s">
        <v>4188</v>
      </c>
      <c r="C2454" s="33">
        <v>111</v>
      </c>
      <c r="D2454" s="33">
        <v>1954202</v>
      </c>
      <c r="E2454" s="33" t="s">
        <v>2994</v>
      </c>
      <c r="F2454" s="33" t="s">
        <v>11</v>
      </c>
      <c r="G2454" s="33">
        <v>15000000</v>
      </c>
      <c r="H2454" s="33">
        <v>6.3</v>
      </c>
    </row>
    <row r="2455" spans="1:8" x14ac:dyDescent="0.25">
      <c r="A2455" s="17" t="s">
        <v>4190</v>
      </c>
      <c r="B2455" s="17" t="s">
        <v>3827</v>
      </c>
      <c r="C2455" s="33">
        <v>111</v>
      </c>
      <c r="D2455" s="33">
        <v>1294640</v>
      </c>
      <c r="E2455" s="33" t="s">
        <v>2221</v>
      </c>
      <c r="F2455" s="33" t="s">
        <v>11</v>
      </c>
      <c r="G2455" s="33">
        <v>15000000</v>
      </c>
      <c r="H2455" s="33">
        <v>6.5</v>
      </c>
    </row>
    <row r="2456" spans="1:8" x14ac:dyDescent="0.25">
      <c r="A2456" s="17" t="s">
        <v>4192</v>
      </c>
      <c r="B2456" s="17" t="s">
        <v>4191</v>
      </c>
      <c r="C2456" s="33">
        <v>145</v>
      </c>
      <c r="D2456" s="33">
        <v>26435</v>
      </c>
      <c r="E2456" s="33" t="s">
        <v>638</v>
      </c>
      <c r="F2456" s="33" t="s">
        <v>2876</v>
      </c>
      <c r="G2456" s="33">
        <v>6000000</v>
      </c>
      <c r="H2456" s="33">
        <v>8.3000000000000007</v>
      </c>
    </row>
    <row r="2457" spans="1:8" x14ac:dyDescent="0.25">
      <c r="A2457" s="17" t="s">
        <v>4193</v>
      </c>
      <c r="B2457" s="17" t="s">
        <v>1679</v>
      </c>
      <c r="C2457" s="33">
        <v>84</v>
      </c>
      <c r="D2457" s="33">
        <v>1197786</v>
      </c>
      <c r="E2457" s="33" t="s">
        <v>114</v>
      </c>
      <c r="F2457" s="33" t="s">
        <v>497</v>
      </c>
      <c r="G2457" s="33">
        <v>12000000</v>
      </c>
      <c r="H2457" s="33">
        <v>7.2</v>
      </c>
    </row>
    <row r="2458" spans="1:8" x14ac:dyDescent="0.25">
      <c r="A2458" s="17" t="s">
        <v>4194</v>
      </c>
      <c r="B2458" s="17" t="s">
        <v>1748</v>
      </c>
      <c r="C2458" s="33">
        <v>115</v>
      </c>
      <c r="D2458" s="33">
        <v>529766</v>
      </c>
      <c r="E2458" s="33" t="s">
        <v>671</v>
      </c>
      <c r="F2458" s="33" t="s">
        <v>11</v>
      </c>
      <c r="G2458" s="33">
        <v>7000000</v>
      </c>
      <c r="H2458" s="33">
        <v>6.8</v>
      </c>
    </row>
    <row r="2459" spans="1:8" x14ac:dyDescent="0.25">
      <c r="A2459" s="17" t="s">
        <v>4196</v>
      </c>
      <c r="B2459" s="17" t="s">
        <v>4195</v>
      </c>
      <c r="C2459" s="33">
        <v>105</v>
      </c>
      <c r="D2459" s="33">
        <v>613556</v>
      </c>
      <c r="E2459" s="33" t="s">
        <v>258</v>
      </c>
      <c r="F2459" s="33" t="s">
        <v>676</v>
      </c>
      <c r="G2459" s="33">
        <v>15000000</v>
      </c>
      <c r="H2459" s="33">
        <v>6.4</v>
      </c>
    </row>
    <row r="2460" spans="1:8" x14ac:dyDescent="0.25">
      <c r="A2460" s="17" t="s">
        <v>4198</v>
      </c>
      <c r="B2460" s="17" t="s">
        <v>3834</v>
      </c>
      <c r="C2460" s="33">
        <v>98</v>
      </c>
      <c r="D2460" s="33">
        <v>353743</v>
      </c>
      <c r="E2460" s="33" t="s">
        <v>4197</v>
      </c>
      <c r="F2460" s="33" t="s">
        <v>11</v>
      </c>
      <c r="G2460" s="33">
        <v>15000000</v>
      </c>
      <c r="H2460" s="33">
        <v>6.9</v>
      </c>
    </row>
    <row r="2461" spans="1:8" x14ac:dyDescent="0.25">
      <c r="A2461" s="17" t="s">
        <v>4200</v>
      </c>
      <c r="B2461" s="17" t="s">
        <v>4199</v>
      </c>
      <c r="C2461" s="33">
        <v>110</v>
      </c>
      <c r="D2461" s="33">
        <v>102055</v>
      </c>
      <c r="E2461" s="33" t="s">
        <v>451</v>
      </c>
      <c r="F2461" s="33" t="s">
        <v>4201</v>
      </c>
      <c r="G2461" s="33">
        <v>300000000</v>
      </c>
      <c r="H2461" s="33">
        <v>6.2</v>
      </c>
    </row>
    <row r="2462" spans="1:8" x14ac:dyDescent="0.25">
      <c r="A2462" s="17" t="s">
        <v>4203</v>
      </c>
      <c r="B2462" s="17" t="s">
        <v>4202</v>
      </c>
      <c r="C2462" s="33">
        <v>103</v>
      </c>
      <c r="D2462" s="33">
        <v>73548</v>
      </c>
      <c r="E2462" s="33" t="s">
        <v>3081</v>
      </c>
      <c r="F2462" s="33" t="s">
        <v>11</v>
      </c>
      <c r="G2462" s="33">
        <v>15000000</v>
      </c>
      <c r="H2462" s="33">
        <v>6.1</v>
      </c>
    </row>
    <row r="2463" spans="1:8" x14ac:dyDescent="0.25">
      <c r="A2463" s="17" t="s">
        <v>4205</v>
      </c>
      <c r="B2463" s="17" t="s">
        <v>4204</v>
      </c>
      <c r="C2463" s="33">
        <v>90</v>
      </c>
      <c r="D2463" s="33">
        <v>28870</v>
      </c>
      <c r="E2463" s="33" t="s">
        <v>739</v>
      </c>
      <c r="F2463" s="33" t="s">
        <v>11</v>
      </c>
      <c r="G2463" s="33">
        <v>15000000</v>
      </c>
      <c r="H2463" s="33">
        <v>5.0999999999999996</v>
      </c>
    </row>
    <row r="2464" spans="1:8" x14ac:dyDescent="0.25">
      <c r="A2464" s="17" t="s">
        <v>4208</v>
      </c>
      <c r="B2464" s="17" t="s">
        <v>4206</v>
      </c>
      <c r="C2464" s="33">
        <v>105</v>
      </c>
      <c r="D2464" s="33">
        <v>22723</v>
      </c>
      <c r="E2464" s="33" t="s">
        <v>4207</v>
      </c>
      <c r="F2464" s="33" t="s">
        <v>11</v>
      </c>
      <c r="G2464" s="33">
        <v>25000000</v>
      </c>
      <c r="H2464" s="33">
        <v>4.5</v>
      </c>
    </row>
    <row r="2465" spans="1:8" x14ac:dyDescent="0.25">
      <c r="A2465" s="17" t="s">
        <v>4211</v>
      </c>
      <c r="B2465" s="17" t="s">
        <v>4209</v>
      </c>
      <c r="C2465" s="33">
        <v>93</v>
      </c>
      <c r="D2465" s="33">
        <v>20380</v>
      </c>
      <c r="E2465" s="33" t="s">
        <v>4210</v>
      </c>
      <c r="F2465" s="33" t="s">
        <v>11</v>
      </c>
      <c r="G2465" s="33">
        <v>15000000</v>
      </c>
      <c r="H2465" s="33">
        <v>5.9</v>
      </c>
    </row>
    <row r="2466" spans="1:8" x14ac:dyDescent="0.25">
      <c r="A2466" s="17" t="s">
        <v>4213</v>
      </c>
      <c r="B2466" s="17" t="s">
        <v>1432</v>
      </c>
      <c r="C2466" s="33">
        <v>101</v>
      </c>
      <c r="D2466" s="33">
        <v>70906973</v>
      </c>
      <c r="E2466" s="33" t="s">
        <v>1241</v>
      </c>
      <c r="F2466" s="33" t="s">
        <v>11</v>
      </c>
      <c r="G2466" s="33">
        <v>14600000</v>
      </c>
      <c r="H2466" s="33">
        <v>8.1</v>
      </c>
    </row>
    <row r="2467" spans="1:8" x14ac:dyDescent="0.25">
      <c r="A2467" s="17" t="s">
        <v>4215</v>
      </c>
      <c r="B2467" s="17" t="s">
        <v>4214</v>
      </c>
      <c r="C2467" s="33">
        <v>115</v>
      </c>
      <c r="D2467" s="33">
        <v>66009973</v>
      </c>
      <c r="E2467" s="33" t="s">
        <v>1864</v>
      </c>
      <c r="F2467" s="33" t="s">
        <v>11</v>
      </c>
      <c r="G2467" s="33">
        <v>14800000</v>
      </c>
      <c r="H2467" s="33">
        <v>5.7</v>
      </c>
    </row>
    <row r="2468" spans="1:8" x14ac:dyDescent="0.25">
      <c r="A2468" s="17" t="s">
        <v>4216</v>
      </c>
      <c r="B2468" s="17" t="s">
        <v>122</v>
      </c>
      <c r="C2468" s="33">
        <v>120</v>
      </c>
      <c r="D2468" s="33">
        <v>46338728</v>
      </c>
      <c r="E2468" s="33" t="s">
        <v>72</v>
      </c>
      <c r="F2468" s="33" t="s">
        <v>11</v>
      </c>
      <c r="G2468" s="33">
        <v>14500000</v>
      </c>
      <c r="H2468" s="33">
        <v>6.8</v>
      </c>
    </row>
    <row r="2469" spans="1:8" x14ac:dyDescent="0.25">
      <c r="A2469" s="17" t="s">
        <v>4218</v>
      </c>
      <c r="B2469" s="17" t="s">
        <v>4217</v>
      </c>
      <c r="C2469" s="33">
        <v>111</v>
      </c>
      <c r="D2469" s="33">
        <v>7691700</v>
      </c>
      <c r="E2469" s="33" t="s">
        <v>1158</v>
      </c>
      <c r="F2469" s="33" t="s">
        <v>497</v>
      </c>
      <c r="G2469" s="33">
        <v>10000000</v>
      </c>
      <c r="H2469" s="33">
        <v>7.5</v>
      </c>
    </row>
    <row r="2470" spans="1:8" x14ac:dyDescent="0.25">
      <c r="A2470" s="17" t="s">
        <v>4219</v>
      </c>
      <c r="B2470" s="17" t="s">
        <v>1261</v>
      </c>
      <c r="C2470" s="33">
        <v>131</v>
      </c>
      <c r="D2470" s="33">
        <v>101157447</v>
      </c>
      <c r="E2470" s="33" t="s">
        <v>605</v>
      </c>
      <c r="F2470" s="33" t="s">
        <v>11</v>
      </c>
      <c r="G2470" s="33">
        <v>14400000</v>
      </c>
      <c r="H2470" s="33">
        <v>8.3000000000000007</v>
      </c>
    </row>
    <row r="2471" spans="1:8" x14ac:dyDescent="0.25">
      <c r="A2471" s="17" t="s">
        <v>4221</v>
      </c>
      <c r="B2471" s="17" t="s">
        <v>4220</v>
      </c>
      <c r="C2471" s="33">
        <v>139</v>
      </c>
      <c r="D2471" s="33">
        <v>74205</v>
      </c>
      <c r="E2471" s="33" t="s">
        <v>1164</v>
      </c>
      <c r="F2471" s="33" t="s">
        <v>11</v>
      </c>
      <c r="G2471" s="33">
        <v>14200000</v>
      </c>
      <c r="H2471" s="33">
        <v>7.4</v>
      </c>
    </row>
    <row r="2472" spans="1:8" x14ac:dyDescent="0.25">
      <c r="A2472" s="17" t="s">
        <v>4222</v>
      </c>
      <c r="B2472" s="17" t="s">
        <v>1791</v>
      </c>
      <c r="C2472" s="33">
        <v>120</v>
      </c>
      <c r="D2472" s="33">
        <v>141319195</v>
      </c>
      <c r="E2472" s="33" t="s">
        <v>72</v>
      </c>
      <c r="F2472" s="33" t="s">
        <v>11</v>
      </c>
      <c r="G2472" s="33">
        <v>15000000</v>
      </c>
      <c r="H2472" s="33">
        <v>8</v>
      </c>
    </row>
    <row r="2473" spans="1:8" x14ac:dyDescent="0.25">
      <c r="A2473" s="17" t="s">
        <v>4223</v>
      </c>
      <c r="B2473" s="17" t="s">
        <v>1752</v>
      </c>
      <c r="C2473" s="33">
        <v>119</v>
      </c>
      <c r="D2473" s="33">
        <v>156645693</v>
      </c>
      <c r="E2473" s="33" t="s">
        <v>2918</v>
      </c>
      <c r="F2473" s="33" t="s">
        <v>11</v>
      </c>
      <c r="G2473" s="33">
        <v>14000000</v>
      </c>
      <c r="H2473" s="33">
        <v>6.9</v>
      </c>
    </row>
    <row r="2474" spans="1:8" x14ac:dyDescent="0.25">
      <c r="A2474" s="17" t="s">
        <v>4224</v>
      </c>
      <c r="B2474" s="17" t="s">
        <v>1128</v>
      </c>
      <c r="C2474" s="33">
        <v>125</v>
      </c>
      <c r="D2474" s="33">
        <v>178406268</v>
      </c>
      <c r="E2474" s="33" t="s">
        <v>574</v>
      </c>
      <c r="F2474" s="33" t="s">
        <v>11</v>
      </c>
      <c r="G2474" s="33">
        <v>14000000</v>
      </c>
      <c r="H2474" s="33">
        <v>6.9</v>
      </c>
    </row>
    <row r="2475" spans="1:8" x14ac:dyDescent="0.25">
      <c r="A2475" s="17" t="s">
        <v>4226</v>
      </c>
      <c r="B2475" s="17" t="s">
        <v>4225</v>
      </c>
      <c r="C2475" s="33">
        <v>108</v>
      </c>
      <c r="D2475" s="33">
        <v>109306210</v>
      </c>
      <c r="E2475" s="33" t="s">
        <v>554</v>
      </c>
      <c r="F2475" s="33" t="s">
        <v>11</v>
      </c>
      <c r="G2475" s="33">
        <v>15800000</v>
      </c>
      <c r="H2475" s="33">
        <v>5.5</v>
      </c>
    </row>
    <row r="2476" spans="1:8" x14ac:dyDescent="0.25">
      <c r="A2476" s="17" t="s">
        <v>4227</v>
      </c>
      <c r="B2476" s="17" t="s">
        <v>253</v>
      </c>
      <c r="C2476" s="33">
        <v>145</v>
      </c>
      <c r="D2476" s="33">
        <v>70001698</v>
      </c>
      <c r="E2476" s="33" t="s">
        <v>2417</v>
      </c>
      <c r="F2476" s="33" t="s">
        <v>11</v>
      </c>
      <c r="G2476" s="33">
        <v>14000000</v>
      </c>
      <c r="H2476" s="33">
        <v>7.2</v>
      </c>
    </row>
    <row r="2477" spans="1:8" x14ac:dyDescent="0.25">
      <c r="A2477" s="17" t="s">
        <v>4228</v>
      </c>
      <c r="B2477" s="17" t="s">
        <v>235</v>
      </c>
      <c r="C2477" s="33">
        <v>98</v>
      </c>
      <c r="D2477" s="33">
        <v>68856263</v>
      </c>
      <c r="E2477" s="33" t="s">
        <v>2606</v>
      </c>
      <c r="F2477" s="33" t="s">
        <v>11</v>
      </c>
      <c r="G2477" s="33">
        <v>15000000</v>
      </c>
      <c r="H2477" s="33">
        <v>6.9</v>
      </c>
    </row>
    <row r="2478" spans="1:8" x14ac:dyDescent="0.25">
      <c r="A2478" s="17" t="s">
        <v>4229</v>
      </c>
      <c r="B2478" s="17" t="s">
        <v>1855</v>
      </c>
      <c r="C2478" s="33">
        <v>101</v>
      </c>
      <c r="D2478" s="33">
        <v>51527787</v>
      </c>
      <c r="E2478" s="33" t="s">
        <v>1871</v>
      </c>
      <c r="F2478" s="33" t="s">
        <v>11</v>
      </c>
      <c r="G2478" s="33">
        <v>15000000</v>
      </c>
      <c r="H2478" s="33">
        <v>5.5</v>
      </c>
    </row>
    <row r="2479" spans="1:8" x14ac:dyDescent="0.25">
      <c r="A2479" s="17" t="s">
        <v>4230</v>
      </c>
      <c r="B2479" s="17" t="s">
        <v>3161</v>
      </c>
      <c r="C2479" s="33">
        <v>109</v>
      </c>
      <c r="D2479" s="33">
        <v>61356221</v>
      </c>
      <c r="E2479" s="33" t="s">
        <v>2585</v>
      </c>
      <c r="F2479" s="33" t="s">
        <v>11</v>
      </c>
      <c r="G2479" s="33">
        <v>14000000</v>
      </c>
      <c r="H2479" s="33">
        <v>5.2</v>
      </c>
    </row>
    <row r="2480" spans="1:8" x14ac:dyDescent="0.25">
      <c r="A2480" s="17" t="s">
        <v>4231</v>
      </c>
      <c r="B2480" s="17" t="s">
        <v>2659</v>
      </c>
      <c r="C2480" s="33">
        <v>123</v>
      </c>
      <c r="D2480" s="33">
        <v>46800000</v>
      </c>
      <c r="E2480" s="33" t="s">
        <v>77</v>
      </c>
      <c r="F2480" s="33" t="s">
        <v>11</v>
      </c>
      <c r="G2480" s="33">
        <v>14000000</v>
      </c>
      <c r="H2480" s="33">
        <v>7.1</v>
      </c>
    </row>
    <row r="2481" spans="1:8" x14ac:dyDescent="0.25">
      <c r="A2481" s="17" t="s">
        <v>4233</v>
      </c>
      <c r="B2481" s="17" t="s">
        <v>4232</v>
      </c>
      <c r="C2481" s="33">
        <v>99</v>
      </c>
      <c r="D2481" s="33">
        <v>38048637</v>
      </c>
      <c r="E2481" s="33" t="s">
        <v>1032</v>
      </c>
      <c r="F2481" s="33" t="s">
        <v>11</v>
      </c>
      <c r="G2481" s="33">
        <v>14000000</v>
      </c>
      <c r="H2481" s="33">
        <v>5.5</v>
      </c>
    </row>
    <row r="2482" spans="1:8" x14ac:dyDescent="0.25">
      <c r="A2482" s="17" t="s">
        <v>4235</v>
      </c>
      <c r="B2482" s="17" t="s">
        <v>4234</v>
      </c>
      <c r="C2482" s="33">
        <v>107</v>
      </c>
      <c r="D2482" s="33">
        <v>34793160</v>
      </c>
      <c r="E2482" s="33" t="s">
        <v>2350</v>
      </c>
      <c r="F2482" s="33" t="s">
        <v>11</v>
      </c>
      <c r="G2482" s="33">
        <v>14000000</v>
      </c>
      <c r="H2482" s="33">
        <v>6.7</v>
      </c>
    </row>
    <row r="2483" spans="1:8" x14ac:dyDescent="0.25">
      <c r="A2483" s="17" t="s">
        <v>4236</v>
      </c>
      <c r="B2483" s="17" t="s">
        <v>3193</v>
      </c>
      <c r="C2483" s="33">
        <v>81</v>
      </c>
      <c r="D2483" s="33">
        <v>30628981</v>
      </c>
      <c r="E2483" s="33" t="s">
        <v>574</v>
      </c>
      <c r="F2483" s="33" t="s">
        <v>11</v>
      </c>
      <c r="G2483" s="33">
        <v>14000000</v>
      </c>
      <c r="H2483" s="33">
        <v>5</v>
      </c>
    </row>
    <row r="2484" spans="1:8" x14ac:dyDescent="0.25">
      <c r="A2484" s="17" t="s">
        <v>4237</v>
      </c>
      <c r="B2484" s="17" t="s">
        <v>1666</v>
      </c>
      <c r="C2484" s="33">
        <v>105</v>
      </c>
      <c r="D2484" s="33">
        <v>29959436</v>
      </c>
      <c r="E2484" s="33" t="s">
        <v>1999</v>
      </c>
      <c r="F2484" s="33" t="s">
        <v>11</v>
      </c>
      <c r="G2484" s="33">
        <v>13000000</v>
      </c>
      <c r="H2484" s="33">
        <v>6.4</v>
      </c>
    </row>
    <row r="2485" spans="1:8" x14ac:dyDescent="0.25">
      <c r="A2485" s="17" t="s">
        <v>4238</v>
      </c>
      <c r="B2485" s="17" t="s">
        <v>4122</v>
      </c>
      <c r="C2485" s="33">
        <v>82</v>
      </c>
      <c r="D2485" s="33">
        <v>25571351</v>
      </c>
      <c r="E2485" s="33" t="s">
        <v>2900</v>
      </c>
      <c r="F2485" s="33" t="s">
        <v>11</v>
      </c>
      <c r="G2485" s="33">
        <v>14000000</v>
      </c>
      <c r="H2485" s="33">
        <v>6.6</v>
      </c>
    </row>
    <row r="2486" spans="1:8" x14ac:dyDescent="0.25">
      <c r="A2486" s="17" t="s">
        <v>4239</v>
      </c>
      <c r="B2486" s="17" t="s">
        <v>1003</v>
      </c>
      <c r="C2486" s="33">
        <v>109</v>
      </c>
      <c r="D2486" s="33">
        <v>27515786</v>
      </c>
      <c r="E2486" s="33" t="s">
        <v>72</v>
      </c>
      <c r="F2486" s="33" t="s">
        <v>11</v>
      </c>
      <c r="G2486" s="33">
        <v>14000000</v>
      </c>
      <c r="H2486" s="33">
        <v>5.9</v>
      </c>
    </row>
    <row r="2487" spans="1:8" x14ac:dyDescent="0.25">
      <c r="A2487" s="17" t="s">
        <v>4240</v>
      </c>
      <c r="B2487" s="17" t="s">
        <v>1543</v>
      </c>
      <c r="C2487" s="33">
        <v>95</v>
      </c>
      <c r="D2487" s="33">
        <v>25482931</v>
      </c>
      <c r="E2487" s="33" t="s">
        <v>138</v>
      </c>
      <c r="F2487" s="33" t="s">
        <v>11</v>
      </c>
      <c r="G2487" s="33">
        <v>14000000</v>
      </c>
      <c r="H2487" s="33">
        <v>5.7</v>
      </c>
    </row>
    <row r="2488" spans="1:8" x14ac:dyDescent="0.25">
      <c r="A2488" s="17" t="s">
        <v>4241</v>
      </c>
      <c r="B2488" s="17" t="s">
        <v>2117</v>
      </c>
      <c r="C2488" s="33">
        <v>100</v>
      </c>
      <c r="D2488" s="33">
        <v>19900000</v>
      </c>
      <c r="E2488" s="33" t="s">
        <v>3136</v>
      </c>
      <c r="F2488" s="33" t="s">
        <v>11</v>
      </c>
      <c r="G2488" s="33">
        <v>20000000</v>
      </c>
      <c r="H2488" s="33">
        <v>4.5</v>
      </c>
    </row>
    <row r="2489" spans="1:8" x14ac:dyDescent="0.25">
      <c r="A2489" s="17" t="s">
        <v>4242</v>
      </c>
      <c r="B2489" s="17" t="s">
        <v>3801</v>
      </c>
      <c r="C2489" s="33">
        <v>91</v>
      </c>
      <c r="D2489" s="33">
        <v>16298046</v>
      </c>
      <c r="E2489" s="33" t="s">
        <v>1032</v>
      </c>
      <c r="F2489" s="33" t="s">
        <v>11</v>
      </c>
      <c r="G2489" s="33">
        <v>14000000</v>
      </c>
      <c r="H2489" s="33">
        <v>5</v>
      </c>
    </row>
    <row r="2490" spans="1:8" x14ac:dyDescent="0.25">
      <c r="A2490" s="17" t="s">
        <v>4243</v>
      </c>
      <c r="B2490" s="17" t="s">
        <v>1919</v>
      </c>
      <c r="C2490" s="33">
        <v>90</v>
      </c>
      <c r="D2490" s="33">
        <v>15549702</v>
      </c>
      <c r="E2490" s="33" t="s">
        <v>574</v>
      </c>
      <c r="F2490" s="33" t="s">
        <v>11</v>
      </c>
      <c r="G2490" s="33">
        <v>14000000</v>
      </c>
      <c r="H2490" s="33">
        <v>4.5999999999999996</v>
      </c>
    </row>
    <row r="2491" spans="1:8" x14ac:dyDescent="0.25">
      <c r="A2491" s="17" t="s">
        <v>4245</v>
      </c>
      <c r="B2491" s="17" t="s">
        <v>474</v>
      </c>
      <c r="C2491" s="33">
        <v>108</v>
      </c>
      <c r="D2491" s="33">
        <v>15483540</v>
      </c>
      <c r="E2491" s="33" t="s">
        <v>4244</v>
      </c>
      <c r="F2491" s="33" t="s">
        <v>11</v>
      </c>
      <c r="G2491" s="33">
        <v>14000000</v>
      </c>
      <c r="H2491" s="33">
        <v>6.5</v>
      </c>
    </row>
    <row r="2492" spans="1:8" x14ac:dyDescent="0.25">
      <c r="A2492" s="17" t="s">
        <v>4247</v>
      </c>
      <c r="B2492" s="17" t="s">
        <v>4246</v>
      </c>
      <c r="C2492" s="33">
        <v>103</v>
      </c>
      <c r="D2492" s="33">
        <v>20246959</v>
      </c>
      <c r="E2492" s="33" t="s">
        <v>574</v>
      </c>
      <c r="F2492" s="33" t="s">
        <v>11</v>
      </c>
      <c r="G2492" s="33">
        <v>14000000</v>
      </c>
      <c r="H2492" s="33">
        <v>4.9000000000000004</v>
      </c>
    </row>
    <row r="2493" spans="1:8" x14ac:dyDescent="0.25">
      <c r="A2493" s="17" t="s">
        <v>4249</v>
      </c>
      <c r="B2493" s="17" t="s">
        <v>4248</v>
      </c>
      <c r="C2493" s="33">
        <v>96</v>
      </c>
      <c r="D2493" s="33">
        <v>15062898</v>
      </c>
      <c r="E2493" s="33" t="s">
        <v>569</v>
      </c>
      <c r="F2493" s="33" t="s">
        <v>11</v>
      </c>
      <c r="G2493" s="33">
        <v>14000000</v>
      </c>
      <c r="H2493" s="33">
        <v>6</v>
      </c>
    </row>
    <row r="2494" spans="1:8" x14ac:dyDescent="0.25">
      <c r="A2494" s="17" t="s">
        <v>4251</v>
      </c>
      <c r="B2494" s="17" t="s">
        <v>4250</v>
      </c>
      <c r="C2494" s="33">
        <v>117</v>
      </c>
      <c r="D2494" s="33">
        <v>14348123</v>
      </c>
      <c r="E2494" s="33" t="s">
        <v>3776</v>
      </c>
      <c r="F2494" s="33" t="s">
        <v>11</v>
      </c>
      <c r="G2494" s="33">
        <v>12000000</v>
      </c>
      <c r="H2494" s="33">
        <v>6.9</v>
      </c>
    </row>
    <row r="2495" spans="1:8" x14ac:dyDescent="0.25">
      <c r="A2495" s="17" t="s">
        <v>4253</v>
      </c>
      <c r="B2495" s="17" t="s">
        <v>4252</v>
      </c>
      <c r="C2495" s="33">
        <v>93</v>
      </c>
      <c r="D2495" s="33">
        <v>15171475</v>
      </c>
      <c r="E2495" s="33" t="s">
        <v>2464</v>
      </c>
      <c r="F2495" s="33" t="s">
        <v>11</v>
      </c>
      <c r="G2495" s="33">
        <v>8500000</v>
      </c>
      <c r="H2495" s="33">
        <v>5.7</v>
      </c>
    </row>
    <row r="2496" spans="1:8" x14ac:dyDescent="0.25">
      <c r="A2496" s="17" t="s">
        <v>4254</v>
      </c>
      <c r="B2496" s="17" t="s">
        <v>1717</v>
      </c>
      <c r="C2496" s="33">
        <v>115</v>
      </c>
      <c r="D2496" s="33">
        <v>13640000</v>
      </c>
      <c r="E2496" s="33" t="s">
        <v>872</v>
      </c>
      <c r="F2496" s="33" t="s">
        <v>11</v>
      </c>
      <c r="G2496" s="33">
        <v>14000000</v>
      </c>
      <c r="H2496" s="33">
        <v>6.9</v>
      </c>
    </row>
    <row r="2497" spans="1:8" x14ac:dyDescent="0.25">
      <c r="A2497" s="17" t="s">
        <v>4256</v>
      </c>
      <c r="B2497" s="17" t="s">
        <v>4255</v>
      </c>
      <c r="C2497" s="33">
        <v>85</v>
      </c>
      <c r="D2497" s="33">
        <v>12610731</v>
      </c>
      <c r="E2497" s="33" t="s">
        <v>768</v>
      </c>
      <c r="F2497" s="33" t="s">
        <v>11</v>
      </c>
      <c r="G2497" s="33">
        <v>11000000</v>
      </c>
      <c r="H2497" s="33">
        <v>4.4000000000000004</v>
      </c>
    </row>
    <row r="2498" spans="1:8" x14ac:dyDescent="0.25">
      <c r="A2498" s="17" t="s">
        <v>4258</v>
      </c>
      <c r="B2498" s="17" t="s">
        <v>4257</v>
      </c>
      <c r="C2498" s="33">
        <v>112</v>
      </c>
      <c r="D2498" s="33">
        <v>11204499</v>
      </c>
      <c r="E2498" s="33" t="s">
        <v>2184</v>
      </c>
      <c r="F2498" s="33" t="s">
        <v>11</v>
      </c>
      <c r="G2498" s="33">
        <v>14000000</v>
      </c>
      <c r="H2498" s="33">
        <v>7</v>
      </c>
    </row>
    <row r="2499" spans="1:8" x14ac:dyDescent="0.25">
      <c r="A2499" s="17" t="s">
        <v>4260</v>
      </c>
      <c r="B2499" s="17" t="s">
        <v>711</v>
      </c>
      <c r="C2499" s="33">
        <v>86</v>
      </c>
      <c r="D2499" s="33">
        <v>10397365</v>
      </c>
      <c r="E2499" s="33" t="s">
        <v>4259</v>
      </c>
      <c r="F2499" s="33" t="s">
        <v>11</v>
      </c>
      <c r="G2499" s="33">
        <v>14000000</v>
      </c>
      <c r="H2499" s="33">
        <v>5.4</v>
      </c>
    </row>
    <row r="2500" spans="1:8" x14ac:dyDescent="0.25">
      <c r="A2500" s="17" t="s">
        <v>4262</v>
      </c>
      <c r="B2500" s="17" t="s">
        <v>4261</v>
      </c>
      <c r="C2500" s="33">
        <v>86</v>
      </c>
      <c r="D2500" s="33">
        <v>9402410</v>
      </c>
      <c r="E2500" s="33" t="s">
        <v>1433</v>
      </c>
      <c r="F2500" s="33" t="s">
        <v>11</v>
      </c>
      <c r="G2500" s="33">
        <v>14000000</v>
      </c>
      <c r="H2500" s="33">
        <v>5.4</v>
      </c>
    </row>
    <row r="2501" spans="1:8" x14ac:dyDescent="0.25">
      <c r="A2501" s="17" t="s">
        <v>4265</v>
      </c>
      <c r="B2501" s="17" t="s">
        <v>4264</v>
      </c>
      <c r="C2501" s="33">
        <v>137</v>
      </c>
      <c r="D2501" s="33">
        <v>5459824</v>
      </c>
      <c r="E2501" s="33" t="s">
        <v>72</v>
      </c>
      <c r="F2501" s="33" t="s">
        <v>11</v>
      </c>
      <c r="G2501" s="33">
        <v>26000000</v>
      </c>
      <c r="H2501" s="33">
        <v>7.6</v>
      </c>
    </row>
    <row r="2502" spans="1:8" x14ac:dyDescent="0.25">
      <c r="A2502" s="17" t="s">
        <v>4267</v>
      </c>
      <c r="B2502" s="17" t="s">
        <v>4266</v>
      </c>
      <c r="C2502" s="33">
        <v>90</v>
      </c>
      <c r="D2502" s="33">
        <v>5108820</v>
      </c>
      <c r="E2502" s="33" t="s">
        <v>667</v>
      </c>
      <c r="F2502" s="33" t="s">
        <v>11</v>
      </c>
      <c r="G2502" s="33">
        <v>24000000</v>
      </c>
      <c r="H2502" s="33">
        <v>5.9</v>
      </c>
    </row>
    <row r="2503" spans="1:8" x14ac:dyDescent="0.25">
      <c r="A2503" s="17" t="s">
        <v>4268</v>
      </c>
      <c r="B2503" s="17" t="s">
        <v>341</v>
      </c>
      <c r="C2503" s="33">
        <v>107</v>
      </c>
      <c r="D2503" s="33">
        <v>4741987</v>
      </c>
      <c r="E2503" s="33" t="s">
        <v>1164</v>
      </c>
      <c r="F2503" s="33" t="s">
        <v>11</v>
      </c>
      <c r="G2503" s="33">
        <v>14000000</v>
      </c>
      <c r="H2503" s="33">
        <v>6.6</v>
      </c>
    </row>
    <row r="2504" spans="1:8" x14ac:dyDescent="0.25">
      <c r="A2504" s="17" t="s">
        <v>4269</v>
      </c>
      <c r="B2504" s="17" t="s">
        <v>405</v>
      </c>
      <c r="C2504" s="33">
        <v>98</v>
      </c>
      <c r="D2504" s="33">
        <v>4291965</v>
      </c>
      <c r="E2504" s="33" t="s">
        <v>1999</v>
      </c>
      <c r="F2504" s="33" t="s">
        <v>11</v>
      </c>
      <c r="G2504" s="33">
        <v>14000000</v>
      </c>
      <c r="H2504" s="33">
        <v>6.7</v>
      </c>
    </row>
    <row r="2505" spans="1:8" x14ac:dyDescent="0.25">
      <c r="A2505" s="17" t="s">
        <v>4271</v>
      </c>
      <c r="B2505" s="17" t="s">
        <v>4270</v>
      </c>
      <c r="C2505" s="33">
        <v>84</v>
      </c>
      <c r="D2505" s="33">
        <v>3100650</v>
      </c>
      <c r="E2505" s="33" t="s">
        <v>2061</v>
      </c>
      <c r="F2505" s="33" t="s">
        <v>11</v>
      </c>
      <c r="G2505" s="33">
        <v>14000000</v>
      </c>
      <c r="H2505" s="33">
        <v>3.9</v>
      </c>
    </row>
    <row r="2506" spans="1:8" x14ac:dyDescent="0.25">
      <c r="A2506" s="17" t="s">
        <v>4272</v>
      </c>
      <c r="B2506" s="17" t="s">
        <v>3988</v>
      </c>
      <c r="C2506" s="33">
        <v>139</v>
      </c>
      <c r="D2506" s="33">
        <v>2474000</v>
      </c>
      <c r="E2506" s="33" t="s">
        <v>2054</v>
      </c>
      <c r="F2506" s="33" t="s">
        <v>11</v>
      </c>
      <c r="G2506" s="33">
        <v>14000000</v>
      </c>
      <c r="H2506" s="33">
        <v>5.7</v>
      </c>
    </row>
    <row r="2507" spans="1:8" x14ac:dyDescent="0.25">
      <c r="A2507" s="17" t="s">
        <v>4274</v>
      </c>
      <c r="B2507" s="17" t="s">
        <v>4273</v>
      </c>
      <c r="C2507" s="33">
        <v>127</v>
      </c>
      <c r="D2507" s="33">
        <v>1000000</v>
      </c>
      <c r="E2507" s="33" t="s">
        <v>446</v>
      </c>
      <c r="F2507" s="33" t="s">
        <v>11</v>
      </c>
      <c r="G2507" s="33">
        <v>14000000</v>
      </c>
      <c r="H2507" s="33">
        <v>6.5</v>
      </c>
    </row>
    <row r="2508" spans="1:8" x14ac:dyDescent="0.25">
      <c r="A2508" s="17" t="s">
        <v>4275</v>
      </c>
      <c r="B2508" s="17" t="s">
        <v>3640</v>
      </c>
      <c r="C2508" s="33">
        <v>150</v>
      </c>
      <c r="D2508" s="33">
        <v>3958500</v>
      </c>
      <c r="E2508" s="33" t="s">
        <v>1999</v>
      </c>
      <c r="F2508" s="33" t="s">
        <v>11</v>
      </c>
      <c r="G2508" s="33">
        <v>8200000</v>
      </c>
      <c r="H2508" s="33">
        <v>6.8</v>
      </c>
    </row>
    <row r="2509" spans="1:8" x14ac:dyDescent="0.25">
      <c r="A2509" s="17" t="s">
        <v>4277</v>
      </c>
      <c r="B2509" s="17" t="s">
        <v>1834</v>
      </c>
      <c r="C2509" s="33">
        <v>132</v>
      </c>
      <c r="D2509" s="33">
        <v>274299</v>
      </c>
      <c r="E2509" s="33" t="s">
        <v>4276</v>
      </c>
      <c r="F2509" s="33" t="s">
        <v>11</v>
      </c>
      <c r="G2509" s="33">
        <v>103000000</v>
      </c>
      <c r="H2509" s="33">
        <v>7.3</v>
      </c>
    </row>
    <row r="2510" spans="1:8" x14ac:dyDescent="0.25">
      <c r="A2510" s="17" t="s">
        <v>4278</v>
      </c>
      <c r="B2510" s="17" t="s">
        <v>829</v>
      </c>
      <c r="C2510" s="33">
        <v>115</v>
      </c>
      <c r="D2510" s="33">
        <v>183088</v>
      </c>
      <c r="E2510" s="33" t="s">
        <v>3776</v>
      </c>
      <c r="F2510" s="33" t="s">
        <v>11</v>
      </c>
      <c r="G2510" s="33">
        <v>15000000</v>
      </c>
      <c r="H2510" s="33">
        <v>7</v>
      </c>
    </row>
    <row r="2511" spans="1:8" x14ac:dyDescent="0.25">
      <c r="A2511" s="17" t="s">
        <v>4280</v>
      </c>
      <c r="B2511" s="17" t="s">
        <v>4279</v>
      </c>
      <c r="C2511" s="33">
        <v>186</v>
      </c>
      <c r="D2511" s="33">
        <v>46495</v>
      </c>
      <c r="E2511" s="33" t="s">
        <v>1164</v>
      </c>
      <c r="F2511" s="33" t="s">
        <v>11</v>
      </c>
      <c r="G2511" s="33">
        <v>14000000</v>
      </c>
      <c r="H2511" s="33">
        <v>6.5</v>
      </c>
    </row>
    <row r="2512" spans="1:8" x14ac:dyDescent="0.25">
      <c r="A2512" s="17" t="s">
        <v>4281</v>
      </c>
      <c r="B2512" s="17" t="s">
        <v>1322</v>
      </c>
      <c r="C2512" s="33">
        <v>90</v>
      </c>
      <c r="D2512" s="33">
        <v>1752214</v>
      </c>
      <c r="E2512" s="33" t="s">
        <v>482</v>
      </c>
      <c r="F2512" s="33" t="s">
        <v>11</v>
      </c>
      <c r="G2512" s="33">
        <v>14000000</v>
      </c>
      <c r="H2512" s="33">
        <v>7.7</v>
      </c>
    </row>
    <row r="2513" spans="1:8" x14ac:dyDescent="0.25">
      <c r="A2513" s="17" t="s">
        <v>4282</v>
      </c>
      <c r="B2513" s="17" t="s">
        <v>358</v>
      </c>
      <c r="C2513" s="33">
        <v>134</v>
      </c>
      <c r="D2513" s="33">
        <v>83025853</v>
      </c>
      <c r="E2513" s="33" t="s">
        <v>72</v>
      </c>
      <c r="F2513" s="33" t="s">
        <v>11</v>
      </c>
      <c r="G2513" s="33">
        <v>14000000</v>
      </c>
      <c r="H2513" s="33">
        <v>7.7</v>
      </c>
    </row>
    <row r="2514" spans="1:8" x14ac:dyDescent="0.25">
      <c r="A2514" s="17" t="s">
        <v>4283</v>
      </c>
      <c r="B2514" s="17" t="s">
        <v>3582</v>
      </c>
      <c r="C2514" s="33">
        <v>97</v>
      </c>
      <c r="D2514" s="33">
        <v>56631572</v>
      </c>
      <c r="E2514" s="33" t="s">
        <v>574</v>
      </c>
      <c r="F2514" s="33" t="s">
        <v>11</v>
      </c>
      <c r="G2514" s="33">
        <v>12000000</v>
      </c>
      <c r="H2514" s="33">
        <v>6.8</v>
      </c>
    </row>
    <row r="2515" spans="1:8" x14ac:dyDescent="0.25">
      <c r="A2515" s="17" t="s">
        <v>4284</v>
      </c>
      <c r="B2515" s="17" t="s">
        <v>3657</v>
      </c>
      <c r="C2515" s="33">
        <v>107</v>
      </c>
      <c r="D2515" s="33">
        <v>15854988</v>
      </c>
      <c r="E2515" s="33" t="s">
        <v>72</v>
      </c>
      <c r="F2515" s="33" t="s">
        <v>11</v>
      </c>
      <c r="G2515" s="33">
        <v>13500000</v>
      </c>
      <c r="H2515" s="33">
        <v>7.4</v>
      </c>
    </row>
    <row r="2516" spans="1:8" x14ac:dyDescent="0.25">
      <c r="A2516" s="17" t="s">
        <v>4285</v>
      </c>
      <c r="B2516" s="17" t="s">
        <v>2393</v>
      </c>
      <c r="C2516" s="33">
        <v>99</v>
      </c>
      <c r="D2516" s="33">
        <v>12282677</v>
      </c>
      <c r="E2516" s="33" t="s">
        <v>1853</v>
      </c>
      <c r="F2516" s="33" t="s">
        <v>11</v>
      </c>
      <c r="G2516" s="33">
        <v>14000000</v>
      </c>
      <c r="H2516" s="33">
        <v>5.0999999999999996</v>
      </c>
    </row>
    <row r="2517" spans="1:8" x14ac:dyDescent="0.25">
      <c r="A2517" s="17" t="s">
        <v>4286</v>
      </c>
      <c r="B2517" s="17" t="s">
        <v>2975</v>
      </c>
      <c r="C2517" s="33">
        <v>124</v>
      </c>
      <c r="D2517" s="33">
        <v>7060876</v>
      </c>
      <c r="E2517" s="33" t="s">
        <v>527</v>
      </c>
      <c r="F2517" s="33" t="s">
        <v>11</v>
      </c>
      <c r="G2517" s="33">
        <v>13500000</v>
      </c>
      <c r="H2517" s="33">
        <v>7.4</v>
      </c>
    </row>
    <row r="2518" spans="1:8" x14ac:dyDescent="0.25">
      <c r="A2518" s="17" t="s">
        <v>4287</v>
      </c>
      <c r="B2518" s="17" t="s">
        <v>4161</v>
      </c>
      <c r="C2518" s="33">
        <v>110</v>
      </c>
      <c r="D2518" s="33">
        <v>14989761</v>
      </c>
      <c r="E2518" s="33" t="s">
        <v>338</v>
      </c>
      <c r="F2518" s="33" t="s">
        <v>11</v>
      </c>
      <c r="G2518" s="33">
        <v>15000000</v>
      </c>
      <c r="H2518" s="33">
        <v>7.2</v>
      </c>
    </row>
    <row r="2519" spans="1:8" x14ac:dyDescent="0.25">
      <c r="A2519" s="17" t="s">
        <v>4288</v>
      </c>
      <c r="B2519" s="17" t="s">
        <v>1007</v>
      </c>
      <c r="C2519" s="33">
        <v>178</v>
      </c>
      <c r="D2519" s="33">
        <v>5501940</v>
      </c>
      <c r="E2519" s="33" t="s">
        <v>1108</v>
      </c>
      <c r="F2519" s="33" t="s">
        <v>2876</v>
      </c>
      <c r="G2519" s="33">
        <v>13500000</v>
      </c>
      <c r="H2519" s="33">
        <v>8.3000000000000007</v>
      </c>
    </row>
    <row r="2520" spans="1:8" x14ac:dyDescent="0.25">
      <c r="A2520" s="17" t="s">
        <v>4289</v>
      </c>
      <c r="B2520" s="17" t="s">
        <v>1221</v>
      </c>
      <c r="C2520" s="33">
        <v>125</v>
      </c>
      <c r="D2520" s="33">
        <v>2086345</v>
      </c>
      <c r="E2520" s="33" t="s">
        <v>2125</v>
      </c>
      <c r="F2520" s="33" t="s">
        <v>953</v>
      </c>
      <c r="G2520" s="33">
        <v>10000000</v>
      </c>
      <c r="H2520" s="33">
        <v>8.1</v>
      </c>
    </row>
    <row r="2521" spans="1:8" x14ac:dyDescent="0.25">
      <c r="A2521" s="17" t="s">
        <v>4291</v>
      </c>
      <c r="B2521" s="17" t="s">
        <v>1064</v>
      </c>
      <c r="C2521" s="33">
        <v>121</v>
      </c>
      <c r="D2521" s="33">
        <v>123922370</v>
      </c>
      <c r="E2521" s="33" t="s">
        <v>4290</v>
      </c>
      <c r="F2521" s="33" t="s">
        <v>11</v>
      </c>
      <c r="G2521" s="33">
        <v>13000000</v>
      </c>
      <c r="H2521" s="33">
        <v>7.3</v>
      </c>
    </row>
    <row r="2522" spans="1:8" x14ac:dyDescent="0.25">
      <c r="A2522" s="17" t="s">
        <v>4292</v>
      </c>
      <c r="B2522" s="17" t="s">
        <v>2639</v>
      </c>
      <c r="C2522" s="33">
        <v>100</v>
      </c>
      <c r="D2522" s="33">
        <v>163591</v>
      </c>
      <c r="E2522" s="33" t="s">
        <v>569</v>
      </c>
      <c r="F2522" s="33" t="s">
        <v>11</v>
      </c>
      <c r="G2522" s="33">
        <v>13400000</v>
      </c>
      <c r="H2522" s="33">
        <v>3.6</v>
      </c>
    </row>
    <row r="2523" spans="1:8" x14ac:dyDescent="0.25">
      <c r="A2523" s="17" t="s">
        <v>4293</v>
      </c>
      <c r="B2523" s="17" t="s">
        <v>360</v>
      </c>
      <c r="C2523" s="33">
        <v>115</v>
      </c>
      <c r="D2523" s="33">
        <v>73000942</v>
      </c>
      <c r="E2523" s="33" t="s">
        <v>1381</v>
      </c>
      <c r="F2523" s="33" t="s">
        <v>11</v>
      </c>
      <c r="G2523" s="33">
        <v>13000000</v>
      </c>
      <c r="H2523" s="33">
        <v>1.6</v>
      </c>
    </row>
    <row r="2524" spans="1:8" x14ac:dyDescent="0.25">
      <c r="A2524" s="17" t="s">
        <v>4294</v>
      </c>
      <c r="B2524" s="17" t="s">
        <v>408</v>
      </c>
      <c r="C2524" s="33">
        <v>108</v>
      </c>
      <c r="D2524" s="33">
        <v>106952327</v>
      </c>
      <c r="E2524" s="33" t="s">
        <v>1383</v>
      </c>
      <c r="F2524" s="33" t="s">
        <v>11</v>
      </c>
      <c r="G2524" s="33">
        <v>13000000</v>
      </c>
      <c r="H2524" s="33">
        <v>8</v>
      </c>
    </row>
    <row r="2525" spans="1:8" x14ac:dyDescent="0.25">
      <c r="A2525" s="17" t="s">
        <v>4295</v>
      </c>
      <c r="B2525" s="17" t="s">
        <v>1638</v>
      </c>
      <c r="C2525" s="33">
        <v>220</v>
      </c>
      <c r="D2525" s="33">
        <v>57300000</v>
      </c>
      <c r="E2525" s="33" t="s">
        <v>671</v>
      </c>
      <c r="F2525" s="33" t="s">
        <v>11</v>
      </c>
      <c r="G2525" s="33">
        <v>13000000</v>
      </c>
      <c r="H2525" s="33">
        <v>9</v>
      </c>
    </row>
    <row r="2526" spans="1:8" x14ac:dyDescent="0.25">
      <c r="A2526" s="17" t="s">
        <v>4296</v>
      </c>
      <c r="B2526" s="17" t="s">
        <v>1940</v>
      </c>
      <c r="C2526" s="33">
        <v>112</v>
      </c>
      <c r="D2526" s="33">
        <v>91038276</v>
      </c>
      <c r="E2526" s="33" t="s">
        <v>2585</v>
      </c>
      <c r="F2526" s="33" t="s">
        <v>11</v>
      </c>
      <c r="G2526" s="33">
        <v>13000000</v>
      </c>
      <c r="H2526" s="33">
        <v>6.1</v>
      </c>
    </row>
    <row r="2527" spans="1:8" x14ac:dyDescent="0.25">
      <c r="A2527" s="17" t="s">
        <v>4297</v>
      </c>
      <c r="B2527" s="17" t="s">
        <v>720</v>
      </c>
      <c r="C2527" s="33">
        <v>99</v>
      </c>
      <c r="D2527" s="33">
        <v>49369900</v>
      </c>
      <c r="E2527" s="33" t="s">
        <v>3164</v>
      </c>
      <c r="F2527" s="33" t="s">
        <v>11</v>
      </c>
      <c r="G2527" s="33">
        <v>7000000</v>
      </c>
      <c r="H2527" s="33">
        <v>5.7</v>
      </c>
    </row>
    <row r="2528" spans="1:8" x14ac:dyDescent="0.25">
      <c r="A2528" s="17" t="s">
        <v>4298</v>
      </c>
      <c r="B2528" s="17" t="s">
        <v>3204</v>
      </c>
      <c r="C2528" s="33">
        <v>109</v>
      </c>
      <c r="D2528" s="33">
        <v>61693523</v>
      </c>
      <c r="E2528" s="33" t="s">
        <v>1164</v>
      </c>
      <c r="F2528" s="33" t="s">
        <v>11</v>
      </c>
      <c r="G2528" s="33">
        <v>13000000</v>
      </c>
      <c r="H2528" s="33">
        <v>6.8</v>
      </c>
    </row>
    <row r="2529" spans="1:8" x14ac:dyDescent="0.25">
      <c r="A2529" s="17" t="s">
        <v>4300</v>
      </c>
      <c r="B2529" s="17" t="s">
        <v>4299</v>
      </c>
      <c r="C2529" s="33">
        <v>83</v>
      </c>
      <c r="D2529" s="33">
        <v>46729374</v>
      </c>
      <c r="E2529" s="33" t="s">
        <v>3360</v>
      </c>
      <c r="F2529" s="33" t="s">
        <v>11</v>
      </c>
      <c r="G2529" s="33">
        <v>13000000</v>
      </c>
      <c r="H2529" s="33">
        <v>5.5</v>
      </c>
    </row>
    <row r="2530" spans="1:8" x14ac:dyDescent="0.25">
      <c r="A2530" s="17" t="s">
        <v>4302</v>
      </c>
      <c r="B2530" s="17" t="s">
        <v>4301</v>
      </c>
      <c r="C2530" s="33">
        <v>107</v>
      </c>
      <c r="D2530" s="33">
        <v>44726644</v>
      </c>
      <c r="E2530" s="33" t="s">
        <v>3320</v>
      </c>
      <c r="F2530" s="33" t="s">
        <v>11</v>
      </c>
      <c r="G2530" s="33">
        <v>13000000</v>
      </c>
      <c r="H2530" s="33">
        <v>6.8</v>
      </c>
    </row>
    <row r="2531" spans="1:8" x14ac:dyDescent="0.25">
      <c r="A2531" s="17" t="s">
        <v>4304</v>
      </c>
      <c r="B2531" s="17" t="s">
        <v>4303</v>
      </c>
      <c r="C2531" s="33">
        <v>102</v>
      </c>
      <c r="D2531" s="33">
        <v>44134898</v>
      </c>
      <c r="E2531" s="33" t="s">
        <v>872</v>
      </c>
      <c r="F2531" s="33" t="s">
        <v>11</v>
      </c>
      <c r="G2531" s="33">
        <v>13000000</v>
      </c>
      <c r="H2531" s="33">
        <v>7.3</v>
      </c>
    </row>
    <row r="2532" spans="1:8" x14ac:dyDescent="0.25">
      <c r="A2532" s="17" t="s">
        <v>4305</v>
      </c>
      <c r="B2532" s="17" t="s">
        <v>2393</v>
      </c>
      <c r="C2532" s="33">
        <v>100</v>
      </c>
      <c r="D2532" s="33">
        <v>48637684</v>
      </c>
      <c r="E2532" s="33" t="s">
        <v>574</v>
      </c>
      <c r="F2532" s="33" t="s">
        <v>11</v>
      </c>
      <c r="G2532" s="33">
        <v>12500000</v>
      </c>
      <c r="H2532" s="33">
        <v>6.1</v>
      </c>
    </row>
    <row r="2533" spans="1:8" x14ac:dyDescent="0.25">
      <c r="A2533" s="17" t="s">
        <v>4306</v>
      </c>
      <c r="B2533" s="17" t="s">
        <v>2473</v>
      </c>
      <c r="C2533" s="33">
        <v>97</v>
      </c>
      <c r="D2533" s="33">
        <v>38176108</v>
      </c>
      <c r="E2533" s="33" t="s">
        <v>482</v>
      </c>
      <c r="F2533" s="33" t="s">
        <v>11</v>
      </c>
      <c r="G2533" s="33">
        <v>16000000</v>
      </c>
      <c r="H2533" s="33">
        <v>7.2</v>
      </c>
    </row>
    <row r="2534" spans="1:8" x14ac:dyDescent="0.25">
      <c r="A2534" s="17" t="s">
        <v>4308</v>
      </c>
      <c r="B2534" s="17" t="s">
        <v>4307</v>
      </c>
      <c r="C2534" s="33">
        <v>92</v>
      </c>
      <c r="D2534" s="33">
        <v>28972187</v>
      </c>
      <c r="E2534" s="33" t="s">
        <v>569</v>
      </c>
      <c r="F2534" s="33" t="s">
        <v>11</v>
      </c>
      <c r="G2534" s="33">
        <v>13000000</v>
      </c>
      <c r="H2534" s="33">
        <v>5.9</v>
      </c>
    </row>
    <row r="2535" spans="1:8" x14ac:dyDescent="0.25">
      <c r="A2535" s="17" t="s">
        <v>4310</v>
      </c>
      <c r="B2535" s="17" t="s">
        <v>4309</v>
      </c>
      <c r="C2535" s="33">
        <v>84</v>
      </c>
      <c r="D2535" s="33">
        <v>27979400</v>
      </c>
      <c r="E2535" s="33" t="s">
        <v>599</v>
      </c>
      <c r="F2535" s="33" t="s">
        <v>11</v>
      </c>
      <c r="G2535" s="33">
        <v>8200000</v>
      </c>
      <c r="H2535" s="33">
        <v>6.1</v>
      </c>
    </row>
    <row r="2536" spans="1:8" x14ac:dyDescent="0.25">
      <c r="A2536" s="17" t="s">
        <v>4311</v>
      </c>
      <c r="B2536" s="17" t="s">
        <v>1735</v>
      </c>
      <c r="C2536" s="33">
        <v>86</v>
      </c>
      <c r="D2536" s="33">
        <v>54257433</v>
      </c>
      <c r="E2536" s="33" t="s">
        <v>1492</v>
      </c>
      <c r="F2536" s="33" t="s">
        <v>11</v>
      </c>
      <c r="G2536" s="33">
        <v>17000000</v>
      </c>
      <c r="H2536" s="33">
        <v>6.8</v>
      </c>
    </row>
    <row r="2537" spans="1:8" x14ac:dyDescent="0.25">
      <c r="A2537" s="17" t="s">
        <v>4313</v>
      </c>
      <c r="B2537" s="17" t="s">
        <v>4312</v>
      </c>
      <c r="C2537" s="33">
        <v>120</v>
      </c>
      <c r="D2537" s="33">
        <v>23947</v>
      </c>
      <c r="E2537" s="33" t="s">
        <v>1008</v>
      </c>
      <c r="F2537" s="33" t="s">
        <v>11</v>
      </c>
      <c r="G2537" s="33">
        <v>13000000</v>
      </c>
      <c r="H2537" s="33">
        <v>7.7</v>
      </c>
    </row>
    <row r="2538" spans="1:8" x14ac:dyDescent="0.25">
      <c r="A2538" s="17" t="s">
        <v>4314</v>
      </c>
      <c r="B2538" s="17" t="s">
        <v>3580</v>
      </c>
      <c r="C2538" s="33">
        <v>89</v>
      </c>
      <c r="D2538" s="33">
        <v>60008303</v>
      </c>
      <c r="E2538" s="33" t="s">
        <v>819</v>
      </c>
      <c r="F2538" s="33" t="s">
        <v>11</v>
      </c>
      <c r="G2538" s="33">
        <v>13000000</v>
      </c>
      <c r="H2538" s="33">
        <v>4.9000000000000004</v>
      </c>
    </row>
    <row r="2539" spans="1:8" x14ac:dyDescent="0.25">
      <c r="A2539" s="17" t="s">
        <v>4316</v>
      </c>
      <c r="B2539" s="17" t="s">
        <v>4315</v>
      </c>
      <c r="C2539" s="33">
        <v>117</v>
      </c>
      <c r="D2539" s="33">
        <v>49121934</v>
      </c>
      <c r="E2539" s="33" t="s">
        <v>482</v>
      </c>
      <c r="F2539" s="33" t="s">
        <v>11</v>
      </c>
      <c r="G2539" s="33">
        <v>13000000</v>
      </c>
      <c r="H2539" s="33">
        <v>6.1</v>
      </c>
    </row>
    <row r="2540" spans="1:8" x14ac:dyDescent="0.25">
      <c r="A2540" s="17" t="s">
        <v>4318</v>
      </c>
      <c r="B2540" s="17" t="s">
        <v>3624</v>
      </c>
      <c r="C2540" s="33">
        <v>97</v>
      </c>
      <c r="D2540" s="33">
        <v>27141959</v>
      </c>
      <c r="E2540" s="33" t="s">
        <v>4317</v>
      </c>
      <c r="F2540" s="33" t="s">
        <v>11</v>
      </c>
      <c r="G2540" s="33">
        <v>18000000</v>
      </c>
      <c r="H2540" s="33">
        <v>2.5</v>
      </c>
    </row>
    <row r="2541" spans="1:8" x14ac:dyDescent="0.25">
      <c r="A2541" s="17" t="s">
        <v>4320</v>
      </c>
      <c r="B2541" s="17" t="s">
        <v>4319</v>
      </c>
      <c r="C2541" s="33">
        <v>91</v>
      </c>
      <c r="D2541" s="33">
        <v>27052167</v>
      </c>
      <c r="E2541" s="33" t="s">
        <v>138</v>
      </c>
      <c r="F2541" s="33" t="s">
        <v>11</v>
      </c>
      <c r="G2541" s="33">
        <v>13000000</v>
      </c>
      <c r="H2541" s="33">
        <v>6.1</v>
      </c>
    </row>
    <row r="2542" spans="1:8" x14ac:dyDescent="0.25">
      <c r="A2542" s="17" t="s">
        <v>4322</v>
      </c>
      <c r="B2542" s="17" t="s">
        <v>4321</v>
      </c>
      <c r="C2542" s="33">
        <v>100</v>
      </c>
      <c r="D2542" s="33">
        <v>26539321</v>
      </c>
      <c r="E2542" s="33" t="s">
        <v>1339</v>
      </c>
      <c r="F2542" s="33" t="s">
        <v>11</v>
      </c>
      <c r="G2542" s="33">
        <v>13000000</v>
      </c>
      <c r="H2542" s="33">
        <v>5.9</v>
      </c>
    </row>
    <row r="2543" spans="1:8" x14ac:dyDescent="0.25">
      <c r="A2543" s="17" t="s">
        <v>4324</v>
      </c>
      <c r="B2543" s="17" t="s">
        <v>4323</v>
      </c>
      <c r="C2543" s="33">
        <v>72</v>
      </c>
      <c r="D2543" s="33">
        <v>28501605</v>
      </c>
      <c r="E2543" s="33" t="s">
        <v>2464</v>
      </c>
      <c r="F2543" s="33" t="s">
        <v>11</v>
      </c>
      <c r="G2543" s="33">
        <v>13000000</v>
      </c>
      <c r="H2543" s="33">
        <v>5.7</v>
      </c>
    </row>
    <row r="2544" spans="1:8" x14ac:dyDescent="0.25">
      <c r="A2544" s="17" t="s">
        <v>4326</v>
      </c>
      <c r="B2544" s="17" t="s">
        <v>4325</v>
      </c>
      <c r="C2544" s="33">
        <v>84</v>
      </c>
      <c r="D2544" s="33">
        <v>52543632</v>
      </c>
      <c r="E2544" s="33" t="s">
        <v>522</v>
      </c>
      <c r="F2544" s="33" t="s">
        <v>11</v>
      </c>
      <c r="G2544" s="33">
        <v>13200000</v>
      </c>
      <c r="H2544" s="33">
        <v>5.6</v>
      </c>
    </row>
    <row r="2545" spans="1:8" x14ac:dyDescent="0.25">
      <c r="A2545" s="17" t="s">
        <v>4327</v>
      </c>
      <c r="B2545" s="17" t="s">
        <v>1114</v>
      </c>
      <c r="C2545" s="33">
        <v>126</v>
      </c>
      <c r="D2545" s="33">
        <v>25592632</v>
      </c>
      <c r="E2545" s="33" t="s">
        <v>2148</v>
      </c>
      <c r="F2545" s="33" t="s">
        <v>11</v>
      </c>
      <c r="G2545" s="33">
        <v>18000000</v>
      </c>
      <c r="H2545" s="33">
        <v>7.2</v>
      </c>
    </row>
    <row r="2546" spans="1:8" x14ac:dyDescent="0.25">
      <c r="A2546" s="17" t="s">
        <v>4329</v>
      </c>
      <c r="B2546" s="17" t="s">
        <v>4328</v>
      </c>
      <c r="C2546" s="33">
        <v>108</v>
      </c>
      <c r="D2546" s="33">
        <v>25440971</v>
      </c>
      <c r="E2546" s="33" t="s">
        <v>766</v>
      </c>
      <c r="F2546" s="33" t="s">
        <v>11</v>
      </c>
      <c r="G2546" s="33">
        <v>15000000</v>
      </c>
      <c r="H2546" s="33">
        <v>7.7</v>
      </c>
    </row>
    <row r="2547" spans="1:8" x14ac:dyDescent="0.25">
      <c r="A2547" s="17" t="s">
        <v>4330</v>
      </c>
      <c r="B2547" s="17" t="s">
        <v>620</v>
      </c>
      <c r="C2547" s="33">
        <v>112</v>
      </c>
      <c r="D2547" s="33">
        <v>22858926</v>
      </c>
      <c r="E2547" s="33" t="s">
        <v>2608</v>
      </c>
      <c r="F2547" s="33" t="s">
        <v>11</v>
      </c>
      <c r="G2547" s="33">
        <v>13000000</v>
      </c>
      <c r="H2547" s="33">
        <v>7.8</v>
      </c>
    </row>
    <row r="2548" spans="1:8" x14ac:dyDescent="0.25">
      <c r="A2548" s="17" t="s">
        <v>4332</v>
      </c>
      <c r="B2548" s="17" t="s">
        <v>4331</v>
      </c>
      <c r="C2548" s="33">
        <v>90</v>
      </c>
      <c r="D2548" s="33">
        <v>22235901</v>
      </c>
      <c r="E2548" s="33" t="s">
        <v>574</v>
      </c>
      <c r="F2548" s="33" t="s">
        <v>11</v>
      </c>
      <c r="G2548" s="33">
        <v>6000000</v>
      </c>
      <c r="H2548" s="33">
        <v>6.1</v>
      </c>
    </row>
    <row r="2549" spans="1:8" x14ac:dyDescent="0.25">
      <c r="A2549" s="17" t="s">
        <v>4334</v>
      </c>
      <c r="B2549" s="17" t="s">
        <v>508</v>
      </c>
      <c r="C2549" s="33">
        <v>91</v>
      </c>
      <c r="D2549" s="33">
        <v>38916903</v>
      </c>
      <c r="E2549" s="33" t="s">
        <v>4333</v>
      </c>
      <c r="F2549" s="33" t="s">
        <v>11</v>
      </c>
      <c r="G2549" s="33">
        <v>13000000</v>
      </c>
      <c r="H2549" s="33">
        <v>5.8</v>
      </c>
    </row>
    <row r="2550" spans="1:8" x14ac:dyDescent="0.25">
      <c r="A2550" s="17" t="s">
        <v>4335</v>
      </c>
      <c r="B2550" s="17" t="s">
        <v>1826</v>
      </c>
      <c r="C2550" s="33">
        <v>135</v>
      </c>
      <c r="D2550" s="33">
        <v>16929123</v>
      </c>
      <c r="E2550" s="33" t="s">
        <v>72</v>
      </c>
      <c r="F2550" s="33" t="s">
        <v>11</v>
      </c>
      <c r="G2550" s="33">
        <v>14000000</v>
      </c>
      <c r="H2550" s="33">
        <v>6.5</v>
      </c>
    </row>
    <row r="2551" spans="1:8" x14ac:dyDescent="0.25">
      <c r="A2551" s="17" t="s">
        <v>4336</v>
      </c>
      <c r="B2551" s="17" t="s">
        <v>1261</v>
      </c>
      <c r="C2551" s="33">
        <v>141</v>
      </c>
      <c r="D2551" s="33">
        <v>13753931</v>
      </c>
      <c r="E2551" s="33" t="s">
        <v>683</v>
      </c>
      <c r="F2551" s="33" t="s">
        <v>224</v>
      </c>
      <c r="G2551" s="33">
        <v>19000000</v>
      </c>
      <c r="H2551" s="33">
        <v>7.9</v>
      </c>
    </row>
    <row r="2552" spans="1:8" x14ac:dyDescent="0.25">
      <c r="A2552" s="17" t="s">
        <v>4338</v>
      </c>
      <c r="B2552" s="17" t="s">
        <v>4337</v>
      </c>
      <c r="C2552" s="33">
        <v>104</v>
      </c>
      <c r="D2552" s="33">
        <v>10996440</v>
      </c>
      <c r="E2552" s="33" t="s">
        <v>221</v>
      </c>
      <c r="F2552" s="33" t="s">
        <v>11</v>
      </c>
      <c r="G2552" s="33">
        <v>13000000</v>
      </c>
      <c r="H2552" s="33">
        <v>6.3</v>
      </c>
    </row>
    <row r="2553" spans="1:8" x14ac:dyDescent="0.25">
      <c r="A2553" s="17" t="s">
        <v>4340</v>
      </c>
      <c r="B2553" s="17" t="s">
        <v>4339</v>
      </c>
      <c r="C2553" s="33">
        <v>84</v>
      </c>
      <c r="D2553" s="33">
        <v>8026971</v>
      </c>
      <c r="E2553" s="33" t="s">
        <v>574</v>
      </c>
      <c r="F2553" s="33" t="s">
        <v>11</v>
      </c>
      <c r="G2553" s="33">
        <v>13000000</v>
      </c>
      <c r="H2553" s="33">
        <v>3.8</v>
      </c>
    </row>
    <row r="2554" spans="1:8" x14ac:dyDescent="0.25">
      <c r="A2554" s="17" t="s">
        <v>4342</v>
      </c>
      <c r="B2554" s="17" t="s">
        <v>4341</v>
      </c>
      <c r="C2554" s="33">
        <v>118</v>
      </c>
      <c r="D2554" s="33">
        <v>14677654</v>
      </c>
      <c r="E2554" s="33" t="s">
        <v>1164</v>
      </c>
      <c r="F2554" s="33" t="s">
        <v>11</v>
      </c>
      <c r="G2554" s="33">
        <v>13000000</v>
      </c>
      <c r="H2554" s="33">
        <v>8.3000000000000007</v>
      </c>
    </row>
    <row r="2555" spans="1:8" x14ac:dyDescent="0.25">
      <c r="A2555" s="17" t="s">
        <v>4343</v>
      </c>
      <c r="B2555" s="17" t="s">
        <v>2261</v>
      </c>
      <c r="C2555" s="33">
        <v>82</v>
      </c>
      <c r="D2555" s="33">
        <v>9975684</v>
      </c>
      <c r="E2555" s="33" t="s">
        <v>569</v>
      </c>
      <c r="F2555" s="33" t="s">
        <v>11</v>
      </c>
      <c r="G2555" s="33">
        <v>13000000</v>
      </c>
      <c r="H2555" s="33">
        <v>6.4</v>
      </c>
    </row>
    <row r="2556" spans="1:8" x14ac:dyDescent="0.25">
      <c r="A2556" s="17" t="s">
        <v>4345</v>
      </c>
      <c r="B2556" s="17" t="s">
        <v>4344</v>
      </c>
      <c r="C2556" s="33">
        <v>95</v>
      </c>
      <c r="D2556" s="33">
        <v>7881335</v>
      </c>
      <c r="E2556" s="33" t="s">
        <v>2008</v>
      </c>
      <c r="F2556" s="33" t="s">
        <v>11</v>
      </c>
      <c r="G2556" s="33">
        <v>13000000</v>
      </c>
      <c r="H2556" s="33">
        <v>6.7</v>
      </c>
    </row>
    <row r="2557" spans="1:8" x14ac:dyDescent="0.25">
      <c r="A2557" s="17" t="s">
        <v>4346</v>
      </c>
      <c r="B2557" s="17" t="s">
        <v>3521</v>
      </c>
      <c r="C2557" s="33">
        <v>94</v>
      </c>
      <c r="D2557" s="33">
        <v>6241697</v>
      </c>
      <c r="E2557" s="33" t="s">
        <v>569</v>
      </c>
      <c r="F2557" s="33" t="s">
        <v>11</v>
      </c>
      <c r="G2557" s="33">
        <v>13000000</v>
      </c>
      <c r="H2557" s="33">
        <v>6.1</v>
      </c>
    </row>
    <row r="2558" spans="1:8" x14ac:dyDescent="0.25">
      <c r="A2558" s="17" t="s">
        <v>4348</v>
      </c>
      <c r="B2558" s="17" t="s">
        <v>4347</v>
      </c>
      <c r="C2558" s="33">
        <v>99</v>
      </c>
      <c r="D2558" s="33">
        <v>5871603</v>
      </c>
      <c r="E2558" s="33" t="s">
        <v>1383</v>
      </c>
      <c r="F2558" s="33" t="s">
        <v>11</v>
      </c>
      <c r="G2558" s="33">
        <v>13000000</v>
      </c>
      <c r="H2558" s="33">
        <v>6</v>
      </c>
    </row>
    <row r="2559" spans="1:8" x14ac:dyDescent="0.25">
      <c r="A2559" s="17" t="s">
        <v>4350</v>
      </c>
      <c r="B2559" s="17" t="s">
        <v>4349</v>
      </c>
      <c r="C2559" s="33">
        <v>121</v>
      </c>
      <c r="D2559" s="33">
        <v>16574731</v>
      </c>
      <c r="E2559" s="33" t="s">
        <v>2083</v>
      </c>
      <c r="F2559" s="33" t="s">
        <v>11</v>
      </c>
      <c r="G2559" s="33">
        <v>13000000</v>
      </c>
      <c r="H2559" s="33">
        <v>5.8</v>
      </c>
    </row>
    <row r="2560" spans="1:8" x14ac:dyDescent="0.25">
      <c r="A2560" s="17" t="s">
        <v>4353</v>
      </c>
      <c r="B2560" s="17" t="s">
        <v>4351</v>
      </c>
      <c r="C2560" s="33">
        <v>84</v>
      </c>
      <c r="D2560" s="33">
        <v>5002310</v>
      </c>
      <c r="E2560" s="33" t="s">
        <v>4352</v>
      </c>
      <c r="F2560" s="33" t="s">
        <v>11</v>
      </c>
      <c r="G2560" s="33">
        <v>13000000</v>
      </c>
      <c r="H2560" s="33">
        <v>5.6</v>
      </c>
    </row>
    <row r="2561" spans="1:8" x14ac:dyDescent="0.25">
      <c r="A2561" s="17" t="s">
        <v>4355</v>
      </c>
      <c r="B2561" s="17" t="s">
        <v>4354</v>
      </c>
      <c r="C2561" s="33">
        <v>93</v>
      </c>
      <c r="D2561" s="33">
        <v>4919896</v>
      </c>
      <c r="E2561" s="33" t="s">
        <v>2008</v>
      </c>
      <c r="F2561" s="33" t="s">
        <v>11</v>
      </c>
      <c r="G2561" s="33">
        <v>13000000</v>
      </c>
      <c r="H2561" s="33">
        <v>6.1</v>
      </c>
    </row>
    <row r="2562" spans="1:8" x14ac:dyDescent="0.25">
      <c r="A2562" s="17" t="s">
        <v>4356</v>
      </c>
      <c r="B2562" s="17" t="s">
        <v>3460</v>
      </c>
      <c r="C2562" s="33">
        <v>93</v>
      </c>
      <c r="D2562" s="33">
        <v>25675765</v>
      </c>
      <c r="E2562" s="33" t="s">
        <v>569</v>
      </c>
      <c r="F2562" s="33" t="s">
        <v>11</v>
      </c>
      <c r="G2562" s="33">
        <v>13000000</v>
      </c>
      <c r="H2562" s="33">
        <v>5.9</v>
      </c>
    </row>
    <row r="2563" spans="1:8" x14ac:dyDescent="0.25">
      <c r="A2563" s="17" t="s">
        <v>4358</v>
      </c>
      <c r="B2563" s="17" t="s">
        <v>4357</v>
      </c>
      <c r="C2563" s="33">
        <v>120</v>
      </c>
      <c r="D2563" s="33">
        <v>4857376</v>
      </c>
      <c r="E2563" s="33" t="s">
        <v>482</v>
      </c>
      <c r="F2563" s="33" t="s">
        <v>497</v>
      </c>
      <c r="G2563" s="33">
        <v>13000000</v>
      </c>
      <c r="H2563" s="33">
        <v>7.3</v>
      </c>
    </row>
    <row r="2564" spans="1:8" x14ac:dyDescent="0.25">
      <c r="A2564" s="17" t="s">
        <v>4359</v>
      </c>
      <c r="B2564" s="17" t="s">
        <v>1479</v>
      </c>
      <c r="C2564" s="33">
        <v>112</v>
      </c>
      <c r="D2564" s="33">
        <v>3169424</v>
      </c>
      <c r="E2564" s="33" t="s">
        <v>1289</v>
      </c>
      <c r="F2564" s="33" t="s">
        <v>11</v>
      </c>
      <c r="G2564" s="33">
        <v>13000000</v>
      </c>
      <c r="H2564" s="33">
        <v>6.8</v>
      </c>
    </row>
    <row r="2565" spans="1:8" x14ac:dyDescent="0.25">
      <c r="A2565" s="17" t="s">
        <v>4360</v>
      </c>
      <c r="B2565" s="17" t="s">
        <v>596</v>
      </c>
      <c r="C2565" s="33">
        <v>107</v>
      </c>
      <c r="D2565" s="33">
        <v>18004225</v>
      </c>
      <c r="E2565" s="33" t="s">
        <v>482</v>
      </c>
      <c r="F2565" s="33" t="s">
        <v>11</v>
      </c>
      <c r="G2565" s="33">
        <v>13000000</v>
      </c>
      <c r="H2565" s="33">
        <v>5.7</v>
      </c>
    </row>
    <row r="2566" spans="1:8" x14ac:dyDescent="0.25">
      <c r="A2566" s="17" t="s">
        <v>4362</v>
      </c>
      <c r="B2566" s="17" t="s">
        <v>4361</v>
      </c>
      <c r="C2566" s="33">
        <v>112</v>
      </c>
      <c r="D2566" s="33">
        <v>3058380</v>
      </c>
      <c r="E2566" s="33" t="s">
        <v>72</v>
      </c>
      <c r="F2566" s="33" t="s">
        <v>497</v>
      </c>
      <c r="G2566" s="33">
        <v>100000000</v>
      </c>
      <c r="H2566" s="33">
        <v>7.3</v>
      </c>
    </row>
    <row r="2567" spans="1:8" x14ac:dyDescent="0.25">
      <c r="A2567" s="17" t="s">
        <v>4363</v>
      </c>
      <c r="B2567" s="17" t="s">
        <v>2849</v>
      </c>
      <c r="C2567" s="33">
        <v>96</v>
      </c>
      <c r="D2567" s="33">
        <v>3074838</v>
      </c>
      <c r="E2567" s="33" t="s">
        <v>1120</v>
      </c>
      <c r="F2567" s="33" t="s">
        <v>11</v>
      </c>
      <c r="G2567" s="33">
        <v>11000000</v>
      </c>
      <c r="H2567" s="33">
        <v>6.3</v>
      </c>
    </row>
    <row r="2568" spans="1:8" x14ac:dyDescent="0.25">
      <c r="A2568" s="17" t="s">
        <v>4365</v>
      </c>
      <c r="B2568" s="17" t="s">
        <v>4364</v>
      </c>
      <c r="C2568" s="33">
        <v>91</v>
      </c>
      <c r="D2568" s="33">
        <v>2104000</v>
      </c>
      <c r="E2568" s="33" t="s">
        <v>2994</v>
      </c>
      <c r="F2568" s="33" t="s">
        <v>11</v>
      </c>
      <c r="G2568" s="33">
        <v>13000000</v>
      </c>
      <c r="H2568" s="33">
        <v>5.9</v>
      </c>
    </row>
    <row r="2569" spans="1:8" x14ac:dyDescent="0.25">
      <c r="A2569" s="17" t="s">
        <v>4366</v>
      </c>
      <c r="B2569" s="17" t="s">
        <v>3276</v>
      </c>
      <c r="C2569" s="33">
        <v>125</v>
      </c>
      <c r="D2569" s="33">
        <v>1172769</v>
      </c>
      <c r="E2569" s="33" t="s">
        <v>632</v>
      </c>
      <c r="F2569" s="33" t="s">
        <v>11</v>
      </c>
      <c r="G2569" s="33">
        <v>13000000</v>
      </c>
      <c r="H2569" s="33">
        <v>7.1</v>
      </c>
    </row>
    <row r="2570" spans="1:8" x14ac:dyDescent="0.25">
      <c r="A2570" s="17" t="s">
        <v>4368</v>
      </c>
      <c r="B2570" s="17" t="s">
        <v>4367</v>
      </c>
      <c r="C2570" s="33">
        <v>102</v>
      </c>
      <c r="D2570" s="33">
        <v>17738570</v>
      </c>
      <c r="E2570" s="33" t="s">
        <v>72</v>
      </c>
      <c r="F2570" s="33" t="s">
        <v>11</v>
      </c>
      <c r="G2570" s="33">
        <v>13000000</v>
      </c>
      <c r="H2570" s="33">
        <v>8</v>
      </c>
    </row>
    <row r="2571" spans="1:8" x14ac:dyDescent="0.25">
      <c r="A2571" s="17" t="s">
        <v>4370</v>
      </c>
      <c r="B2571" s="17" t="s">
        <v>4369</v>
      </c>
      <c r="C2571" s="33">
        <v>87</v>
      </c>
      <c r="D2571" s="33">
        <v>1200000</v>
      </c>
      <c r="E2571" s="33" t="s">
        <v>451</v>
      </c>
      <c r="F2571" s="33" t="s">
        <v>11</v>
      </c>
      <c r="G2571" s="33">
        <v>3000000</v>
      </c>
      <c r="H2571" s="33">
        <v>5.0999999999999996</v>
      </c>
    </row>
    <row r="2572" spans="1:8" x14ac:dyDescent="0.25">
      <c r="A2572" s="17" t="s">
        <v>4371</v>
      </c>
      <c r="B2572" s="17" t="s">
        <v>3281</v>
      </c>
      <c r="C2572" s="33">
        <v>118</v>
      </c>
      <c r="D2572" s="33">
        <v>1150403</v>
      </c>
      <c r="E2572" s="33" t="s">
        <v>588</v>
      </c>
      <c r="F2572" s="33" t="s">
        <v>11</v>
      </c>
      <c r="G2572" s="33">
        <v>13000000</v>
      </c>
      <c r="H2572" s="33">
        <v>7.1</v>
      </c>
    </row>
    <row r="2573" spans="1:8" x14ac:dyDescent="0.25">
      <c r="A2573" s="17" t="s">
        <v>4372</v>
      </c>
      <c r="B2573" s="17" t="s">
        <v>3063</v>
      </c>
      <c r="C2573" s="33">
        <v>115</v>
      </c>
      <c r="D2573" s="33">
        <v>403932</v>
      </c>
      <c r="E2573" s="33" t="s">
        <v>1372</v>
      </c>
      <c r="F2573" s="33" t="s">
        <v>11</v>
      </c>
      <c r="G2573" s="33">
        <v>20000000</v>
      </c>
      <c r="H2573" s="33">
        <v>6.5</v>
      </c>
    </row>
    <row r="2574" spans="1:8" x14ac:dyDescent="0.25">
      <c r="A2574" s="17" t="s">
        <v>4373</v>
      </c>
      <c r="B2574" s="17" t="s">
        <v>1536</v>
      </c>
      <c r="C2574" s="33">
        <v>91</v>
      </c>
      <c r="D2574" s="33">
        <v>1712111</v>
      </c>
      <c r="E2574" s="33" t="s">
        <v>1871</v>
      </c>
      <c r="F2574" s="33" t="s">
        <v>11</v>
      </c>
      <c r="G2574" s="33">
        <v>8495000</v>
      </c>
      <c r="H2574" s="33">
        <v>4.5</v>
      </c>
    </row>
    <row r="2575" spans="1:8" x14ac:dyDescent="0.25">
      <c r="A2575" s="17" t="s">
        <v>4374</v>
      </c>
      <c r="B2575" s="17" t="s">
        <v>3953</v>
      </c>
      <c r="C2575" s="33">
        <v>88</v>
      </c>
      <c r="D2575" s="33">
        <v>1024175</v>
      </c>
      <c r="E2575" s="33" t="s">
        <v>2512</v>
      </c>
      <c r="F2575" s="33" t="s">
        <v>11</v>
      </c>
      <c r="G2575" s="33">
        <v>13000000</v>
      </c>
      <c r="H2575" s="33">
        <v>6.6</v>
      </c>
    </row>
    <row r="2576" spans="1:8" x14ac:dyDescent="0.25">
      <c r="A2576" s="17" t="s">
        <v>4375</v>
      </c>
      <c r="B2576" s="17" t="s">
        <v>190</v>
      </c>
      <c r="C2576" s="33">
        <v>127</v>
      </c>
      <c r="D2576" s="33">
        <v>301305</v>
      </c>
      <c r="E2576" s="33" t="s">
        <v>1889</v>
      </c>
      <c r="F2576" s="33" t="s">
        <v>4376</v>
      </c>
      <c r="G2576" s="33">
        <v>13000000</v>
      </c>
      <c r="H2576" s="33">
        <v>4.3</v>
      </c>
    </row>
    <row r="2577" spans="1:8" x14ac:dyDescent="0.25">
      <c r="A2577" s="17" t="s">
        <v>4377</v>
      </c>
      <c r="B2577" s="17" t="s">
        <v>4184</v>
      </c>
      <c r="C2577" s="33">
        <v>94</v>
      </c>
      <c r="D2577" s="33">
        <v>51872378</v>
      </c>
      <c r="E2577" s="33" t="s">
        <v>522</v>
      </c>
      <c r="F2577" s="33" t="s">
        <v>11</v>
      </c>
      <c r="G2577" s="33">
        <v>13000000</v>
      </c>
      <c r="H2577" s="33">
        <v>6.7</v>
      </c>
    </row>
    <row r="2578" spans="1:8" x14ac:dyDescent="0.25">
      <c r="A2578" s="17" t="s">
        <v>4379</v>
      </c>
      <c r="B2578" s="17" t="s">
        <v>4378</v>
      </c>
      <c r="C2578" s="33">
        <v>115</v>
      </c>
      <c r="D2578" s="33">
        <v>31662</v>
      </c>
      <c r="E2578" s="33" t="s">
        <v>342</v>
      </c>
      <c r="F2578" s="33" t="s">
        <v>11</v>
      </c>
      <c r="G2578" s="33">
        <v>12620000</v>
      </c>
      <c r="H2578" s="33">
        <v>6.8</v>
      </c>
    </row>
    <row r="2579" spans="1:8" x14ac:dyDescent="0.25">
      <c r="A2579" s="17" t="s">
        <v>4382</v>
      </c>
      <c r="B2579" s="17" t="s">
        <v>4380</v>
      </c>
      <c r="C2579" s="33">
        <v>90</v>
      </c>
      <c r="D2579" s="33">
        <v>28399192</v>
      </c>
      <c r="E2579" s="33" t="s">
        <v>4381</v>
      </c>
      <c r="F2579" s="33" t="s">
        <v>11</v>
      </c>
      <c r="G2579" s="33">
        <v>13000000</v>
      </c>
      <c r="H2579" s="33">
        <v>5.4</v>
      </c>
    </row>
    <row r="2580" spans="1:8" x14ac:dyDescent="0.25">
      <c r="A2580" s="17" t="s">
        <v>4384</v>
      </c>
      <c r="B2580" s="17" t="s">
        <v>1275</v>
      </c>
      <c r="C2580" s="33">
        <v>102</v>
      </c>
      <c r="D2580" s="33">
        <v>2035566</v>
      </c>
      <c r="E2580" s="33" t="s">
        <v>4383</v>
      </c>
      <c r="F2580" s="33" t="s">
        <v>11</v>
      </c>
      <c r="G2580" s="33">
        <v>13000000</v>
      </c>
      <c r="H2580" s="33">
        <v>6.6</v>
      </c>
    </row>
    <row r="2581" spans="1:8" x14ac:dyDescent="0.25">
      <c r="A2581" s="17" t="s">
        <v>4386</v>
      </c>
      <c r="B2581" s="17" t="s">
        <v>589</v>
      </c>
      <c r="C2581" s="33">
        <v>117</v>
      </c>
      <c r="D2581" s="33">
        <v>21078145</v>
      </c>
      <c r="E2581" s="33" t="s">
        <v>527</v>
      </c>
      <c r="F2581" s="33" t="s">
        <v>11</v>
      </c>
      <c r="G2581" s="33">
        <v>12500000</v>
      </c>
      <c r="H2581" s="33">
        <v>7.3</v>
      </c>
    </row>
    <row r="2582" spans="1:8" x14ac:dyDescent="0.25">
      <c r="A2582" s="17" t="s">
        <v>4387</v>
      </c>
      <c r="B2582" s="17" t="s">
        <v>3052</v>
      </c>
      <c r="C2582" s="33">
        <v>109</v>
      </c>
      <c r="D2582" s="33">
        <v>14060950</v>
      </c>
      <c r="E2582" s="33" t="s">
        <v>1164</v>
      </c>
      <c r="F2582" s="33" t="s">
        <v>11</v>
      </c>
      <c r="G2582" s="33">
        <v>12500000</v>
      </c>
      <c r="H2582" s="33">
        <v>6.9</v>
      </c>
    </row>
    <row r="2583" spans="1:8" x14ac:dyDescent="0.25">
      <c r="A2583" s="17" t="s">
        <v>4388</v>
      </c>
      <c r="B2583" s="17" t="s">
        <v>594</v>
      </c>
      <c r="C2583" s="33">
        <v>121</v>
      </c>
      <c r="D2583" s="33">
        <v>12281500</v>
      </c>
      <c r="E2583" s="33" t="s">
        <v>1952</v>
      </c>
      <c r="F2583" s="33" t="s">
        <v>11</v>
      </c>
      <c r="G2583" s="33">
        <v>13000000</v>
      </c>
      <c r="H2583" s="33">
        <v>8</v>
      </c>
    </row>
    <row r="2584" spans="1:8" x14ac:dyDescent="0.25">
      <c r="A2584" s="17" t="s">
        <v>4389</v>
      </c>
      <c r="B2584" s="17" t="s">
        <v>4134</v>
      </c>
      <c r="C2584" s="33">
        <v>100</v>
      </c>
      <c r="D2584" s="33">
        <v>10725228</v>
      </c>
      <c r="E2584" s="33" t="s">
        <v>1049</v>
      </c>
      <c r="F2584" s="33" t="s">
        <v>11</v>
      </c>
      <c r="G2584" s="33">
        <v>12500000</v>
      </c>
      <c r="H2584" s="33">
        <v>7.8</v>
      </c>
    </row>
    <row r="2585" spans="1:8" x14ac:dyDescent="0.25">
      <c r="A2585" s="17" t="s">
        <v>4390</v>
      </c>
      <c r="B2585" s="17" t="s">
        <v>3063</v>
      </c>
      <c r="C2585" s="33">
        <v>109</v>
      </c>
      <c r="D2585" s="33">
        <v>214966</v>
      </c>
      <c r="E2585" s="33" t="s">
        <v>739</v>
      </c>
      <c r="F2585" s="33" t="s">
        <v>11</v>
      </c>
      <c r="G2585" s="33">
        <v>13000000</v>
      </c>
      <c r="H2585" s="33">
        <v>6.1</v>
      </c>
    </row>
    <row r="2586" spans="1:8" x14ac:dyDescent="0.25">
      <c r="A2586" s="17" t="s">
        <v>4393</v>
      </c>
      <c r="B2586" s="17" t="s">
        <v>4392</v>
      </c>
      <c r="C2586" s="33">
        <v>101</v>
      </c>
      <c r="D2586" s="33">
        <v>11956207</v>
      </c>
      <c r="E2586" s="33" t="s">
        <v>1726</v>
      </c>
      <c r="F2586" s="33" t="s">
        <v>11</v>
      </c>
      <c r="G2586" s="33">
        <v>16000000</v>
      </c>
      <c r="H2586" s="33">
        <v>5.0999999999999996</v>
      </c>
    </row>
    <row r="2587" spans="1:8" x14ac:dyDescent="0.25">
      <c r="A2587" s="17" t="s">
        <v>4394</v>
      </c>
      <c r="B2587" s="17" t="s">
        <v>1229</v>
      </c>
      <c r="C2587" s="33">
        <v>106</v>
      </c>
      <c r="D2587" s="33">
        <v>5949693</v>
      </c>
      <c r="E2587" s="33" t="s">
        <v>482</v>
      </c>
      <c r="F2587" s="33" t="s">
        <v>11</v>
      </c>
      <c r="G2587" s="33">
        <v>12000000</v>
      </c>
      <c r="H2587" s="33">
        <v>7.4</v>
      </c>
    </row>
    <row r="2588" spans="1:8" x14ac:dyDescent="0.25">
      <c r="A2588" s="17" t="s">
        <v>4396</v>
      </c>
      <c r="B2588" s="17" t="s">
        <v>4395</v>
      </c>
      <c r="C2588" s="33">
        <v>94</v>
      </c>
      <c r="D2588" s="33">
        <v>9030581</v>
      </c>
      <c r="E2588" s="33" t="s">
        <v>1158</v>
      </c>
      <c r="F2588" s="33" t="s">
        <v>11</v>
      </c>
      <c r="G2588" s="33">
        <v>12500000</v>
      </c>
      <c r="H2588" s="33">
        <v>7.8</v>
      </c>
    </row>
    <row r="2589" spans="1:8" x14ac:dyDescent="0.25">
      <c r="A2589" s="17" t="s">
        <v>4398</v>
      </c>
      <c r="B2589" s="17" t="s">
        <v>4220</v>
      </c>
      <c r="C2589" s="33">
        <v>140</v>
      </c>
      <c r="D2589" s="33">
        <v>4157491</v>
      </c>
      <c r="E2589" s="33" t="s">
        <v>4397</v>
      </c>
      <c r="F2589" s="33" t="s">
        <v>11</v>
      </c>
      <c r="G2589" s="33">
        <v>12800000</v>
      </c>
      <c r="H2589" s="33">
        <v>8</v>
      </c>
    </row>
    <row r="2590" spans="1:8" x14ac:dyDescent="0.25">
      <c r="A2590" s="17" t="s">
        <v>4399</v>
      </c>
      <c r="B2590" s="17" t="s">
        <v>4033</v>
      </c>
      <c r="C2590" s="33">
        <v>132</v>
      </c>
      <c r="D2590" s="33">
        <v>1508689</v>
      </c>
      <c r="E2590" s="33" t="s">
        <v>72</v>
      </c>
      <c r="F2590" s="33" t="s">
        <v>11</v>
      </c>
      <c r="G2590" s="33">
        <v>16000000</v>
      </c>
      <c r="H2590" s="33">
        <v>6.7</v>
      </c>
    </row>
    <row r="2591" spans="1:8" x14ac:dyDescent="0.25">
      <c r="A2591" s="17" t="s">
        <v>4402</v>
      </c>
      <c r="B2591" s="17" t="s">
        <v>4400</v>
      </c>
      <c r="C2591" s="33">
        <v>99</v>
      </c>
      <c r="D2591" s="33">
        <v>1227324</v>
      </c>
      <c r="E2591" s="33" t="s">
        <v>671</v>
      </c>
      <c r="F2591" s="33" t="s">
        <v>11</v>
      </c>
      <c r="G2591" s="33">
        <v>12500000</v>
      </c>
      <c r="H2591" s="33">
        <v>6.6</v>
      </c>
    </row>
    <row r="2592" spans="1:8" x14ac:dyDescent="0.25">
      <c r="A2592" s="17" t="s">
        <v>4403</v>
      </c>
      <c r="B2592" s="17" t="s">
        <v>4133</v>
      </c>
      <c r="C2592" s="33">
        <v>90</v>
      </c>
      <c r="D2592" s="33">
        <v>4360548</v>
      </c>
      <c r="E2592" s="33" t="s">
        <v>482</v>
      </c>
      <c r="F2592" s="33" t="s">
        <v>11</v>
      </c>
      <c r="G2592" s="33">
        <v>15000000</v>
      </c>
      <c r="H2592" s="33">
        <v>6.4</v>
      </c>
    </row>
    <row r="2593" spans="1:8" x14ac:dyDescent="0.25">
      <c r="A2593" s="17" t="s">
        <v>4405</v>
      </c>
      <c r="B2593" s="17" t="s">
        <v>4404</v>
      </c>
      <c r="C2593" s="33">
        <v>105</v>
      </c>
      <c r="D2593" s="33">
        <v>26589953</v>
      </c>
      <c r="E2593" s="33" t="s">
        <v>114</v>
      </c>
      <c r="F2593" s="33" t="s">
        <v>11</v>
      </c>
      <c r="G2593" s="33">
        <v>10500000</v>
      </c>
      <c r="H2593" s="33">
        <v>6.7</v>
      </c>
    </row>
    <row r="2594" spans="1:8" x14ac:dyDescent="0.25">
      <c r="A2594" s="17" t="s">
        <v>4407</v>
      </c>
      <c r="B2594" s="17" t="s">
        <v>4406</v>
      </c>
      <c r="C2594" s="33">
        <v>108</v>
      </c>
      <c r="D2594" s="33">
        <v>1039869</v>
      </c>
      <c r="E2594" s="33" t="s">
        <v>632</v>
      </c>
      <c r="F2594" s="33" t="s">
        <v>11</v>
      </c>
      <c r="G2594" s="33">
        <v>15000000</v>
      </c>
      <c r="H2594" s="33">
        <v>6.2</v>
      </c>
    </row>
    <row r="2595" spans="1:8" x14ac:dyDescent="0.25">
      <c r="A2595" s="17" t="s">
        <v>4408</v>
      </c>
      <c r="B2595" s="17" t="s">
        <v>1077</v>
      </c>
      <c r="C2595" s="33">
        <v>69</v>
      </c>
      <c r="D2595" s="33">
        <v>48092846</v>
      </c>
      <c r="E2595" s="33" t="s">
        <v>969</v>
      </c>
      <c r="F2595" s="33" t="s">
        <v>11</v>
      </c>
      <c r="G2595" s="33">
        <v>12500000</v>
      </c>
      <c r="H2595" s="33">
        <v>7.3</v>
      </c>
    </row>
    <row r="2596" spans="1:8" x14ac:dyDescent="0.25">
      <c r="A2596" s="17" t="s">
        <v>4410</v>
      </c>
      <c r="B2596" s="17" t="s">
        <v>4409</v>
      </c>
      <c r="C2596" s="33">
        <v>148</v>
      </c>
      <c r="D2596" s="33">
        <v>1110186</v>
      </c>
      <c r="E2596" s="33" t="s">
        <v>498</v>
      </c>
      <c r="F2596" s="33" t="s">
        <v>4021</v>
      </c>
      <c r="G2596" s="33">
        <v>12800000</v>
      </c>
      <c r="H2596" s="33">
        <v>8.1</v>
      </c>
    </row>
    <row r="2597" spans="1:8" x14ac:dyDescent="0.25">
      <c r="A2597" s="17" t="s">
        <v>4412</v>
      </c>
      <c r="B2597" s="17" t="s">
        <v>4411</v>
      </c>
      <c r="C2597" s="33">
        <v>118</v>
      </c>
      <c r="D2597" s="33">
        <v>1089445</v>
      </c>
      <c r="E2597" s="33" t="s">
        <v>2476</v>
      </c>
      <c r="F2597" s="33" t="s">
        <v>11</v>
      </c>
      <c r="G2597" s="33">
        <v>12500000</v>
      </c>
      <c r="H2597" s="33">
        <v>7</v>
      </c>
    </row>
    <row r="2598" spans="1:8" x14ac:dyDescent="0.25">
      <c r="A2598" s="17" t="s">
        <v>4413</v>
      </c>
      <c r="B2598" s="17" t="s">
        <v>1599</v>
      </c>
      <c r="C2598" s="33">
        <v>132</v>
      </c>
      <c r="D2598" s="33">
        <v>204565000</v>
      </c>
      <c r="E2598" s="33" t="s">
        <v>2148</v>
      </c>
      <c r="F2598" s="33" t="s">
        <v>11</v>
      </c>
      <c r="G2598" s="33">
        <v>8000000</v>
      </c>
      <c r="H2598" s="33">
        <v>8</v>
      </c>
    </row>
    <row r="2599" spans="1:8" x14ac:dyDescent="0.25">
      <c r="A2599" s="17" t="s">
        <v>4414</v>
      </c>
      <c r="B2599" s="17" t="s">
        <v>129</v>
      </c>
      <c r="C2599" s="33">
        <v>130</v>
      </c>
      <c r="D2599" s="33">
        <v>260000000</v>
      </c>
      <c r="E2599" s="33" t="s">
        <v>630</v>
      </c>
      <c r="F2599" s="33" t="s">
        <v>11</v>
      </c>
      <c r="G2599" s="33">
        <v>8000000</v>
      </c>
      <c r="H2599" s="33">
        <v>8</v>
      </c>
    </row>
    <row r="2600" spans="1:8" x14ac:dyDescent="0.25">
      <c r="A2600" s="17" t="s">
        <v>4415</v>
      </c>
      <c r="B2600" s="17" t="s">
        <v>596</v>
      </c>
      <c r="C2600" s="33">
        <v>95</v>
      </c>
      <c r="D2600" s="33">
        <v>101736215</v>
      </c>
      <c r="E2600" s="33" t="s">
        <v>569</v>
      </c>
      <c r="F2600" s="33" t="s">
        <v>11</v>
      </c>
      <c r="G2600" s="33">
        <v>11000000</v>
      </c>
      <c r="H2600" s="33">
        <v>7</v>
      </c>
    </row>
    <row r="2601" spans="1:8" x14ac:dyDescent="0.25">
      <c r="A2601" s="17" t="s">
        <v>4418</v>
      </c>
      <c r="B2601" s="17" t="s">
        <v>4416</v>
      </c>
      <c r="C2601" s="33">
        <v>80</v>
      </c>
      <c r="D2601" s="33">
        <v>71442</v>
      </c>
      <c r="E2601" s="33" t="s">
        <v>4417</v>
      </c>
      <c r="F2601" s="33" t="s">
        <v>497</v>
      </c>
      <c r="G2601" s="33">
        <v>9600000</v>
      </c>
      <c r="H2601" s="33">
        <v>7.9</v>
      </c>
    </row>
    <row r="2602" spans="1:8" x14ac:dyDescent="0.25">
      <c r="A2602" s="17" t="s">
        <v>4420</v>
      </c>
      <c r="B2602" s="17" t="s">
        <v>2475</v>
      </c>
      <c r="C2602" s="33">
        <v>94</v>
      </c>
      <c r="D2602" s="33">
        <v>79817937</v>
      </c>
      <c r="E2602" s="33" t="s">
        <v>4419</v>
      </c>
      <c r="F2602" s="33" t="s">
        <v>11</v>
      </c>
      <c r="G2602" s="33">
        <v>25000000</v>
      </c>
      <c r="H2602" s="33">
        <v>5.9</v>
      </c>
    </row>
    <row r="2603" spans="1:8" x14ac:dyDescent="0.25">
      <c r="A2603" s="17" t="s">
        <v>4421</v>
      </c>
      <c r="B2603" s="17" t="s">
        <v>458</v>
      </c>
      <c r="C2603" s="33">
        <v>122</v>
      </c>
      <c r="D2603" s="33">
        <v>91547205</v>
      </c>
      <c r="E2603" s="33" t="s">
        <v>574</v>
      </c>
      <c r="F2603" s="33" t="s">
        <v>11</v>
      </c>
      <c r="G2603" s="33">
        <v>12000000</v>
      </c>
      <c r="H2603" s="33">
        <v>6.6</v>
      </c>
    </row>
    <row r="2604" spans="1:8" x14ac:dyDescent="0.25">
      <c r="A2604" s="17" t="s">
        <v>4422</v>
      </c>
      <c r="B2604" s="17" t="s">
        <v>458</v>
      </c>
      <c r="C2604" s="33">
        <v>102</v>
      </c>
      <c r="D2604" s="33">
        <v>75074950</v>
      </c>
      <c r="E2604" s="33" t="s">
        <v>872</v>
      </c>
      <c r="F2604" s="33" t="s">
        <v>11</v>
      </c>
      <c r="G2604" s="33">
        <v>12000000</v>
      </c>
      <c r="H2604" s="33">
        <v>6.3</v>
      </c>
    </row>
    <row r="2605" spans="1:8" x14ac:dyDescent="0.25">
      <c r="A2605" s="17" t="s">
        <v>4423</v>
      </c>
      <c r="B2605" s="17" t="s">
        <v>2963</v>
      </c>
      <c r="C2605" s="33">
        <v>116</v>
      </c>
      <c r="D2605" s="33">
        <v>78900000</v>
      </c>
      <c r="E2605" s="33" t="s">
        <v>24</v>
      </c>
      <c r="F2605" s="33" t="s">
        <v>11</v>
      </c>
      <c r="G2605" s="33">
        <v>11000000</v>
      </c>
      <c r="H2605" s="33">
        <v>7.7</v>
      </c>
    </row>
    <row r="2606" spans="1:8" x14ac:dyDescent="0.25">
      <c r="A2606" s="17" t="s">
        <v>4424</v>
      </c>
      <c r="B2606" s="17" t="s">
        <v>171</v>
      </c>
      <c r="C2606" s="33">
        <v>78</v>
      </c>
      <c r="D2606" s="33">
        <v>72217000</v>
      </c>
      <c r="E2606" s="33" t="s">
        <v>569</v>
      </c>
      <c r="F2606" s="33" t="s">
        <v>11</v>
      </c>
      <c r="G2606" s="33">
        <v>12000000</v>
      </c>
      <c r="H2606" s="33">
        <v>6.9</v>
      </c>
    </row>
    <row r="2607" spans="1:8" x14ac:dyDescent="0.25">
      <c r="A2607" s="17" t="s">
        <v>4426</v>
      </c>
      <c r="B2607" s="17" t="s">
        <v>4425</v>
      </c>
      <c r="C2607" s="33">
        <v>114</v>
      </c>
      <c r="D2607" s="33">
        <v>79568000</v>
      </c>
      <c r="E2607" s="33" t="s">
        <v>1008</v>
      </c>
      <c r="F2607" s="33" t="s">
        <v>11</v>
      </c>
      <c r="G2607" s="33">
        <v>12000000</v>
      </c>
      <c r="H2607" s="33">
        <v>7.1</v>
      </c>
    </row>
    <row r="2608" spans="1:8" x14ac:dyDescent="0.25">
      <c r="A2608" s="17" t="s">
        <v>4427</v>
      </c>
      <c r="B2608" s="17" t="s">
        <v>370</v>
      </c>
      <c r="C2608" s="33">
        <v>112</v>
      </c>
      <c r="D2608" s="33">
        <v>65500000</v>
      </c>
      <c r="E2608" s="33" t="s">
        <v>1785</v>
      </c>
      <c r="F2608" s="33" t="s">
        <v>11</v>
      </c>
      <c r="G2608" s="33">
        <v>12000000</v>
      </c>
      <c r="H2608" s="33">
        <v>7.4</v>
      </c>
    </row>
    <row r="2609" spans="1:8" x14ac:dyDescent="0.25">
      <c r="A2609" s="17" t="s">
        <v>4430</v>
      </c>
      <c r="B2609" s="17" t="s">
        <v>4428</v>
      </c>
      <c r="C2609" s="33">
        <v>110</v>
      </c>
      <c r="D2609" s="33">
        <v>70011073</v>
      </c>
      <c r="E2609" s="33" t="s">
        <v>4429</v>
      </c>
      <c r="F2609" s="33" t="s">
        <v>11</v>
      </c>
      <c r="G2609" s="33">
        <v>12000000</v>
      </c>
      <c r="H2609" s="33">
        <v>6.5</v>
      </c>
    </row>
    <row r="2610" spans="1:8" x14ac:dyDescent="0.25">
      <c r="A2610" s="17" t="s">
        <v>4432</v>
      </c>
      <c r="B2610" s="17" t="s">
        <v>2096</v>
      </c>
      <c r="C2610" s="33">
        <v>104</v>
      </c>
      <c r="D2610" s="33">
        <v>65269010</v>
      </c>
      <c r="E2610" s="33" t="s">
        <v>4431</v>
      </c>
      <c r="F2610" s="33" t="s">
        <v>11</v>
      </c>
      <c r="G2610" s="33">
        <v>12000000</v>
      </c>
      <c r="H2610" s="33">
        <v>6.5</v>
      </c>
    </row>
    <row r="2611" spans="1:8" x14ac:dyDescent="0.25">
      <c r="A2611" s="17" t="s">
        <v>4435</v>
      </c>
      <c r="B2611" s="17" t="s">
        <v>4433</v>
      </c>
      <c r="C2611" s="33">
        <v>81</v>
      </c>
      <c r="D2611" s="33">
        <v>63071133</v>
      </c>
      <c r="E2611" s="33" t="s">
        <v>4434</v>
      </c>
      <c r="F2611" s="33" t="s">
        <v>11</v>
      </c>
      <c r="G2611" s="33">
        <v>12000000</v>
      </c>
      <c r="H2611" s="33">
        <v>6.8</v>
      </c>
    </row>
    <row r="2612" spans="1:8" x14ac:dyDescent="0.25">
      <c r="A2612" s="17" t="s">
        <v>4436</v>
      </c>
      <c r="B2612" s="17" t="s">
        <v>604</v>
      </c>
      <c r="C2612" s="33">
        <v>154</v>
      </c>
      <c r="D2612" s="33">
        <v>39647595</v>
      </c>
      <c r="E2612" s="33" t="s">
        <v>522</v>
      </c>
      <c r="F2612" s="33" t="s">
        <v>11</v>
      </c>
      <c r="G2612" s="33">
        <v>12000000</v>
      </c>
      <c r="H2612" s="33">
        <v>7.5</v>
      </c>
    </row>
    <row r="2613" spans="1:8" x14ac:dyDescent="0.25">
      <c r="A2613" s="17" t="s">
        <v>4437</v>
      </c>
      <c r="B2613" s="17" t="s">
        <v>1770</v>
      </c>
      <c r="C2613" s="33">
        <v>102</v>
      </c>
      <c r="D2613" s="33">
        <v>38087366</v>
      </c>
      <c r="E2613" s="33" t="s">
        <v>1433</v>
      </c>
      <c r="F2613" s="33" t="s">
        <v>11</v>
      </c>
      <c r="G2613" s="33">
        <v>12000000</v>
      </c>
      <c r="H2613" s="33">
        <v>6.6</v>
      </c>
    </row>
    <row r="2614" spans="1:8" x14ac:dyDescent="0.25">
      <c r="A2614" s="17" t="s">
        <v>4438</v>
      </c>
      <c r="B2614" s="17" t="s">
        <v>510</v>
      </c>
      <c r="C2614" s="33">
        <v>89</v>
      </c>
      <c r="D2614" s="33">
        <v>64572496</v>
      </c>
      <c r="E2614" s="33" t="s">
        <v>924</v>
      </c>
      <c r="F2614" s="33" t="s">
        <v>11</v>
      </c>
      <c r="G2614" s="33">
        <v>12000000</v>
      </c>
      <c r="H2614" s="33">
        <v>7.1</v>
      </c>
    </row>
    <row r="2615" spans="1:8" x14ac:dyDescent="0.25">
      <c r="A2615" s="17" t="s">
        <v>4439</v>
      </c>
      <c r="B2615" s="17" t="s">
        <v>2058</v>
      </c>
      <c r="C2615" s="33">
        <v>132</v>
      </c>
      <c r="D2615" s="33">
        <v>30400000</v>
      </c>
      <c r="E2615" s="33" t="s">
        <v>975</v>
      </c>
      <c r="F2615" s="33" t="s">
        <v>11</v>
      </c>
      <c r="G2615" s="33">
        <v>12000000</v>
      </c>
      <c r="H2615" s="33">
        <v>6.6</v>
      </c>
    </row>
    <row r="2616" spans="1:8" x14ac:dyDescent="0.25">
      <c r="A2616" s="17" t="s">
        <v>4441</v>
      </c>
      <c r="B2616" s="17" t="s">
        <v>959</v>
      </c>
      <c r="C2616" s="33">
        <v>103</v>
      </c>
      <c r="D2616" s="33">
        <v>42365600</v>
      </c>
      <c r="E2616" s="33" t="s">
        <v>4440</v>
      </c>
      <c r="F2616" s="33" t="s">
        <v>11</v>
      </c>
      <c r="G2616" s="33">
        <v>5000000</v>
      </c>
      <c r="H2616" s="33">
        <v>7</v>
      </c>
    </row>
    <row r="2617" spans="1:8" x14ac:dyDescent="0.25">
      <c r="A2617" s="17" t="s">
        <v>4443</v>
      </c>
      <c r="B2617" s="17" t="s">
        <v>4442</v>
      </c>
      <c r="C2617" s="33">
        <v>93</v>
      </c>
      <c r="D2617" s="33">
        <v>37188667</v>
      </c>
      <c r="E2617" s="33" t="s">
        <v>872</v>
      </c>
      <c r="F2617" s="33" t="s">
        <v>11</v>
      </c>
      <c r="G2617" s="33">
        <v>12000000</v>
      </c>
      <c r="H2617" s="33">
        <v>3.3</v>
      </c>
    </row>
    <row r="2618" spans="1:8" x14ac:dyDescent="0.25">
      <c r="A2618" s="17" t="s">
        <v>4445</v>
      </c>
      <c r="B2618" s="17" t="s">
        <v>4444</v>
      </c>
      <c r="C2618" s="33">
        <v>93</v>
      </c>
      <c r="D2618" s="33">
        <v>54724272</v>
      </c>
      <c r="E2618" s="33" t="s">
        <v>338</v>
      </c>
      <c r="F2618" s="33" t="s">
        <v>11</v>
      </c>
      <c r="G2618" s="33">
        <v>12000000</v>
      </c>
      <c r="H2618" s="33">
        <v>6.7</v>
      </c>
    </row>
    <row r="2619" spans="1:8" x14ac:dyDescent="0.25">
      <c r="A2619" s="17" t="s">
        <v>4447</v>
      </c>
      <c r="B2619" s="17" t="s">
        <v>4182</v>
      </c>
      <c r="C2619" s="33">
        <v>96</v>
      </c>
      <c r="D2619" s="33">
        <v>31597131</v>
      </c>
      <c r="E2619" s="33" t="s">
        <v>1383</v>
      </c>
      <c r="F2619" s="33" t="s">
        <v>11</v>
      </c>
      <c r="G2619" s="33">
        <v>12000000</v>
      </c>
      <c r="H2619" s="33">
        <v>6.8</v>
      </c>
    </row>
    <row r="2620" spans="1:8" x14ac:dyDescent="0.25">
      <c r="A2620" s="17" t="s">
        <v>4449</v>
      </c>
      <c r="B2620" s="17" t="s">
        <v>4448</v>
      </c>
      <c r="C2620" s="33">
        <v>89</v>
      </c>
      <c r="D2620" s="33">
        <v>31691811</v>
      </c>
      <c r="E2620" s="33" t="s">
        <v>1471</v>
      </c>
      <c r="F2620" s="33" t="s">
        <v>11</v>
      </c>
      <c r="G2620" s="33">
        <v>12000000</v>
      </c>
      <c r="H2620" s="33">
        <v>6</v>
      </c>
    </row>
    <row r="2621" spans="1:8" x14ac:dyDescent="0.25">
      <c r="A2621" s="17" t="s">
        <v>4451</v>
      </c>
      <c r="B2621" s="17" t="s">
        <v>4450</v>
      </c>
      <c r="C2621" s="33">
        <v>92</v>
      </c>
      <c r="D2621" s="33">
        <v>31397498</v>
      </c>
      <c r="E2621" s="33" t="s">
        <v>1726</v>
      </c>
      <c r="F2621" s="33" t="s">
        <v>11</v>
      </c>
      <c r="G2621" s="33">
        <v>12000000</v>
      </c>
      <c r="H2621" s="33">
        <v>5.4</v>
      </c>
    </row>
    <row r="2622" spans="1:8" x14ac:dyDescent="0.25">
      <c r="A2622" s="17" t="s">
        <v>4453</v>
      </c>
      <c r="B2622" s="17" t="s">
        <v>4452</v>
      </c>
      <c r="C2622" s="33">
        <v>97</v>
      </c>
      <c r="D2622" s="33">
        <v>31179516</v>
      </c>
      <c r="E2622" s="33" t="s">
        <v>569</v>
      </c>
      <c r="F2622" s="33" t="s">
        <v>11</v>
      </c>
      <c r="G2622" s="33">
        <v>12000000</v>
      </c>
      <c r="H2622" s="33">
        <v>4.3</v>
      </c>
    </row>
    <row r="2623" spans="1:8" x14ac:dyDescent="0.25">
      <c r="A2623" s="17" t="s">
        <v>4454</v>
      </c>
      <c r="B2623" s="17" t="s">
        <v>1559</v>
      </c>
      <c r="C2623" s="33">
        <v>93</v>
      </c>
      <c r="D2623" s="33">
        <v>31155435</v>
      </c>
      <c r="E2623" s="33" t="s">
        <v>957</v>
      </c>
      <c r="F2623" s="33" t="s">
        <v>11</v>
      </c>
      <c r="G2623" s="33">
        <v>12000000</v>
      </c>
      <c r="H2623" s="33">
        <v>6.2</v>
      </c>
    </row>
    <row r="2624" spans="1:8" x14ac:dyDescent="0.25">
      <c r="A2624" s="17" t="s">
        <v>4457</v>
      </c>
      <c r="B2624" s="17" t="s">
        <v>4455</v>
      </c>
      <c r="C2624" s="33">
        <v>89</v>
      </c>
      <c r="D2624" s="33">
        <v>27281507</v>
      </c>
      <c r="E2624" s="33" t="s">
        <v>4456</v>
      </c>
      <c r="F2624" s="33" t="s">
        <v>11</v>
      </c>
      <c r="G2624" s="33">
        <v>12000000</v>
      </c>
      <c r="H2624" s="33">
        <v>7.7</v>
      </c>
    </row>
    <row r="2625" spans="1:8" x14ac:dyDescent="0.25">
      <c r="A2625" s="17" t="s">
        <v>4458</v>
      </c>
      <c r="B2625" s="17" t="s">
        <v>1977</v>
      </c>
      <c r="C2625" s="33">
        <v>123</v>
      </c>
      <c r="D2625" s="33">
        <v>25776062</v>
      </c>
      <c r="E2625" s="33" t="s">
        <v>2125</v>
      </c>
      <c r="F2625" s="33" t="s">
        <v>11</v>
      </c>
      <c r="G2625" s="33">
        <v>12000000</v>
      </c>
      <c r="H2625" s="33">
        <v>7.4</v>
      </c>
    </row>
    <row r="2626" spans="1:8" x14ac:dyDescent="0.25">
      <c r="A2626" s="17" t="s">
        <v>4460</v>
      </c>
      <c r="B2626" s="17" t="s">
        <v>4459</v>
      </c>
      <c r="C2626" s="33">
        <v>93</v>
      </c>
      <c r="D2626" s="33">
        <v>25240988</v>
      </c>
      <c r="E2626" s="33" t="s">
        <v>1381</v>
      </c>
      <c r="F2626" s="33" t="s">
        <v>11</v>
      </c>
      <c r="G2626" s="33">
        <v>12000000</v>
      </c>
      <c r="H2626" s="33">
        <v>5.9</v>
      </c>
    </row>
    <row r="2627" spans="1:8" x14ac:dyDescent="0.25">
      <c r="A2627" s="17" t="s">
        <v>4462</v>
      </c>
      <c r="B2627" s="17" t="s">
        <v>4461</v>
      </c>
      <c r="C2627" s="33">
        <v>133</v>
      </c>
      <c r="D2627" s="33">
        <v>124868837</v>
      </c>
      <c r="E2627" s="33" t="s">
        <v>72</v>
      </c>
      <c r="F2627" s="33" t="s">
        <v>11</v>
      </c>
      <c r="G2627" s="33">
        <v>12000000</v>
      </c>
      <c r="H2627" s="33">
        <v>7.8</v>
      </c>
    </row>
    <row r="2628" spans="1:8" x14ac:dyDescent="0.25">
      <c r="A2628" s="17" t="s">
        <v>4463</v>
      </c>
      <c r="B2628" s="17" t="s">
        <v>1504</v>
      </c>
      <c r="C2628" s="33">
        <v>121</v>
      </c>
      <c r="D2628" s="33">
        <v>22905674</v>
      </c>
      <c r="E2628" s="33" t="s">
        <v>671</v>
      </c>
      <c r="F2628" s="33" t="s">
        <v>11</v>
      </c>
      <c r="G2628" s="33">
        <v>12000000</v>
      </c>
      <c r="H2628" s="33">
        <v>7.4</v>
      </c>
    </row>
    <row r="2629" spans="1:8" x14ac:dyDescent="0.25">
      <c r="A2629" s="17" t="s">
        <v>4464</v>
      </c>
      <c r="B2629" s="17" t="s">
        <v>2408</v>
      </c>
      <c r="C2629" s="33">
        <v>102</v>
      </c>
      <c r="D2629" s="33">
        <v>25277561</v>
      </c>
      <c r="E2629" s="33" t="s">
        <v>574</v>
      </c>
      <c r="F2629" s="33" t="s">
        <v>11</v>
      </c>
      <c r="G2629" s="33">
        <v>12000000</v>
      </c>
      <c r="H2629" s="33">
        <v>6.5</v>
      </c>
    </row>
    <row r="2630" spans="1:8" x14ac:dyDescent="0.25">
      <c r="A2630" s="17" t="s">
        <v>4465</v>
      </c>
      <c r="B2630" s="17" t="s">
        <v>1498</v>
      </c>
      <c r="C2630" s="33">
        <v>99</v>
      </c>
      <c r="D2630" s="33">
        <v>21133087</v>
      </c>
      <c r="E2630" s="33" t="s">
        <v>1032</v>
      </c>
      <c r="F2630" s="33" t="s">
        <v>11</v>
      </c>
      <c r="G2630" s="33">
        <v>12000000</v>
      </c>
      <c r="H2630" s="33">
        <v>7</v>
      </c>
    </row>
    <row r="2631" spans="1:8" x14ac:dyDescent="0.25">
      <c r="A2631" s="17" t="s">
        <v>4466</v>
      </c>
      <c r="B2631" s="17" t="s">
        <v>1900</v>
      </c>
      <c r="C2631" s="33">
        <v>98</v>
      </c>
      <c r="D2631" s="33">
        <v>37707719</v>
      </c>
      <c r="E2631" s="33" t="s">
        <v>527</v>
      </c>
      <c r="F2631" s="33" t="s">
        <v>11</v>
      </c>
      <c r="G2631" s="33">
        <v>12000000</v>
      </c>
      <c r="H2631" s="33">
        <v>7.6</v>
      </c>
    </row>
    <row r="2632" spans="1:8" x14ac:dyDescent="0.25">
      <c r="A2632" s="17" t="s">
        <v>4467</v>
      </c>
      <c r="B2632" s="17" t="s">
        <v>3555</v>
      </c>
      <c r="C2632" s="33">
        <v>118</v>
      </c>
      <c r="D2632" s="33">
        <v>18761993</v>
      </c>
      <c r="E2632" s="33" t="s">
        <v>872</v>
      </c>
      <c r="F2632" s="33" t="s">
        <v>11</v>
      </c>
      <c r="G2632" s="33">
        <v>9000000</v>
      </c>
      <c r="H2632" s="33">
        <v>6.9</v>
      </c>
    </row>
    <row r="2633" spans="1:8" x14ac:dyDescent="0.25">
      <c r="A2633" s="17" t="s">
        <v>4468</v>
      </c>
      <c r="B2633" s="17" t="s">
        <v>4091</v>
      </c>
      <c r="C2633" s="33">
        <v>104</v>
      </c>
      <c r="D2633" s="33">
        <v>18595716</v>
      </c>
      <c r="E2633" s="33" t="s">
        <v>901</v>
      </c>
      <c r="F2633" s="33" t="s">
        <v>11</v>
      </c>
      <c r="G2633" s="33">
        <v>12000000</v>
      </c>
      <c r="H2633" s="33">
        <v>5.3</v>
      </c>
    </row>
    <row r="2634" spans="1:8" x14ac:dyDescent="0.25">
      <c r="A2634" s="17" t="s">
        <v>4470</v>
      </c>
      <c r="B2634" s="17" t="s">
        <v>4469</v>
      </c>
      <c r="C2634" s="33">
        <v>109</v>
      </c>
      <c r="D2634" s="33">
        <v>31990064</v>
      </c>
      <c r="E2634" s="33" t="s">
        <v>1303</v>
      </c>
      <c r="F2634" s="33" t="s">
        <v>11</v>
      </c>
      <c r="G2634" s="33">
        <v>12000000</v>
      </c>
      <c r="H2634" s="33">
        <v>6.4</v>
      </c>
    </row>
    <row r="2635" spans="1:8" x14ac:dyDescent="0.25">
      <c r="A2635" s="17" t="s">
        <v>4471</v>
      </c>
      <c r="B2635" s="17" t="s">
        <v>2709</v>
      </c>
      <c r="C2635" s="33">
        <v>115</v>
      </c>
      <c r="D2635" s="33">
        <v>17613460</v>
      </c>
      <c r="E2635" s="33" t="s">
        <v>1817</v>
      </c>
      <c r="F2635" s="33" t="s">
        <v>11</v>
      </c>
      <c r="G2635" s="33">
        <v>12000000</v>
      </c>
      <c r="H2635" s="33">
        <v>7.8</v>
      </c>
    </row>
    <row r="2636" spans="1:8" x14ac:dyDescent="0.25">
      <c r="A2636" s="17" t="s">
        <v>4473</v>
      </c>
      <c r="B2636" s="17" t="s">
        <v>4472</v>
      </c>
      <c r="C2636" s="33">
        <v>92</v>
      </c>
      <c r="D2636" s="33">
        <v>21088568</v>
      </c>
      <c r="E2636" s="33" t="s">
        <v>2924</v>
      </c>
      <c r="F2636" s="33" t="s">
        <v>11</v>
      </c>
      <c r="G2636" s="33">
        <v>13000000</v>
      </c>
      <c r="H2636" s="33">
        <v>6.7</v>
      </c>
    </row>
    <row r="2637" spans="1:8" x14ac:dyDescent="0.25">
      <c r="A2637" s="17" t="s">
        <v>4475</v>
      </c>
      <c r="B2637" s="17" t="s">
        <v>1334</v>
      </c>
      <c r="C2637" s="33">
        <v>91</v>
      </c>
      <c r="D2637" s="33">
        <v>17292381</v>
      </c>
      <c r="E2637" s="33" t="s">
        <v>4474</v>
      </c>
      <c r="F2637" s="33" t="s">
        <v>11</v>
      </c>
      <c r="G2637" s="33">
        <v>12000000</v>
      </c>
      <c r="H2637" s="33">
        <v>5.3</v>
      </c>
    </row>
    <row r="2638" spans="1:8" x14ac:dyDescent="0.25">
      <c r="A2638" s="17" t="s">
        <v>4476</v>
      </c>
      <c r="B2638" s="17" t="s">
        <v>2707</v>
      </c>
      <c r="C2638" s="33">
        <v>94</v>
      </c>
      <c r="D2638" s="33">
        <v>16300302</v>
      </c>
      <c r="E2638" s="33" t="s">
        <v>872</v>
      </c>
      <c r="F2638" s="33" t="s">
        <v>11</v>
      </c>
      <c r="G2638" s="33">
        <v>12000000</v>
      </c>
      <c r="H2638" s="33">
        <v>6.3</v>
      </c>
    </row>
    <row r="2639" spans="1:8" x14ac:dyDescent="0.25">
      <c r="A2639" s="17" t="s">
        <v>4477</v>
      </c>
      <c r="B2639" s="17" t="s">
        <v>1536</v>
      </c>
      <c r="C2639" s="33">
        <v>93</v>
      </c>
      <c r="D2639" s="33">
        <v>27829874</v>
      </c>
      <c r="E2639" s="33" t="s">
        <v>114</v>
      </c>
      <c r="F2639" s="33" t="s">
        <v>11</v>
      </c>
      <c r="G2639" s="33">
        <v>12000000</v>
      </c>
      <c r="H2639" s="33">
        <v>7</v>
      </c>
    </row>
    <row r="2640" spans="1:8" x14ac:dyDescent="0.25">
      <c r="A2640" s="17" t="s">
        <v>4478</v>
      </c>
      <c r="B2640" s="17" t="s">
        <v>1845</v>
      </c>
      <c r="C2640" s="33">
        <v>100</v>
      </c>
      <c r="D2640" s="33">
        <v>12902790</v>
      </c>
      <c r="E2640" s="33" t="s">
        <v>482</v>
      </c>
      <c r="F2640" s="33" t="s">
        <v>11</v>
      </c>
      <c r="G2640" s="33">
        <v>12000000</v>
      </c>
      <c r="H2640" s="33">
        <v>6.6</v>
      </c>
    </row>
    <row r="2641" spans="1:8" x14ac:dyDescent="0.25">
      <c r="A2641" s="17" t="s">
        <v>4480</v>
      </c>
      <c r="B2641" s="17" t="s">
        <v>237</v>
      </c>
      <c r="C2641" s="33">
        <v>293</v>
      </c>
      <c r="D2641" s="33">
        <v>11433134</v>
      </c>
      <c r="E2641" s="33" t="s">
        <v>4479</v>
      </c>
      <c r="F2641" s="33" t="s">
        <v>2876</v>
      </c>
      <c r="G2641" s="33">
        <v>14000000</v>
      </c>
      <c r="H2641" s="33">
        <v>8.4</v>
      </c>
    </row>
    <row r="2642" spans="1:8" x14ac:dyDescent="0.25">
      <c r="A2642" s="17" t="s">
        <v>4482</v>
      </c>
      <c r="B2642" s="17" t="s">
        <v>4481</v>
      </c>
      <c r="C2642" s="33">
        <v>93</v>
      </c>
      <c r="D2642" s="33">
        <v>10198766</v>
      </c>
      <c r="E2642" s="33" t="s">
        <v>569</v>
      </c>
      <c r="F2642" s="33" t="s">
        <v>11</v>
      </c>
      <c r="G2642" s="33">
        <v>12000000</v>
      </c>
      <c r="H2642" s="33">
        <v>5.4</v>
      </c>
    </row>
    <row r="2643" spans="1:8" x14ac:dyDescent="0.25">
      <c r="A2643" s="17" t="s">
        <v>4483</v>
      </c>
      <c r="B2643" s="17" t="s">
        <v>1863</v>
      </c>
      <c r="C2643" s="33">
        <v>123</v>
      </c>
      <c r="D2643" s="33">
        <v>15294553</v>
      </c>
      <c r="E2643" s="33" t="s">
        <v>228</v>
      </c>
      <c r="F2643" s="33" t="s">
        <v>11</v>
      </c>
      <c r="G2643" s="33">
        <v>12000000</v>
      </c>
      <c r="H2643" s="33">
        <v>7.8</v>
      </c>
    </row>
    <row r="2644" spans="1:8" x14ac:dyDescent="0.25">
      <c r="A2644" s="17" t="s">
        <v>4484</v>
      </c>
      <c r="B2644" s="17" t="s">
        <v>673</v>
      </c>
      <c r="C2644" s="33">
        <v>119</v>
      </c>
      <c r="D2644" s="33">
        <v>11041228</v>
      </c>
      <c r="E2644" s="33" t="s">
        <v>70</v>
      </c>
      <c r="F2644" s="33" t="s">
        <v>676</v>
      </c>
      <c r="G2644" s="33">
        <v>100000000</v>
      </c>
      <c r="H2644" s="33">
        <v>7.6</v>
      </c>
    </row>
    <row r="2645" spans="1:8" x14ac:dyDescent="0.25">
      <c r="A2645" s="17" t="s">
        <v>4486</v>
      </c>
      <c r="B2645" s="17" t="s">
        <v>4485</v>
      </c>
      <c r="C2645" s="33">
        <v>107</v>
      </c>
      <c r="D2645" s="33">
        <v>7918283</v>
      </c>
      <c r="E2645" s="33" t="s">
        <v>1383</v>
      </c>
      <c r="F2645" s="33" t="s">
        <v>11</v>
      </c>
      <c r="G2645" s="33">
        <v>12000000</v>
      </c>
      <c r="H2645" s="33">
        <v>6.6</v>
      </c>
    </row>
    <row r="2646" spans="1:8" x14ac:dyDescent="0.25">
      <c r="A2646" s="17" t="s">
        <v>4488</v>
      </c>
      <c r="B2646" s="17" t="s">
        <v>4487</v>
      </c>
      <c r="C2646" s="33">
        <v>106</v>
      </c>
      <c r="D2646" s="33">
        <v>22331028</v>
      </c>
      <c r="E2646" s="33" t="s">
        <v>1008</v>
      </c>
      <c r="F2646" s="33" t="s">
        <v>11</v>
      </c>
      <c r="G2646" s="33">
        <v>12000000</v>
      </c>
      <c r="H2646" s="33">
        <v>6.4</v>
      </c>
    </row>
    <row r="2647" spans="1:8" x14ac:dyDescent="0.25">
      <c r="A2647" s="17" t="s">
        <v>4490</v>
      </c>
      <c r="B2647" s="17" t="s">
        <v>4489</v>
      </c>
      <c r="C2647" s="33">
        <v>109</v>
      </c>
      <c r="D2647" s="33">
        <v>8134217</v>
      </c>
      <c r="E2647" s="33" t="s">
        <v>1457</v>
      </c>
      <c r="F2647" s="33" t="s">
        <v>11</v>
      </c>
      <c r="G2647" s="33">
        <v>12000000</v>
      </c>
      <c r="H2647" s="33">
        <v>7</v>
      </c>
    </row>
    <row r="2648" spans="1:8" x14ac:dyDescent="0.25">
      <c r="A2648" s="17" t="s">
        <v>4492</v>
      </c>
      <c r="B2648" s="17" t="s">
        <v>4491</v>
      </c>
      <c r="C2648" s="33">
        <v>81</v>
      </c>
      <c r="D2648" s="33">
        <v>6982680</v>
      </c>
      <c r="E2648" s="33" t="s">
        <v>338</v>
      </c>
      <c r="F2648" s="33" t="s">
        <v>11</v>
      </c>
      <c r="G2648" s="33">
        <v>10000000</v>
      </c>
      <c r="H2648" s="33">
        <v>5.7</v>
      </c>
    </row>
    <row r="2649" spans="1:8" x14ac:dyDescent="0.25">
      <c r="A2649" s="17" t="s">
        <v>4494</v>
      </c>
      <c r="B2649" s="17" t="s">
        <v>4493</v>
      </c>
      <c r="C2649" s="33">
        <v>95</v>
      </c>
      <c r="D2649" s="33">
        <v>6739141</v>
      </c>
      <c r="E2649" s="33" t="s">
        <v>477</v>
      </c>
      <c r="F2649" s="33" t="s">
        <v>11</v>
      </c>
      <c r="G2649" s="33">
        <v>8000000</v>
      </c>
      <c r="H2649" s="33">
        <v>5.9</v>
      </c>
    </row>
    <row r="2650" spans="1:8" x14ac:dyDescent="0.25">
      <c r="A2650" s="17" t="s">
        <v>4495</v>
      </c>
      <c r="B2650" s="17" t="s">
        <v>3611</v>
      </c>
      <c r="C2650" s="33">
        <v>86</v>
      </c>
      <c r="D2650" s="33">
        <v>5542025</v>
      </c>
      <c r="E2650" s="33" t="s">
        <v>569</v>
      </c>
      <c r="F2650" s="33" t="s">
        <v>11</v>
      </c>
      <c r="G2650" s="33">
        <v>12000000</v>
      </c>
      <c r="H2650" s="33">
        <v>6.3</v>
      </c>
    </row>
    <row r="2651" spans="1:8" x14ac:dyDescent="0.25">
      <c r="A2651" s="17" t="s">
        <v>4496</v>
      </c>
      <c r="B2651" s="17" t="s">
        <v>1358</v>
      </c>
      <c r="C2651" s="33">
        <v>113</v>
      </c>
      <c r="D2651" s="33">
        <v>5032496</v>
      </c>
      <c r="E2651" s="33" t="s">
        <v>872</v>
      </c>
      <c r="F2651" s="33" t="s">
        <v>11</v>
      </c>
      <c r="G2651" s="33">
        <v>12000000</v>
      </c>
      <c r="H2651" s="33">
        <v>6.3</v>
      </c>
    </row>
    <row r="2652" spans="1:8" x14ac:dyDescent="0.25">
      <c r="A2652" s="17" t="s">
        <v>4497</v>
      </c>
      <c r="B2652" s="17" t="s">
        <v>1366</v>
      </c>
      <c r="C2652" s="33">
        <v>122</v>
      </c>
      <c r="D2652" s="33">
        <v>6754898</v>
      </c>
      <c r="E2652" s="33" t="s">
        <v>872</v>
      </c>
      <c r="F2652" s="33" t="s">
        <v>11</v>
      </c>
      <c r="G2652" s="33">
        <v>12000000</v>
      </c>
      <c r="H2652" s="33">
        <v>6.2</v>
      </c>
    </row>
    <row r="2653" spans="1:8" x14ac:dyDescent="0.25">
      <c r="A2653" s="17" t="s">
        <v>4498</v>
      </c>
      <c r="B2653" s="17" t="s">
        <v>3960</v>
      </c>
      <c r="C2653" s="33">
        <v>90</v>
      </c>
      <c r="D2653" s="33">
        <v>4922166</v>
      </c>
      <c r="E2653" s="33" t="s">
        <v>3620</v>
      </c>
      <c r="F2653" s="33" t="s">
        <v>11</v>
      </c>
      <c r="G2653" s="33">
        <v>12000000</v>
      </c>
      <c r="H2653" s="33">
        <v>2.1</v>
      </c>
    </row>
    <row r="2654" spans="1:8" x14ac:dyDescent="0.25">
      <c r="A2654" s="17" t="s">
        <v>4499</v>
      </c>
      <c r="B2654" s="17" t="s">
        <v>1717</v>
      </c>
      <c r="C2654" s="33">
        <v>108</v>
      </c>
      <c r="D2654" s="33">
        <v>4903000</v>
      </c>
      <c r="E2654" s="33" t="s">
        <v>872</v>
      </c>
      <c r="F2654" s="33" t="s">
        <v>11</v>
      </c>
      <c r="G2654" s="33">
        <v>12000000</v>
      </c>
      <c r="H2654" s="33">
        <v>5</v>
      </c>
    </row>
    <row r="2655" spans="1:8" x14ac:dyDescent="0.25">
      <c r="A2655" s="17" t="s">
        <v>4501</v>
      </c>
      <c r="B2655" s="17" t="s">
        <v>4500</v>
      </c>
      <c r="C2655" s="33">
        <v>113</v>
      </c>
      <c r="D2655" s="33">
        <v>4717455</v>
      </c>
      <c r="E2655" s="33" t="s">
        <v>283</v>
      </c>
      <c r="F2655" s="33" t="s">
        <v>11</v>
      </c>
      <c r="G2655" s="33">
        <v>12000000</v>
      </c>
      <c r="H2655" s="33">
        <v>5.3</v>
      </c>
    </row>
    <row r="2656" spans="1:8" x14ac:dyDescent="0.25">
      <c r="A2656" s="17" t="s">
        <v>4502</v>
      </c>
      <c r="B2656" s="17" t="s">
        <v>2933</v>
      </c>
      <c r="C2656" s="33">
        <v>110</v>
      </c>
      <c r="D2656" s="33">
        <v>3148482</v>
      </c>
      <c r="E2656" s="33" t="s">
        <v>72</v>
      </c>
      <c r="F2656" s="33" t="s">
        <v>11</v>
      </c>
      <c r="G2656" s="33">
        <v>12000000</v>
      </c>
      <c r="H2656" s="33">
        <v>7.1</v>
      </c>
    </row>
    <row r="2657" spans="1:8" x14ac:dyDescent="0.25">
      <c r="A2657" s="17" t="s">
        <v>4504</v>
      </c>
      <c r="B2657" s="17" t="s">
        <v>4503</v>
      </c>
      <c r="C2657" s="33">
        <v>109</v>
      </c>
      <c r="D2657" s="33">
        <v>2326407</v>
      </c>
      <c r="E2657" s="33" t="s">
        <v>1164</v>
      </c>
      <c r="F2657" s="33" t="s">
        <v>11</v>
      </c>
      <c r="G2657" s="33">
        <v>12000000</v>
      </c>
      <c r="H2657" s="33">
        <v>7</v>
      </c>
    </row>
    <row r="2658" spans="1:8" x14ac:dyDescent="0.25">
      <c r="A2658" s="17" t="s">
        <v>4507</v>
      </c>
      <c r="B2658" s="17" t="s">
        <v>4506</v>
      </c>
      <c r="C2658" s="33">
        <v>101</v>
      </c>
      <c r="D2658" s="33">
        <v>2060953</v>
      </c>
      <c r="E2658" s="33" t="s">
        <v>3164</v>
      </c>
      <c r="F2658" s="33" t="s">
        <v>11</v>
      </c>
      <c r="G2658" s="33">
        <v>12000000</v>
      </c>
      <c r="H2658" s="33">
        <v>7.1</v>
      </c>
    </row>
    <row r="2659" spans="1:8" x14ac:dyDescent="0.25">
      <c r="A2659" s="17" t="s">
        <v>4509</v>
      </c>
      <c r="B2659" s="17" t="s">
        <v>4508</v>
      </c>
      <c r="C2659" s="33">
        <v>97</v>
      </c>
      <c r="D2659" s="33">
        <v>3950294</v>
      </c>
      <c r="E2659" s="33" t="s">
        <v>482</v>
      </c>
      <c r="F2659" s="33" t="s">
        <v>11</v>
      </c>
      <c r="G2659" s="33">
        <v>12000000</v>
      </c>
      <c r="H2659" s="33">
        <v>7</v>
      </c>
    </row>
    <row r="2660" spans="1:8" x14ac:dyDescent="0.25">
      <c r="A2660" s="17" t="s">
        <v>4511</v>
      </c>
      <c r="B2660" s="17" t="s">
        <v>4510</v>
      </c>
      <c r="C2660" s="33">
        <v>172</v>
      </c>
      <c r="D2660" s="33">
        <v>2835886</v>
      </c>
      <c r="E2660" s="33" t="s">
        <v>1164</v>
      </c>
      <c r="F2660" s="33" t="s">
        <v>3181</v>
      </c>
      <c r="G2660" s="33">
        <v>9200000</v>
      </c>
      <c r="H2660" s="33">
        <v>7.7</v>
      </c>
    </row>
    <row r="2661" spans="1:8" x14ac:dyDescent="0.25">
      <c r="A2661" s="17" t="s">
        <v>4513</v>
      </c>
      <c r="B2661" s="17" t="s">
        <v>4512</v>
      </c>
      <c r="C2661" s="33">
        <v>104</v>
      </c>
      <c r="D2661" s="33">
        <v>1779284</v>
      </c>
      <c r="E2661" s="33" t="s">
        <v>872</v>
      </c>
      <c r="F2661" s="33" t="s">
        <v>11</v>
      </c>
      <c r="G2661" s="33">
        <v>12000000</v>
      </c>
      <c r="H2661" s="33">
        <v>7.1</v>
      </c>
    </row>
    <row r="2662" spans="1:8" x14ac:dyDescent="0.25">
      <c r="A2662" s="17" t="s">
        <v>4515</v>
      </c>
      <c r="B2662" s="17" t="s">
        <v>4514</v>
      </c>
      <c r="C2662" s="33">
        <v>99</v>
      </c>
      <c r="D2662" s="33">
        <v>1702277</v>
      </c>
      <c r="E2662" s="33" t="s">
        <v>1383</v>
      </c>
      <c r="F2662" s="33" t="s">
        <v>11</v>
      </c>
      <c r="G2662" s="33">
        <v>12000000</v>
      </c>
      <c r="H2662" s="33">
        <v>6.8</v>
      </c>
    </row>
    <row r="2663" spans="1:8" x14ac:dyDescent="0.25">
      <c r="A2663" s="17" t="s">
        <v>4517</v>
      </c>
      <c r="B2663" s="17" t="s">
        <v>2332</v>
      </c>
      <c r="C2663" s="33">
        <v>129</v>
      </c>
      <c r="D2663" s="33">
        <v>261481</v>
      </c>
      <c r="E2663" s="33" t="s">
        <v>1860</v>
      </c>
      <c r="F2663" s="33" t="s">
        <v>2414</v>
      </c>
      <c r="G2663" s="33">
        <v>12000000</v>
      </c>
      <c r="H2663" s="33">
        <v>7.5</v>
      </c>
    </row>
    <row r="2664" spans="1:8" x14ac:dyDescent="0.25">
      <c r="A2664" s="17" t="s">
        <v>4519</v>
      </c>
      <c r="B2664" s="17" t="s">
        <v>4518</v>
      </c>
      <c r="C2664" s="33">
        <v>91</v>
      </c>
      <c r="D2664" s="33">
        <v>1506998</v>
      </c>
      <c r="E2664" s="33" t="s">
        <v>1632</v>
      </c>
      <c r="F2664" s="33" t="s">
        <v>11</v>
      </c>
      <c r="G2664" s="33">
        <v>12000000</v>
      </c>
      <c r="H2664" s="33">
        <v>6.3</v>
      </c>
    </row>
    <row r="2665" spans="1:8" x14ac:dyDescent="0.25">
      <c r="A2665" s="17" t="s">
        <v>4521</v>
      </c>
      <c r="B2665" s="17" t="s">
        <v>4520</v>
      </c>
      <c r="C2665" s="33">
        <v>100</v>
      </c>
      <c r="D2665" s="33">
        <v>860002</v>
      </c>
      <c r="E2665" s="33" t="s">
        <v>1118</v>
      </c>
      <c r="F2665" s="33" t="s">
        <v>11</v>
      </c>
      <c r="G2665" s="33">
        <v>12000000</v>
      </c>
      <c r="H2665" s="33">
        <v>7.3</v>
      </c>
    </row>
    <row r="2666" spans="1:8" x14ac:dyDescent="0.25">
      <c r="A2666" s="17" t="s">
        <v>4522</v>
      </c>
      <c r="B2666" s="17" t="s">
        <v>1707</v>
      </c>
      <c r="C2666" s="33">
        <v>111</v>
      </c>
      <c r="D2666" s="33">
        <v>548934</v>
      </c>
      <c r="E2666" s="33" t="s">
        <v>1303</v>
      </c>
      <c r="F2666" s="33" t="s">
        <v>11</v>
      </c>
      <c r="G2666" s="33">
        <v>12000000</v>
      </c>
      <c r="H2666" s="33">
        <v>6.8</v>
      </c>
    </row>
    <row r="2667" spans="1:8" x14ac:dyDescent="0.25">
      <c r="A2667" s="17" t="s">
        <v>4524</v>
      </c>
      <c r="B2667" s="17" t="s">
        <v>4523</v>
      </c>
      <c r="C2667" s="33">
        <v>114</v>
      </c>
      <c r="D2667" s="33">
        <v>447750</v>
      </c>
      <c r="E2667" s="33" t="s">
        <v>739</v>
      </c>
      <c r="F2667" s="33" t="s">
        <v>11</v>
      </c>
      <c r="G2667" s="33">
        <v>10000000</v>
      </c>
      <c r="H2667" s="33">
        <v>7.2</v>
      </c>
    </row>
    <row r="2668" spans="1:8" x14ac:dyDescent="0.25">
      <c r="A2668" s="17" t="s">
        <v>4525</v>
      </c>
      <c r="B2668" s="17" t="s">
        <v>74</v>
      </c>
      <c r="C2668" s="33">
        <v>86</v>
      </c>
      <c r="D2668" s="33">
        <v>333976</v>
      </c>
      <c r="E2668" s="33" t="s">
        <v>338</v>
      </c>
      <c r="F2668" s="33" t="s">
        <v>11</v>
      </c>
      <c r="G2668" s="33">
        <v>12000000</v>
      </c>
      <c r="H2668" s="33">
        <v>6.4</v>
      </c>
    </row>
    <row r="2669" spans="1:8" x14ac:dyDescent="0.25">
      <c r="A2669" s="17" t="s">
        <v>4526</v>
      </c>
      <c r="B2669" s="17" t="s">
        <v>3276</v>
      </c>
      <c r="C2669" s="33">
        <v>107</v>
      </c>
      <c r="D2669" s="33">
        <v>141853</v>
      </c>
      <c r="E2669" s="33" t="s">
        <v>872</v>
      </c>
      <c r="F2669" s="33" t="s">
        <v>11</v>
      </c>
      <c r="G2669" s="33">
        <v>12000000</v>
      </c>
      <c r="H2669" s="33">
        <v>6</v>
      </c>
    </row>
    <row r="2670" spans="1:8" x14ac:dyDescent="0.25">
      <c r="A2670" s="17" t="s">
        <v>4527</v>
      </c>
      <c r="B2670" s="17" t="s">
        <v>3925</v>
      </c>
      <c r="C2670" s="33">
        <v>90</v>
      </c>
      <c r="D2670" s="33">
        <v>303439</v>
      </c>
      <c r="E2670" s="33" t="s">
        <v>667</v>
      </c>
      <c r="F2670" s="33" t="s">
        <v>11</v>
      </c>
      <c r="G2670" s="33">
        <v>8000000</v>
      </c>
      <c r="H2670" s="33">
        <v>6.4</v>
      </c>
    </row>
    <row r="2671" spans="1:8" x14ac:dyDescent="0.25">
      <c r="A2671" s="17" t="s">
        <v>4529</v>
      </c>
      <c r="B2671" s="17" t="s">
        <v>4528</v>
      </c>
      <c r="C2671" s="33">
        <v>120</v>
      </c>
      <c r="D2671" s="33">
        <v>214202</v>
      </c>
      <c r="E2671" s="33" t="s">
        <v>739</v>
      </c>
      <c r="F2671" s="33" t="s">
        <v>11</v>
      </c>
      <c r="G2671" s="33">
        <v>12000000</v>
      </c>
      <c r="H2671" s="33">
        <v>7.5</v>
      </c>
    </row>
    <row r="2672" spans="1:8" x14ac:dyDescent="0.25">
      <c r="A2672" s="17" t="s">
        <v>4531</v>
      </c>
      <c r="B2672" s="17" t="s">
        <v>4530</v>
      </c>
      <c r="C2672" s="33">
        <v>134</v>
      </c>
      <c r="D2672" s="33">
        <v>195888</v>
      </c>
      <c r="E2672" s="33" t="s">
        <v>1889</v>
      </c>
      <c r="F2672" s="33" t="s">
        <v>4532</v>
      </c>
      <c r="G2672" s="33">
        <v>2500000000</v>
      </c>
      <c r="H2672" s="33">
        <v>7.1</v>
      </c>
    </row>
    <row r="2673" spans="1:8" x14ac:dyDescent="0.25">
      <c r="A2673" s="17" t="s">
        <v>4534</v>
      </c>
      <c r="B2673" s="17" t="s">
        <v>4533</v>
      </c>
      <c r="C2673" s="33">
        <v>110</v>
      </c>
      <c r="D2673" s="33">
        <v>175370</v>
      </c>
      <c r="E2673" s="33" t="s">
        <v>569</v>
      </c>
      <c r="F2673" s="33" t="s">
        <v>11</v>
      </c>
      <c r="G2673" s="33">
        <v>12000000</v>
      </c>
      <c r="H2673" s="33">
        <v>4.5999999999999996</v>
      </c>
    </row>
    <row r="2674" spans="1:8" x14ac:dyDescent="0.25">
      <c r="A2674" s="17" t="s">
        <v>4536</v>
      </c>
      <c r="B2674" s="17" t="s">
        <v>4535</v>
      </c>
      <c r="C2674" s="33">
        <v>132</v>
      </c>
      <c r="D2674" s="33">
        <v>119922</v>
      </c>
      <c r="E2674" s="33" t="s">
        <v>683</v>
      </c>
      <c r="F2674" s="33" t="s">
        <v>676</v>
      </c>
      <c r="G2674" s="33">
        <v>12000000</v>
      </c>
      <c r="H2674" s="33">
        <v>7.7</v>
      </c>
    </row>
    <row r="2675" spans="1:8" x14ac:dyDescent="0.25">
      <c r="A2675" s="17" t="s">
        <v>4537</v>
      </c>
      <c r="B2675" s="17" t="s">
        <v>720</v>
      </c>
      <c r="C2675" s="33">
        <v>113</v>
      </c>
      <c r="D2675" s="33">
        <v>17149</v>
      </c>
      <c r="E2675" s="33" t="s">
        <v>498</v>
      </c>
      <c r="F2675" s="33" t="s">
        <v>11</v>
      </c>
      <c r="G2675" s="33">
        <v>20000000</v>
      </c>
      <c r="H2675" s="33">
        <v>5.6</v>
      </c>
    </row>
    <row r="2676" spans="1:8" x14ac:dyDescent="0.25">
      <c r="A2676" s="17" t="s">
        <v>4540</v>
      </c>
      <c r="B2676" s="17" t="s">
        <v>4539</v>
      </c>
      <c r="C2676" s="33">
        <v>111</v>
      </c>
      <c r="D2676" s="33">
        <v>14616</v>
      </c>
      <c r="E2676" s="33" t="s">
        <v>1164</v>
      </c>
      <c r="F2676" s="33" t="s">
        <v>11</v>
      </c>
      <c r="G2676" s="33">
        <v>12000000</v>
      </c>
      <c r="H2676" s="33">
        <v>7.5</v>
      </c>
    </row>
    <row r="2677" spans="1:8" x14ac:dyDescent="0.25">
      <c r="A2677" s="17" t="s">
        <v>4541</v>
      </c>
      <c r="B2677" s="17" t="s">
        <v>1149</v>
      </c>
      <c r="C2677" s="33">
        <v>99</v>
      </c>
      <c r="D2677" s="33">
        <v>91443253</v>
      </c>
      <c r="E2677" s="33" t="s">
        <v>527</v>
      </c>
      <c r="F2677" s="33" t="s">
        <v>11</v>
      </c>
      <c r="G2677" s="33">
        <v>12000000</v>
      </c>
      <c r="H2677" s="33">
        <v>5.8</v>
      </c>
    </row>
    <row r="2678" spans="1:8" x14ac:dyDescent="0.25">
      <c r="A2678" s="17" t="s">
        <v>4542</v>
      </c>
      <c r="B2678" s="17" t="s">
        <v>439</v>
      </c>
      <c r="C2678" s="33">
        <v>104</v>
      </c>
      <c r="D2678" s="33">
        <v>30093107</v>
      </c>
      <c r="E2678" s="33" t="s">
        <v>338</v>
      </c>
      <c r="F2678" s="33" t="s">
        <v>11</v>
      </c>
      <c r="G2678" s="33">
        <v>6000000</v>
      </c>
      <c r="H2678" s="33">
        <v>8.3000000000000007</v>
      </c>
    </row>
    <row r="2679" spans="1:8" x14ac:dyDescent="0.25">
      <c r="A2679" s="17" t="s">
        <v>4543</v>
      </c>
      <c r="B2679" s="17" t="s">
        <v>4171</v>
      </c>
      <c r="C2679" s="33">
        <v>103</v>
      </c>
      <c r="D2679" s="33">
        <v>57469179</v>
      </c>
      <c r="E2679" s="33" t="s">
        <v>2464</v>
      </c>
      <c r="F2679" s="33" t="s">
        <v>11</v>
      </c>
      <c r="G2679" s="33">
        <v>11500000</v>
      </c>
      <c r="H2679" s="33">
        <v>6.6</v>
      </c>
    </row>
    <row r="2680" spans="1:8" x14ac:dyDescent="0.25">
      <c r="A2680" s="17" t="s">
        <v>4545</v>
      </c>
      <c r="B2680" s="17" t="s">
        <v>4544</v>
      </c>
      <c r="C2680" s="33">
        <v>134</v>
      </c>
      <c r="D2680" s="33">
        <v>48856</v>
      </c>
      <c r="E2680" s="33" t="s">
        <v>1164</v>
      </c>
      <c r="F2680" s="33" t="s">
        <v>224</v>
      </c>
      <c r="G2680" s="33">
        <v>11900000</v>
      </c>
      <c r="H2680" s="33">
        <v>7.5</v>
      </c>
    </row>
    <row r="2681" spans="1:8" x14ac:dyDescent="0.25">
      <c r="A2681" s="17" t="s">
        <v>4546</v>
      </c>
      <c r="B2681" s="17" t="s">
        <v>973</v>
      </c>
      <c r="C2681" s="33">
        <v>106</v>
      </c>
      <c r="D2681" s="33">
        <v>148170000</v>
      </c>
      <c r="E2681" s="33" t="s">
        <v>295</v>
      </c>
      <c r="F2681" s="33" t="s">
        <v>11</v>
      </c>
      <c r="G2681" s="33">
        <v>11000000</v>
      </c>
      <c r="H2681" s="33">
        <v>7.2</v>
      </c>
    </row>
    <row r="2682" spans="1:8" x14ac:dyDescent="0.25">
      <c r="A2682" s="17" t="s">
        <v>4547</v>
      </c>
      <c r="B2682" s="17" t="s">
        <v>489</v>
      </c>
      <c r="C2682" s="33">
        <v>125</v>
      </c>
      <c r="D2682" s="33">
        <v>460935665</v>
      </c>
      <c r="E2682" s="33" t="s">
        <v>9</v>
      </c>
      <c r="F2682" s="33" t="s">
        <v>11</v>
      </c>
      <c r="G2682" s="33">
        <v>11000000</v>
      </c>
      <c r="H2682" s="33">
        <v>8.6999999999999993</v>
      </c>
    </row>
    <row r="2683" spans="1:8" x14ac:dyDescent="0.25">
      <c r="A2683" s="17" t="s">
        <v>4549</v>
      </c>
      <c r="B2683" s="17" t="s">
        <v>4548</v>
      </c>
      <c r="C2683" s="33">
        <v>109</v>
      </c>
      <c r="D2683" s="33">
        <v>35537564</v>
      </c>
      <c r="E2683" s="33" t="s">
        <v>569</v>
      </c>
      <c r="F2683" s="33" t="s">
        <v>11</v>
      </c>
      <c r="G2683" s="33">
        <v>11500000</v>
      </c>
      <c r="H2683" s="33">
        <v>6</v>
      </c>
    </row>
    <row r="2684" spans="1:8" x14ac:dyDescent="0.25">
      <c r="A2684" s="17" t="s">
        <v>4550</v>
      </c>
      <c r="B2684" s="17" t="s">
        <v>2958</v>
      </c>
      <c r="C2684" s="33">
        <v>200</v>
      </c>
      <c r="D2684" s="33">
        <v>111722000</v>
      </c>
      <c r="E2684" s="33" t="s">
        <v>1889</v>
      </c>
      <c r="F2684" s="33" t="s">
        <v>11</v>
      </c>
      <c r="G2684" s="33">
        <v>11000000</v>
      </c>
      <c r="H2684" s="33">
        <v>8</v>
      </c>
    </row>
    <row r="2685" spans="1:8" x14ac:dyDescent="0.25">
      <c r="A2685" s="17" t="s">
        <v>4552</v>
      </c>
      <c r="B2685" s="17" t="s">
        <v>1380</v>
      </c>
      <c r="C2685" s="33">
        <v>112</v>
      </c>
      <c r="D2685" s="33">
        <v>90556401</v>
      </c>
      <c r="E2685" s="33" t="s">
        <v>1030</v>
      </c>
      <c r="F2685" s="33" t="s">
        <v>11</v>
      </c>
      <c r="G2685" s="33">
        <v>11000000</v>
      </c>
      <c r="H2685" s="33">
        <v>4.5</v>
      </c>
    </row>
    <row r="2686" spans="1:8" x14ac:dyDescent="0.25">
      <c r="A2686" s="17" t="s">
        <v>4553</v>
      </c>
      <c r="B2686" s="17" t="s">
        <v>1413</v>
      </c>
      <c r="C2686" s="33">
        <v>116</v>
      </c>
      <c r="D2686" s="33">
        <v>93571803</v>
      </c>
      <c r="E2686" s="33" t="s">
        <v>557</v>
      </c>
      <c r="F2686" s="33" t="s">
        <v>11</v>
      </c>
      <c r="G2686" s="33">
        <v>25000000</v>
      </c>
      <c r="H2686" s="33">
        <v>7.9</v>
      </c>
    </row>
    <row r="2687" spans="1:8" x14ac:dyDescent="0.25">
      <c r="A2687" s="17" t="s">
        <v>4554</v>
      </c>
      <c r="B2687" s="17" t="s">
        <v>2327</v>
      </c>
      <c r="C2687" s="33">
        <v>120</v>
      </c>
      <c r="D2687" s="33">
        <v>52929168</v>
      </c>
      <c r="E2687" s="33" t="s">
        <v>338</v>
      </c>
      <c r="F2687" s="33" t="s">
        <v>11</v>
      </c>
      <c r="G2687" s="33">
        <v>11000000</v>
      </c>
      <c r="H2687" s="33">
        <v>7.5</v>
      </c>
    </row>
    <row r="2688" spans="1:8" x14ac:dyDescent="0.25">
      <c r="A2688" s="17" t="s">
        <v>4557</v>
      </c>
      <c r="B2688" s="17" t="s">
        <v>4555</v>
      </c>
      <c r="C2688" s="33">
        <v>107</v>
      </c>
      <c r="D2688" s="33">
        <v>50461335</v>
      </c>
      <c r="E2688" s="33" t="s">
        <v>4556</v>
      </c>
      <c r="F2688" s="33" t="s">
        <v>11</v>
      </c>
      <c r="G2688" s="33">
        <v>11000000</v>
      </c>
      <c r="H2688" s="33">
        <v>6.8</v>
      </c>
    </row>
    <row r="2689" spans="1:8" x14ac:dyDescent="0.25">
      <c r="A2689" s="17" t="s">
        <v>4559</v>
      </c>
      <c r="B2689" s="17" t="s">
        <v>4558</v>
      </c>
      <c r="C2689" s="33">
        <v>107</v>
      </c>
      <c r="D2689" s="33">
        <v>49797148</v>
      </c>
      <c r="E2689" s="33" t="s">
        <v>1332</v>
      </c>
      <c r="F2689" s="33" t="s">
        <v>11</v>
      </c>
      <c r="G2689" s="33">
        <v>11000000</v>
      </c>
      <c r="H2689" s="33">
        <v>7.2</v>
      </c>
    </row>
    <row r="2690" spans="1:8" x14ac:dyDescent="0.25">
      <c r="A2690" s="17" t="s">
        <v>4560</v>
      </c>
      <c r="B2690" s="17" t="s">
        <v>450</v>
      </c>
      <c r="C2690" s="33">
        <v>81</v>
      </c>
      <c r="D2690" s="33">
        <v>46563158</v>
      </c>
      <c r="E2690" s="33" t="s">
        <v>522</v>
      </c>
      <c r="F2690" s="33" t="s">
        <v>11</v>
      </c>
      <c r="G2690" s="33">
        <v>13000000</v>
      </c>
      <c r="H2690" s="33">
        <v>7.1</v>
      </c>
    </row>
    <row r="2691" spans="1:8" x14ac:dyDescent="0.25">
      <c r="A2691" s="17" t="s">
        <v>4561</v>
      </c>
      <c r="B2691" s="17" t="s">
        <v>900</v>
      </c>
      <c r="C2691" s="33">
        <v>101</v>
      </c>
      <c r="D2691" s="33">
        <v>41227069</v>
      </c>
      <c r="E2691" s="33" t="s">
        <v>72</v>
      </c>
      <c r="F2691" s="33" t="s">
        <v>11</v>
      </c>
      <c r="G2691" s="33">
        <v>11000000</v>
      </c>
      <c r="H2691" s="33">
        <v>7.4</v>
      </c>
    </row>
    <row r="2692" spans="1:8" x14ac:dyDescent="0.25">
      <c r="A2692" s="17" t="s">
        <v>4562</v>
      </c>
      <c r="B2692" s="17" t="s">
        <v>2647</v>
      </c>
      <c r="C2692" s="33">
        <v>122</v>
      </c>
      <c r="D2692" s="33">
        <v>39025000</v>
      </c>
      <c r="E2692" s="33" t="s">
        <v>671</v>
      </c>
      <c r="F2692" s="33" t="s">
        <v>11</v>
      </c>
      <c r="G2692" s="33">
        <v>11000000</v>
      </c>
      <c r="H2692" s="33">
        <v>7.6</v>
      </c>
    </row>
    <row r="2693" spans="1:8" x14ac:dyDescent="0.25">
      <c r="A2693" s="17" t="s">
        <v>4563</v>
      </c>
      <c r="B2693" s="17" t="s">
        <v>2039</v>
      </c>
      <c r="C2693" s="33">
        <v>97</v>
      </c>
      <c r="D2693" s="33">
        <v>38201895</v>
      </c>
      <c r="E2693" s="33" t="s">
        <v>72</v>
      </c>
      <c r="F2693" s="33" t="s">
        <v>11</v>
      </c>
      <c r="G2693" s="33">
        <v>10500000</v>
      </c>
      <c r="H2693" s="33">
        <v>6.9</v>
      </c>
    </row>
    <row r="2694" spans="1:8" x14ac:dyDescent="0.25">
      <c r="A2694" s="17" t="s">
        <v>4564</v>
      </c>
      <c r="B2694" s="17" t="s">
        <v>3872</v>
      </c>
      <c r="C2694" s="33">
        <v>92</v>
      </c>
      <c r="D2694" s="33">
        <v>27669413</v>
      </c>
      <c r="E2694" s="33" t="s">
        <v>1726</v>
      </c>
      <c r="F2694" s="33" t="s">
        <v>11</v>
      </c>
      <c r="G2694" s="33">
        <v>11000000</v>
      </c>
      <c r="H2694" s="33">
        <v>6</v>
      </c>
    </row>
    <row r="2695" spans="1:8" x14ac:dyDescent="0.25">
      <c r="A2695" s="17" t="s">
        <v>4565</v>
      </c>
      <c r="B2695" s="17" t="s">
        <v>4081</v>
      </c>
      <c r="C2695" s="33">
        <v>110</v>
      </c>
      <c r="D2695" s="33">
        <v>37766350</v>
      </c>
      <c r="E2695" s="33" t="s">
        <v>1164</v>
      </c>
      <c r="F2695" s="33" t="s">
        <v>11</v>
      </c>
      <c r="G2695" s="33">
        <v>11000000</v>
      </c>
      <c r="H2695" s="33">
        <v>7.3</v>
      </c>
    </row>
    <row r="2696" spans="1:8" x14ac:dyDescent="0.25">
      <c r="A2696" s="17" t="s">
        <v>4567</v>
      </c>
      <c r="B2696" s="17" t="s">
        <v>4566</v>
      </c>
      <c r="C2696" s="33">
        <v>86</v>
      </c>
      <c r="D2696" s="33">
        <v>23978402</v>
      </c>
      <c r="E2696" s="33" t="s">
        <v>338</v>
      </c>
      <c r="F2696" s="33" t="s">
        <v>11</v>
      </c>
      <c r="G2696" s="33">
        <v>11000000</v>
      </c>
      <c r="H2696" s="33">
        <v>4.5999999999999996</v>
      </c>
    </row>
    <row r="2697" spans="1:8" x14ac:dyDescent="0.25">
      <c r="A2697" s="17" t="s">
        <v>4568</v>
      </c>
      <c r="B2697" s="17" t="s">
        <v>781</v>
      </c>
      <c r="C2697" s="33">
        <v>91</v>
      </c>
      <c r="D2697" s="33">
        <v>21370057</v>
      </c>
      <c r="E2697" s="33" t="s">
        <v>739</v>
      </c>
      <c r="F2697" s="33" t="s">
        <v>11</v>
      </c>
      <c r="G2697" s="33">
        <v>12000000</v>
      </c>
      <c r="H2697" s="33">
        <v>6</v>
      </c>
    </row>
    <row r="2698" spans="1:8" x14ac:dyDescent="0.25">
      <c r="A2698" s="17" t="s">
        <v>4569</v>
      </c>
      <c r="B2698" s="17" t="s">
        <v>2463</v>
      </c>
      <c r="C2698" s="33">
        <v>100</v>
      </c>
      <c r="D2698" s="33">
        <v>4884663</v>
      </c>
      <c r="E2698" s="33" t="s">
        <v>3301</v>
      </c>
      <c r="F2698" s="33" t="s">
        <v>11</v>
      </c>
      <c r="G2698" s="33">
        <v>12000000</v>
      </c>
      <c r="H2698" s="33">
        <v>5.5</v>
      </c>
    </row>
    <row r="2699" spans="1:8" x14ac:dyDescent="0.25">
      <c r="A2699" s="17" t="s">
        <v>4571</v>
      </c>
      <c r="B2699" s="17" t="s">
        <v>4570</v>
      </c>
      <c r="C2699" s="33">
        <v>111</v>
      </c>
      <c r="D2699" s="33">
        <v>38317535</v>
      </c>
      <c r="E2699" s="33" t="s">
        <v>72</v>
      </c>
      <c r="F2699" s="33" t="s">
        <v>11</v>
      </c>
      <c r="G2699" s="33">
        <v>11000000</v>
      </c>
      <c r="H2699" s="33">
        <v>7.5</v>
      </c>
    </row>
    <row r="2700" spans="1:8" x14ac:dyDescent="0.25">
      <c r="A2700" s="17" t="s">
        <v>4573</v>
      </c>
      <c r="B2700" s="17" t="s">
        <v>4572</v>
      </c>
      <c r="C2700" s="33">
        <v>89</v>
      </c>
      <c r="D2700" s="33">
        <v>13903262</v>
      </c>
      <c r="E2700" s="33" t="s">
        <v>1332</v>
      </c>
      <c r="F2700" s="33" t="s">
        <v>11</v>
      </c>
      <c r="G2700" s="33">
        <v>11000000</v>
      </c>
      <c r="H2700" s="33">
        <v>6.3</v>
      </c>
    </row>
    <row r="2701" spans="1:8" x14ac:dyDescent="0.25">
      <c r="A2701" s="17" t="s">
        <v>4574</v>
      </c>
      <c r="B2701" s="17" t="s">
        <v>2050</v>
      </c>
      <c r="C2701" s="33">
        <v>84</v>
      </c>
      <c r="D2701" s="33">
        <v>13592872</v>
      </c>
      <c r="E2701" s="33" t="s">
        <v>569</v>
      </c>
      <c r="F2701" s="33" t="s">
        <v>11</v>
      </c>
      <c r="G2701" s="33">
        <v>11000000</v>
      </c>
      <c r="H2701" s="33">
        <v>5.0999999999999996</v>
      </c>
    </row>
    <row r="2702" spans="1:8" x14ac:dyDescent="0.25">
      <c r="A2702" s="17" t="s">
        <v>4576</v>
      </c>
      <c r="B2702" s="17" t="s">
        <v>4575</v>
      </c>
      <c r="C2702" s="33">
        <v>98</v>
      </c>
      <c r="D2702" s="33">
        <v>18381787</v>
      </c>
      <c r="E2702" s="33" t="s">
        <v>872</v>
      </c>
      <c r="F2702" s="33" t="s">
        <v>11</v>
      </c>
      <c r="G2702" s="33">
        <v>11000000</v>
      </c>
      <c r="H2702" s="33">
        <v>6.8</v>
      </c>
    </row>
    <row r="2703" spans="1:8" x14ac:dyDescent="0.25">
      <c r="A2703" s="17" t="s">
        <v>4578</v>
      </c>
      <c r="B2703" s="17" t="s">
        <v>4577</v>
      </c>
      <c r="C2703" s="33">
        <v>95</v>
      </c>
      <c r="D2703" s="33">
        <v>13558739</v>
      </c>
      <c r="E2703" s="33" t="s">
        <v>569</v>
      </c>
      <c r="F2703" s="33" t="s">
        <v>11</v>
      </c>
      <c r="G2703" s="33">
        <v>11000000</v>
      </c>
      <c r="H2703" s="33">
        <v>5.3</v>
      </c>
    </row>
    <row r="2704" spans="1:8" x14ac:dyDescent="0.25">
      <c r="A2704" s="17" t="s">
        <v>4579</v>
      </c>
      <c r="B2704" s="17" t="s">
        <v>3182</v>
      </c>
      <c r="C2704" s="33">
        <v>100</v>
      </c>
      <c r="D2704" s="33">
        <v>13103828</v>
      </c>
      <c r="E2704" s="33" t="s">
        <v>739</v>
      </c>
      <c r="F2704" s="33" t="s">
        <v>11</v>
      </c>
      <c r="G2704" s="33">
        <v>11000000</v>
      </c>
      <c r="H2704" s="33">
        <v>7.3</v>
      </c>
    </row>
    <row r="2705" spans="1:8" x14ac:dyDescent="0.25">
      <c r="A2705" s="17" t="s">
        <v>4581</v>
      </c>
      <c r="B2705" s="17" t="s">
        <v>4580</v>
      </c>
      <c r="C2705" s="33">
        <v>109</v>
      </c>
      <c r="D2705" s="33">
        <v>33305037</v>
      </c>
      <c r="E2705" s="33" t="s">
        <v>1999</v>
      </c>
      <c r="F2705" s="33" t="s">
        <v>11</v>
      </c>
      <c r="G2705" s="33">
        <v>11000000</v>
      </c>
      <c r="H2705" s="33">
        <v>7.3</v>
      </c>
    </row>
    <row r="2706" spans="1:8" x14ac:dyDescent="0.25">
      <c r="A2706" s="17" t="s">
        <v>4582</v>
      </c>
      <c r="B2706" s="17" t="s">
        <v>373</v>
      </c>
      <c r="C2706" s="33">
        <v>118</v>
      </c>
      <c r="D2706" s="33">
        <v>10214647</v>
      </c>
      <c r="E2706" s="33" t="s">
        <v>527</v>
      </c>
      <c r="F2706" s="33" t="s">
        <v>11</v>
      </c>
      <c r="G2706" s="33">
        <v>11000000</v>
      </c>
      <c r="H2706" s="33">
        <v>7.1</v>
      </c>
    </row>
    <row r="2707" spans="1:8" x14ac:dyDescent="0.25">
      <c r="A2707" s="17" t="s">
        <v>4583</v>
      </c>
      <c r="B2707" s="17" t="s">
        <v>26</v>
      </c>
      <c r="C2707" s="33">
        <v>88</v>
      </c>
      <c r="D2707" s="33">
        <v>11501093</v>
      </c>
      <c r="E2707" s="33" t="s">
        <v>295</v>
      </c>
      <c r="F2707" s="33" t="s">
        <v>11</v>
      </c>
      <c r="G2707" s="33">
        <v>13000000</v>
      </c>
      <c r="H2707" s="33">
        <v>7.6</v>
      </c>
    </row>
    <row r="2708" spans="1:8" x14ac:dyDescent="0.25">
      <c r="A2708" s="17" t="s">
        <v>4585</v>
      </c>
      <c r="B2708" s="17" t="s">
        <v>4584</v>
      </c>
      <c r="C2708" s="33">
        <v>86</v>
      </c>
      <c r="D2708" s="33">
        <v>4814244</v>
      </c>
      <c r="E2708" s="33" t="s">
        <v>574</v>
      </c>
      <c r="F2708" s="33" t="s">
        <v>11</v>
      </c>
      <c r="G2708" s="33">
        <v>11000000</v>
      </c>
      <c r="H2708" s="33">
        <v>5.3</v>
      </c>
    </row>
    <row r="2709" spans="1:8" x14ac:dyDescent="0.25">
      <c r="A2709" s="17" t="s">
        <v>4586</v>
      </c>
      <c r="B2709" s="17" t="s">
        <v>2528</v>
      </c>
      <c r="C2709" s="33">
        <v>118</v>
      </c>
      <c r="D2709" s="33">
        <v>9170214</v>
      </c>
      <c r="E2709" s="33" t="s">
        <v>72</v>
      </c>
      <c r="F2709" s="33" t="s">
        <v>11</v>
      </c>
      <c r="G2709" s="33">
        <v>11000000</v>
      </c>
      <c r="H2709" s="33">
        <v>7.8</v>
      </c>
    </row>
    <row r="2710" spans="1:8" x14ac:dyDescent="0.25">
      <c r="A2710" s="17" t="s">
        <v>4588</v>
      </c>
      <c r="B2710" s="17" t="s">
        <v>4587</v>
      </c>
      <c r="C2710" s="33">
        <v>125</v>
      </c>
      <c r="D2710" s="33">
        <v>4068087</v>
      </c>
      <c r="E2710" s="33" t="s">
        <v>1999</v>
      </c>
      <c r="F2710" s="33" t="s">
        <v>11</v>
      </c>
      <c r="G2710" s="33">
        <v>17000000</v>
      </c>
      <c r="H2710" s="33">
        <v>7.7</v>
      </c>
    </row>
    <row r="2711" spans="1:8" x14ac:dyDescent="0.25">
      <c r="A2711" s="17" t="s">
        <v>4589</v>
      </c>
      <c r="B2711" s="17" t="s">
        <v>3640</v>
      </c>
      <c r="C2711" s="33">
        <v>125</v>
      </c>
      <c r="D2711" s="33">
        <v>3753806</v>
      </c>
      <c r="E2711" s="33" t="s">
        <v>671</v>
      </c>
      <c r="F2711" s="33" t="s">
        <v>11</v>
      </c>
      <c r="G2711" s="33">
        <v>11000000</v>
      </c>
      <c r="H2711" s="33">
        <v>7.7</v>
      </c>
    </row>
    <row r="2712" spans="1:8" x14ac:dyDescent="0.25">
      <c r="A2712" s="17" t="s">
        <v>4590</v>
      </c>
      <c r="B2712" s="17" t="s">
        <v>4339</v>
      </c>
      <c r="C2712" s="33">
        <v>94</v>
      </c>
      <c r="D2712" s="33">
        <v>3034181</v>
      </c>
      <c r="E2712" s="33" t="s">
        <v>2191</v>
      </c>
      <c r="F2712" s="33" t="s">
        <v>11</v>
      </c>
      <c r="G2712" s="33">
        <v>11000000</v>
      </c>
      <c r="H2712" s="33">
        <v>5.4</v>
      </c>
    </row>
    <row r="2713" spans="1:8" x14ac:dyDescent="0.25">
      <c r="A2713" s="17" t="s">
        <v>4591</v>
      </c>
      <c r="B2713" s="17" t="s">
        <v>3325</v>
      </c>
      <c r="C2713" s="33">
        <v>113</v>
      </c>
      <c r="D2713" s="33">
        <v>2832826</v>
      </c>
      <c r="E2713" s="33" t="s">
        <v>482</v>
      </c>
      <c r="F2713" s="33" t="s">
        <v>11</v>
      </c>
      <c r="G2713" s="33">
        <v>11000000</v>
      </c>
      <c r="H2713" s="33">
        <v>6.2</v>
      </c>
    </row>
    <row r="2714" spans="1:8" x14ac:dyDescent="0.25">
      <c r="A2714" s="17" t="s">
        <v>4592</v>
      </c>
      <c r="B2714" s="17" t="s">
        <v>2372</v>
      </c>
      <c r="C2714" s="33">
        <v>104</v>
      </c>
      <c r="D2714" s="33">
        <v>13214255</v>
      </c>
      <c r="E2714" s="33" t="s">
        <v>2083</v>
      </c>
      <c r="F2714" s="33" t="s">
        <v>11</v>
      </c>
      <c r="G2714" s="33">
        <v>11000000</v>
      </c>
      <c r="H2714" s="33">
        <v>7.4</v>
      </c>
    </row>
    <row r="2715" spans="1:8" x14ac:dyDescent="0.25">
      <c r="A2715" s="17" t="s">
        <v>4593</v>
      </c>
      <c r="B2715" s="17" t="s">
        <v>511</v>
      </c>
      <c r="C2715" s="33">
        <v>95</v>
      </c>
      <c r="D2715" s="33">
        <v>16017403</v>
      </c>
      <c r="E2715" s="33" t="s">
        <v>2918</v>
      </c>
      <c r="F2715" s="33" t="s">
        <v>11</v>
      </c>
      <c r="G2715" s="33">
        <v>5000000</v>
      </c>
      <c r="H2715" s="33">
        <v>6.2</v>
      </c>
    </row>
    <row r="2716" spans="1:8" x14ac:dyDescent="0.25">
      <c r="A2716" s="17" t="s">
        <v>4595</v>
      </c>
      <c r="B2716" s="17" t="s">
        <v>4594</v>
      </c>
      <c r="C2716" s="33">
        <v>102</v>
      </c>
      <c r="D2716" s="33">
        <v>2807854</v>
      </c>
      <c r="E2716" s="33" t="s">
        <v>803</v>
      </c>
      <c r="F2716" s="33" t="s">
        <v>11</v>
      </c>
      <c r="G2716" s="33">
        <v>11000000</v>
      </c>
      <c r="H2716" s="33">
        <v>5.0999999999999996</v>
      </c>
    </row>
    <row r="2717" spans="1:8" x14ac:dyDescent="0.25">
      <c r="A2717" s="17" t="s">
        <v>4597</v>
      </c>
      <c r="B2717" s="17" t="s">
        <v>4596</v>
      </c>
      <c r="C2717" s="33">
        <v>104</v>
      </c>
      <c r="D2717" s="33">
        <v>352786</v>
      </c>
      <c r="E2717" s="33" t="s">
        <v>1457</v>
      </c>
      <c r="F2717" s="33" t="s">
        <v>11</v>
      </c>
      <c r="G2717" s="33">
        <v>11000000</v>
      </c>
      <c r="H2717" s="33">
        <v>6.8</v>
      </c>
    </row>
    <row r="2718" spans="1:8" x14ac:dyDescent="0.25">
      <c r="A2718" s="17" t="s">
        <v>4599</v>
      </c>
      <c r="B2718" s="17" t="s">
        <v>4598</v>
      </c>
      <c r="C2718" s="33">
        <v>95</v>
      </c>
      <c r="D2718" s="33">
        <v>56729973</v>
      </c>
      <c r="E2718" s="33" t="s">
        <v>1726</v>
      </c>
      <c r="F2718" s="33" t="s">
        <v>11</v>
      </c>
      <c r="G2718" s="33">
        <v>10800000</v>
      </c>
      <c r="H2718" s="33">
        <v>5.8</v>
      </c>
    </row>
    <row r="2719" spans="1:8" x14ac:dyDescent="0.25">
      <c r="A2719" s="17" t="s">
        <v>4601</v>
      </c>
      <c r="B2719" s="17" t="s">
        <v>4600</v>
      </c>
      <c r="C2719" s="33">
        <v>118</v>
      </c>
      <c r="D2719" s="33">
        <v>399879</v>
      </c>
      <c r="E2719" s="33" t="s">
        <v>746</v>
      </c>
      <c r="F2719" s="33" t="s">
        <v>11</v>
      </c>
      <c r="G2719" s="33">
        <v>15000000</v>
      </c>
      <c r="H2719" s="33">
        <v>6.4</v>
      </c>
    </row>
    <row r="2720" spans="1:8" x14ac:dyDescent="0.25">
      <c r="A2720" s="17" t="s">
        <v>4603</v>
      </c>
      <c r="B2720" s="17" t="s">
        <v>4602</v>
      </c>
      <c r="C2720" s="33">
        <v>193</v>
      </c>
      <c r="D2720" s="33">
        <v>3275443</v>
      </c>
      <c r="E2720" s="33" t="s">
        <v>1164</v>
      </c>
      <c r="F2720" s="33" t="s">
        <v>1890</v>
      </c>
      <c r="G2720" s="33">
        <v>700000000</v>
      </c>
      <c r="H2720" s="33">
        <v>6</v>
      </c>
    </row>
    <row r="2721" spans="1:8" x14ac:dyDescent="0.25">
      <c r="A2721" s="17" t="s">
        <v>4604</v>
      </c>
      <c r="B2721" s="17" t="s">
        <v>2014</v>
      </c>
      <c r="C2721" s="33">
        <v>97</v>
      </c>
      <c r="D2721" s="33">
        <v>18535191</v>
      </c>
      <c r="E2721" s="33" t="s">
        <v>574</v>
      </c>
      <c r="F2721" s="33" t="s">
        <v>11</v>
      </c>
      <c r="G2721" s="33">
        <v>14000000</v>
      </c>
      <c r="H2721" s="33">
        <v>6.9</v>
      </c>
    </row>
    <row r="2722" spans="1:8" x14ac:dyDescent="0.25">
      <c r="A2722" s="17" t="s">
        <v>4606</v>
      </c>
      <c r="B2722" s="17" t="s">
        <v>4605</v>
      </c>
      <c r="C2722" s="33">
        <v>98</v>
      </c>
      <c r="D2722" s="33">
        <v>23838</v>
      </c>
      <c r="E2722" s="33" t="s">
        <v>1471</v>
      </c>
      <c r="F2722" s="33" t="s">
        <v>11</v>
      </c>
      <c r="G2722" s="33">
        <v>7000000</v>
      </c>
      <c r="H2722" s="33">
        <v>5.5</v>
      </c>
    </row>
    <row r="2723" spans="1:8" x14ac:dyDescent="0.25">
      <c r="A2723" s="17" t="s">
        <v>4608</v>
      </c>
      <c r="B2723" s="17" t="s">
        <v>4607</v>
      </c>
      <c r="C2723" s="33">
        <v>103</v>
      </c>
      <c r="D2723" s="33">
        <v>22160085</v>
      </c>
      <c r="E2723" s="33" t="s">
        <v>2148</v>
      </c>
      <c r="F2723" s="33" t="s">
        <v>11</v>
      </c>
      <c r="G2723" s="33">
        <v>10600000</v>
      </c>
      <c r="H2723" s="33">
        <v>5.4</v>
      </c>
    </row>
    <row r="2724" spans="1:8" x14ac:dyDescent="0.25">
      <c r="A2724" s="17" t="s">
        <v>4609</v>
      </c>
      <c r="B2724" s="17" t="s">
        <v>1270</v>
      </c>
      <c r="C2724" s="33">
        <v>161</v>
      </c>
      <c r="D2724" s="33">
        <v>56715371</v>
      </c>
      <c r="E2724" s="33" t="s">
        <v>468</v>
      </c>
      <c r="F2724" s="33" t="s">
        <v>11</v>
      </c>
      <c r="G2724" s="33">
        <v>12000000</v>
      </c>
      <c r="H2724" s="33">
        <v>8.3000000000000007</v>
      </c>
    </row>
    <row r="2725" spans="1:8" x14ac:dyDescent="0.25">
      <c r="A2725" s="17" t="s">
        <v>4611</v>
      </c>
      <c r="B2725" s="17" t="s">
        <v>129</v>
      </c>
      <c r="C2725" s="33">
        <v>120</v>
      </c>
      <c r="D2725" s="33">
        <v>434949459</v>
      </c>
      <c r="E2725" s="33" t="s">
        <v>4610</v>
      </c>
      <c r="F2725" s="33" t="s">
        <v>11</v>
      </c>
      <c r="G2725" s="33">
        <v>10500000</v>
      </c>
      <c r="H2725" s="33">
        <v>7.9</v>
      </c>
    </row>
    <row r="2726" spans="1:8" x14ac:dyDescent="0.25">
      <c r="A2726" s="17" t="s">
        <v>4613</v>
      </c>
      <c r="B2726" s="17" t="s">
        <v>4612</v>
      </c>
      <c r="C2726" s="33">
        <v>97</v>
      </c>
      <c r="D2726" s="33">
        <v>11043445</v>
      </c>
      <c r="E2726" s="33" t="s">
        <v>482</v>
      </c>
      <c r="F2726" s="33" t="s">
        <v>11</v>
      </c>
      <c r="G2726" s="33">
        <v>10000000</v>
      </c>
      <c r="H2726" s="33">
        <v>6.5</v>
      </c>
    </row>
    <row r="2727" spans="1:8" x14ac:dyDescent="0.25">
      <c r="A2727" s="17" t="s">
        <v>4616</v>
      </c>
      <c r="B2727" s="17" t="s">
        <v>4615</v>
      </c>
      <c r="C2727" s="33">
        <v>99</v>
      </c>
      <c r="D2727" s="33">
        <v>125169</v>
      </c>
      <c r="E2727" s="33" t="s">
        <v>872</v>
      </c>
      <c r="F2727" s="33" t="s">
        <v>11</v>
      </c>
      <c r="G2727" s="33">
        <v>10500000</v>
      </c>
      <c r="H2727" s="33">
        <v>6.4</v>
      </c>
    </row>
    <row r="2728" spans="1:8" x14ac:dyDescent="0.25">
      <c r="A2728" s="17" t="s">
        <v>4618</v>
      </c>
      <c r="B2728" s="17" t="s">
        <v>4617</v>
      </c>
      <c r="C2728" s="33">
        <v>145</v>
      </c>
      <c r="D2728" s="33">
        <v>5669081</v>
      </c>
      <c r="E2728" s="33" t="s">
        <v>683</v>
      </c>
      <c r="F2728" s="33" t="s">
        <v>953</v>
      </c>
      <c r="G2728" s="33">
        <v>10818775</v>
      </c>
      <c r="H2728" s="33">
        <v>6.6</v>
      </c>
    </row>
    <row r="2729" spans="1:8" x14ac:dyDescent="0.25">
      <c r="A2729" s="17" t="s">
        <v>4619</v>
      </c>
      <c r="B2729" s="17" t="s">
        <v>2035</v>
      </c>
      <c r="C2729" s="33">
        <v>126</v>
      </c>
      <c r="D2729" s="33">
        <v>138339411</v>
      </c>
      <c r="E2729" s="33" t="s">
        <v>1164</v>
      </c>
      <c r="F2729" s="33" t="s">
        <v>11</v>
      </c>
      <c r="G2729" s="33">
        <v>10000000</v>
      </c>
      <c r="H2729" s="33">
        <v>8.3000000000000007</v>
      </c>
    </row>
    <row r="2730" spans="1:8" x14ac:dyDescent="0.25">
      <c r="A2730" s="17" t="s">
        <v>4621</v>
      </c>
      <c r="B2730" s="17" t="s">
        <v>4620</v>
      </c>
      <c r="C2730" s="33">
        <v>121</v>
      </c>
      <c r="D2730" s="33">
        <v>80150343</v>
      </c>
      <c r="E2730" s="33" t="s">
        <v>1726</v>
      </c>
      <c r="F2730" s="33" t="s">
        <v>11</v>
      </c>
      <c r="G2730" s="33">
        <v>10000000</v>
      </c>
      <c r="H2730" s="33">
        <v>6.2</v>
      </c>
    </row>
    <row r="2731" spans="1:8" x14ac:dyDescent="0.25">
      <c r="A2731" s="17" t="s">
        <v>4623</v>
      </c>
      <c r="B2731" s="17" t="s">
        <v>929</v>
      </c>
      <c r="C2731" s="33">
        <v>117</v>
      </c>
      <c r="D2731" s="33">
        <v>85300000</v>
      </c>
      <c r="E2731" s="33" t="s">
        <v>2628</v>
      </c>
      <c r="F2731" s="33" t="s">
        <v>11</v>
      </c>
      <c r="G2731" s="33">
        <v>10000000</v>
      </c>
      <c r="H2731" s="33">
        <v>6.9</v>
      </c>
    </row>
    <row r="2732" spans="1:8" x14ac:dyDescent="0.25">
      <c r="A2732" s="17" t="s">
        <v>4624</v>
      </c>
      <c r="B2732" s="17" t="s">
        <v>395</v>
      </c>
      <c r="C2732" s="33">
        <v>98</v>
      </c>
      <c r="D2732" s="33">
        <v>68353550</v>
      </c>
      <c r="E2732" s="33" t="s">
        <v>1332</v>
      </c>
      <c r="F2732" s="33" t="s">
        <v>11</v>
      </c>
      <c r="G2732" s="33">
        <v>10000000</v>
      </c>
      <c r="H2732" s="33">
        <v>5.9</v>
      </c>
    </row>
    <row r="2733" spans="1:8" x14ac:dyDescent="0.25">
      <c r="A2733" s="17" t="s">
        <v>4626</v>
      </c>
      <c r="B2733" s="17" t="s">
        <v>4625</v>
      </c>
      <c r="C2733" s="33">
        <v>109</v>
      </c>
      <c r="D2733" s="33">
        <v>78845130</v>
      </c>
      <c r="E2733" s="33" t="s">
        <v>768</v>
      </c>
      <c r="F2733" s="33" t="s">
        <v>11</v>
      </c>
      <c r="G2733" s="33">
        <v>10000000</v>
      </c>
      <c r="H2733" s="33">
        <v>6.1</v>
      </c>
    </row>
    <row r="2734" spans="1:8" x14ac:dyDescent="0.25">
      <c r="A2734" s="17" t="s">
        <v>4627</v>
      </c>
      <c r="B2734" s="17" t="s">
        <v>3960</v>
      </c>
      <c r="C2734" s="33">
        <v>95</v>
      </c>
      <c r="D2734" s="33">
        <v>63319509</v>
      </c>
      <c r="E2734" s="33" t="s">
        <v>574</v>
      </c>
      <c r="F2734" s="33" t="s">
        <v>11</v>
      </c>
      <c r="G2734" s="33">
        <v>10000000</v>
      </c>
      <c r="H2734" s="33">
        <v>5.8</v>
      </c>
    </row>
    <row r="2735" spans="1:8" x14ac:dyDescent="0.25">
      <c r="A2735" s="17" t="s">
        <v>4628</v>
      </c>
      <c r="B2735" s="17" t="s">
        <v>4620</v>
      </c>
      <c r="C2735" s="33">
        <v>96</v>
      </c>
      <c r="D2735" s="33">
        <v>63270259</v>
      </c>
      <c r="E2735" s="33" t="s">
        <v>1726</v>
      </c>
      <c r="F2735" s="33" t="s">
        <v>11</v>
      </c>
      <c r="G2735" s="33">
        <v>10000000</v>
      </c>
      <c r="H2735" s="33">
        <v>5.9</v>
      </c>
    </row>
    <row r="2736" spans="1:8" x14ac:dyDescent="0.25">
      <c r="A2736" s="17" t="s">
        <v>4629</v>
      </c>
      <c r="B2736" s="17" t="s">
        <v>2294</v>
      </c>
      <c r="C2736" s="33">
        <v>101</v>
      </c>
      <c r="D2736" s="33">
        <v>55865715</v>
      </c>
      <c r="E2736" s="33" t="s">
        <v>2061</v>
      </c>
      <c r="F2736" s="33" t="s">
        <v>11</v>
      </c>
      <c r="G2736" s="33">
        <v>10000000</v>
      </c>
      <c r="H2736" s="33">
        <v>5.5</v>
      </c>
    </row>
    <row r="2737" spans="1:8" x14ac:dyDescent="0.25">
      <c r="A2737" s="17" t="s">
        <v>4630</v>
      </c>
      <c r="B2737" s="17" t="s">
        <v>3088</v>
      </c>
      <c r="C2737" s="33">
        <v>107</v>
      </c>
      <c r="D2737" s="33">
        <v>63231524</v>
      </c>
      <c r="E2737" s="33" t="s">
        <v>482</v>
      </c>
      <c r="F2737" s="33" t="s">
        <v>11</v>
      </c>
      <c r="G2737" s="33">
        <v>6000000</v>
      </c>
      <c r="H2737" s="33">
        <v>5</v>
      </c>
    </row>
    <row r="2738" spans="1:8" x14ac:dyDescent="0.25">
      <c r="A2738" s="17" t="s">
        <v>4631</v>
      </c>
      <c r="B2738" s="17" t="s">
        <v>160</v>
      </c>
      <c r="C2738" s="33">
        <v>119</v>
      </c>
      <c r="D2738" s="33">
        <v>52293982</v>
      </c>
      <c r="E2738" s="33" t="s">
        <v>1289</v>
      </c>
      <c r="F2738" s="33" t="s">
        <v>11</v>
      </c>
      <c r="G2738" s="33">
        <v>13800000</v>
      </c>
      <c r="H2738" s="33">
        <v>7</v>
      </c>
    </row>
    <row r="2739" spans="1:8" x14ac:dyDescent="0.25">
      <c r="A2739" s="17" t="s">
        <v>4632</v>
      </c>
      <c r="B2739" s="17" t="s">
        <v>1510</v>
      </c>
      <c r="C2739" s="33">
        <v>100</v>
      </c>
      <c r="D2739" s="33">
        <v>50752337</v>
      </c>
      <c r="E2739" s="33" t="s">
        <v>2476</v>
      </c>
      <c r="F2739" s="33" t="s">
        <v>11</v>
      </c>
      <c r="G2739" s="33">
        <v>10000000</v>
      </c>
      <c r="H2739" s="33">
        <v>6.4</v>
      </c>
    </row>
    <row r="2740" spans="1:8" x14ac:dyDescent="0.25">
      <c r="A2740" s="17" t="s">
        <v>4633</v>
      </c>
      <c r="B2740" s="17" t="s">
        <v>3482</v>
      </c>
      <c r="C2740" s="33">
        <v>98</v>
      </c>
      <c r="D2740" s="33">
        <v>110175871</v>
      </c>
      <c r="E2740" s="33" t="s">
        <v>1032</v>
      </c>
      <c r="F2740" s="33" t="s">
        <v>11</v>
      </c>
      <c r="G2740" s="33">
        <v>10000000</v>
      </c>
      <c r="H2740" s="33">
        <v>5.9</v>
      </c>
    </row>
    <row r="2741" spans="1:8" x14ac:dyDescent="0.25">
      <c r="A2741" s="17" t="s">
        <v>4634</v>
      </c>
      <c r="B2741" s="17" t="s">
        <v>759</v>
      </c>
      <c r="C2741" s="33">
        <v>92</v>
      </c>
      <c r="D2741" s="33">
        <v>38624000</v>
      </c>
      <c r="E2741" s="33" t="s">
        <v>1332</v>
      </c>
      <c r="F2741" s="33" t="s">
        <v>11</v>
      </c>
      <c r="G2741" s="33">
        <v>12000000</v>
      </c>
      <c r="H2741" s="33">
        <v>7</v>
      </c>
    </row>
    <row r="2742" spans="1:8" x14ac:dyDescent="0.25">
      <c r="A2742" s="17" t="s">
        <v>4635</v>
      </c>
      <c r="B2742" s="17" t="s">
        <v>3120</v>
      </c>
      <c r="C2742" s="33">
        <v>90</v>
      </c>
      <c r="D2742" s="33">
        <v>37470017</v>
      </c>
      <c r="E2742" s="33" t="s">
        <v>1726</v>
      </c>
      <c r="F2742" s="33" t="s">
        <v>11</v>
      </c>
      <c r="G2742" s="33">
        <v>10000000</v>
      </c>
      <c r="H2742" s="33">
        <v>6.1</v>
      </c>
    </row>
    <row r="2743" spans="1:8" x14ac:dyDescent="0.25">
      <c r="A2743" s="17" t="s">
        <v>4637</v>
      </c>
      <c r="B2743" s="17" t="s">
        <v>1510</v>
      </c>
      <c r="C2743" s="33">
        <v>90</v>
      </c>
      <c r="D2743" s="33">
        <v>40485039</v>
      </c>
      <c r="E2743" s="33" t="s">
        <v>4636</v>
      </c>
      <c r="F2743" s="33" t="s">
        <v>11</v>
      </c>
      <c r="G2743" s="33">
        <v>10000000</v>
      </c>
      <c r="H2743" s="33">
        <v>6.9</v>
      </c>
    </row>
    <row r="2744" spans="1:8" x14ac:dyDescent="0.25">
      <c r="A2744" s="17" t="s">
        <v>4640</v>
      </c>
      <c r="B2744" s="17" t="s">
        <v>4638</v>
      </c>
      <c r="C2744" s="33">
        <v>153</v>
      </c>
      <c r="D2744" s="33">
        <v>16800000</v>
      </c>
      <c r="E2744" s="33" t="s">
        <v>4639</v>
      </c>
      <c r="F2744" s="33" t="s">
        <v>11</v>
      </c>
      <c r="G2744" s="33">
        <v>10000000</v>
      </c>
      <c r="H2744" s="33">
        <v>7.5</v>
      </c>
    </row>
    <row r="2745" spans="1:8" x14ac:dyDescent="0.25">
      <c r="A2745" s="17" t="s">
        <v>4641</v>
      </c>
      <c r="B2745" s="17" t="s">
        <v>1538</v>
      </c>
      <c r="C2745" s="33">
        <v>124</v>
      </c>
      <c r="D2745" s="33">
        <v>46377022</v>
      </c>
      <c r="E2745" s="33" t="s">
        <v>872</v>
      </c>
      <c r="F2745" s="33" t="s">
        <v>11</v>
      </c>
      <c r="G2745" s="33">
        <v>10000000</v>
      </c>
      <c r="H2745" s="33">
        <v>7.3</v>
      </c>
    </row>
    <row r="2746" spans="1:8" x14ac:dyDescent="0.25">
      <c r="A2746" s="17" t="s">
        <v>4643</v>
      </c>
      <c r="B2746" s="17" t="s">
        <v>4642</v>
      </c>
      <c r="C2746" s="33">
        <v>82</v>
      </c>
      <c r="D2746" s="33">
        <v>36696761</v>
      </c>
      <c r="E2746" s="33" t="s">
        <v>2742</v>
      </c>
      <c r="F2746" s="33" t="s">
        <v>11</v>
      </c>
      <c r="G2746" s="33">
        <v>23000000</v>
      </c>
      <c r="H2746" s="33">
        <v>6.5</v>
      </c>
    </row>
    <row r="2747" spans="1:8" x14ac:dyDescent="0.25">
      <c r="A2747" s="17" t="s">
        <v>4644</v>
      </c>
      <c r="B2747" s="17" t="s">
        <v>280</v>
      </c>
      <c r="C2747" s="33">
        <v>107</v>
      </c>
      <c r="D2747" s="33">
        <v>36200000</v>
      </c>
      <c r="E2747" s="33" t="s">
        <v>77</v>
      </c>
      <c r="F2747" s="33" t="s">
        <v>11</v>
      </c>
      <c r="G2747" s="33">
        <v>12305523</v>
      </c>
      <c r="H2747" s="33">
        <v>6.2</v>
      </c>
    </row>
    <row r="2748" spans="1:8" x14ac:dyDescent="0.25">
      <c r="A2748" s="17" t="s">
        <v>4645</v>
      </c>
      <c r="B2748" s="17" t="s">
        <v>3530</v>
      </c>
      <c r="C2748" s="33">
        <v>97</v>
      </c>
      <c r="D2748" s="33">
        <v>35794166</v>
      </c>
      <c r="E2748" s="33" t="s">
        <v>1032</v>
      </c>
      <c r="F2748" s="33" t="s">
        <v>11</v>
      </c>
      <c r="G2748" s="33">
        <v>10000000</v>
      </c>
      <c r="H2748" s="33">
        <v>6</v>
      </c>
    </row>
    <row r="2749" spans="1:8" x14ac:dyDescent="0.25">
      <c r="A2749" s="17" t="s">
        <v>4646</v>
      </c>
      <c r="B2749" s="17" t="s">
        <v>4448</v>
      </c>
      <c r="C2749" s="33">
        <v>80</v>
      </c>
      <c r="D2749" s="33">
        <v>33583175</v>
      </c>
      <c r="E2749" s="33" t="s">
        <v>1032</v>
      </c>
      <c r="F2749" s="33" t="s">
        <v>11</v>
      </c>
      <c r="G2749" s="33">
        <v>10000000</v>
      </c>
      <c r="H2749" s="33">
        <v>6.3</v>
      </c>
    </row>
    <row r="2750" spans="1:8" x14ac:dyDescent="0.25">
      <c r="A2750" s="17" t="s">
        <v>4648</v>
      </c>
      <c r="B2750" s="17" t="s">
        <v>4647</v>
      </c>
      <c r="C2750" s="33">
        <v>85</v>
      </c>
      <c r="D2750" s="33">
        <v>32983713</v>
      </c>
      <c r="E2750" s="33" t="s">
        <v>872</v>
      </c>
      <c r="F2750" s="33" t="s">
        <v>11</v>
      </c>
      <c r="G2750" s="33">
        <v>20000000</v>
      </c>
      <c r="H2750" s="33">
        <v>5.8</v>
      </c>
    </row>
    <row r="2751" spans="1:8" x14ac:dyDescent="0.25">
      <c r="A2751" s="17" t="s">
        <v>4649</v>
      </c>
      <c r="B2751" s="17" t="s">
        <v>4622</v>
      </c>
      <c r="C2751" s="33">
        <v>97</v>
      </c>
      <c r="D2751" s="33">
        <v>52200504</v>
      </c>
      <c r="E2751" s="33" t="s">
        <v>3164</v>
      </c>
      <c r="F2751" s="33" t="s">
        <v>11</v>
      </c>
      <c r="G2751" s="33">
        <v>10000000</v>
      </c>
      <c r="H2751" s="33">
        <v>6.1</v>
      </c>
    </row>
    <row r="2752" spans="1:8" x14ac:dyDescent="0.25">
      <c r="A2752" s="17" t="s">
        <v>4652</v>
      </c>
      <c r="B2752" s="17" t="s">
        <v>4650</v>
      </c>
      <c r="C2752" s="33">
        <v>109</v>
      </c>
      <c r="D2752" s="33">
        <v>33000000</v>
      </c>
      <c r="E2752" s="33" t="s">
        <v>4651</v>
      </c>
      <c r="F2752" s="33" t="s">
        <v>11</v>
      </c>
      <c r="G2752" s="33">
        <v>10000000</v>
      </c>
      <c r="H2752" s="33">
        <v>6.9</v>
      </c>
    </row>
    <row r="2753" spans="1:8" x14ac:dyDescent="0.25">
      <c r="A2753" s="17" t="s">
        <v>4653</v>
      </c>
      <c r="B2753" s="17" t="s">
        <v>2792</v>
      </c>
      <c r="C2753" s="33">
        <v>140</v>
      </c>
      <c r="D2753" s="33">
        <v>32101000</v>
      </c>
      <c r="E2753" s="33" t="s">
        <v>3301</v>
      </c>
      <c r="F2753" s="33" t="s">
        <v>11</v>
      </c>
      <c r="G2753" s="33">
        <v>10000000</v>
      </c>
      <c r="H2753" s="33">
        <v>5.4</v>
      </c>
    </row>
    <row r="2754" spans="1:8" x14ac:dyDescent="0.25">
      <c r="A2754" s="17" t="s">
        <v>4655</v>
      </c>
      <c r="B2754" s="17" t="s">
        <v>4654</v>
      </c>
      <c r="C2754" s="33">
        <v>90</v>
      </c>
      <c r="D2754" s="33">
        <v>31487293</v>
      </c>
      <c r="E2754" s="33" t="s">
        <v>1947</v>
      </c>
      <c r="F2754" s="33" t="s">
        <v>11</v>
      </c>
      <c r="G2754" s="33">
        <v>9000000</v>
      </c>
      <c r="H2754" s="33">
        <v>6.7</v>
      </c>
    </row>
    <row r="2755" spans="1:8" x14ac:dyDescent="0.25">
      <c r="A2755" s="17" t="s">
        <v>4656</v>
      </c>
      <c r="B2755" s="17" t="s">
        <v>2379</v>
      </c>
      <c r="C2755" s="33">
        <v>130</v>
      </c>
      <c r="D2755" s="33">
        <v>30651422</v>
      </c>
      <c r="E2755" s="33" t="s">
        <v>3553</v>
      </c>
      <c r="F2755" s="33" t="s">
        <v>11</v>
      </c>
      <c r="G2755" s="33">
        <v>10000000</v>
      </c>
      <c r="H2755" s="33">
        <v>7.4</v>
      </c>
    </row>
    <row r="2756" spans="1:8" x14ac:dyDescent="0.25">
      <c r="A2756" s="17" t="s">
        <v>4658</v>
      </c>
      <c r="B2756" s="17" t="s">
        <v>4657</v>
      </c>
      <c r="C2756" s="33">
        <v>98</v>
      </c>
      <c r="D2756" s="33">
        <v>30306281</v>
      </c>
      <c r="E2756" s="33" t="s">
        <v>872</v>
      </c>
      <c r="F2756" s="33" t="s">
        <v>11</v>
      </c>
      <c r="G2756" s="33">
        <v>10000000</v>
      </c>
      <c r="H2756" s="33">
        <v>5.6</v>
      </c>
    </row>
    <row r="2757" spans="1:8" x14ac:dyDescent="0.25">
      <c r="A2757" s="17" t="s">
        <v>4660</v>
      </c>
      <c r="B2757" s="17" t="s">
        <v>973</v>
      </c>
      <c r="C2757" s="33">
        <v>101</v>
      </c>
      <c r="D2757" s="33">
        <v>29500000</v>
      </c>
      <c r="E2757" s="33" t="s">
        <v>4659</v>
      </c>
      <c r="F2757" s="33" t="s">
        <v>11</v>
      </c>
      <c r="G2757" s="33">
        <v>10000000</v>
      </c>
      <c r="H2757" s="33">
        <v>6.5</v>
      </c>
    </row>
    <row r="2758" spans="1:8" x14ac:dyDescent="0.25">
      <c r="A2758" s="17" t="s">
        <v>4661</v>
      </c>
      <c r="B2758" s="17" t="s">
        <v>3901</v>
      </c>
      <c r="C2758" s="33">
        <v>114</v>
      </c>
      <c r="D2758" s="33">
        <v>30050028</v>
      </c>
      <c r="E2758" s="33" t="s">
        <v>19</v>
      </c>
      <c r="F2758" s="33" t="s">
        <v>11</v>
      </c>
      <c r="G2758" s="33">
        <v>17000000</v>
      </c>
      <c r="H2758" s="33">
        <v>6.5</v>
      </c>
    </row>
    <row r="2759" spans="1:8" x14ac:dyDescent="0.25">
      <c r="A2759" s="17" t="s">
        <v>4662</v>
      </c>
      <c r="B2759" s="17" t="s">
        <v>1318</v>
      </c>
      <c r="C2759" s="33">
        <v>100</v>
      </c>
      <c r="D2759" s="33">
        <v>29392418</v>
      </c>
      <c r="E2759" s="33" t="s">
        <v>599</v>
      </c>
      <c r="F2759" s="33" t="s">
        <v>11</v>
      </c>
      <c r="G2759" s="33">
        <v>10000000</v>
      </c>
      <c r="H2759" s="33">
        <v>5.8</v>
      </c>
    </row>
    <row r="2760" spans="1:8" x14ac:dyDescent="0.25">
      <c r="A2760" s="17" t="s">
        <v>4663</v>
      </c>
      <c r="B2760" s="17" t="s">
        <v>3092</v>
      </c>
      <c r="C2760" s="33">
        <v>85</v>
      </c>
      <c r="D2760" s="33">
        <v>28563926</v>
      </c>
      <c r="E2760" s="33" t="s">
        <v>1383</v>
      </c>
      <c r="F2760" s="33" t="s">
        <v>11</v>
      </c>
      <c r="G2760" s="33">
        <v>8500000</v>
      </c>
      <c r="H2760" s="33">
        <v>5</v>
      </c>
    </row>
    <row r="2761" spans="1:8" x14ac:dyDescent="0.25">
      <c r="A2761" s="17" t="s">
        <v>4665</v>
      </c>
      <c r="B2761" s="17" t="s">
        <v>4664</v>
      </c>
      <c r="C2761" s="33">
        <v>103</v>
      </c>
      <c r="D2761" s="33">
        <v>28435406</v>
      </c>
      <c r="E2761" s="33" t="s">
        <v>574</v>
      </c>
      <c r="F2761" s="33" t="s">
        <v>11</v>
      </c>
      <c r="G2761" s="33">
        <v>12000000</v>
      </c>
      <c r="H2761" s="33">
        <v>5.5</v>
      </c>
    </row>
    <row r="2762" spans="1:8" x14ac:dyDescent="0.25">
      <c r="A2762" s="17" t="s">
        <v>4666</v>
      </c>
      <c r="B2762" s="17" t="s">
        <v>3362</v>
      </c>
      <c r="C2762" s="33">
        <v>100</v>
      </c>
      <c r="D2762" s="33">
        <v>25339117</v>
      </c>
      <c r="E2762" s="33" t="s">
        <v>574</v>
      </c>
      <c r="F2762" s="33" t="s">
        <v>11</v>
      </c>
      <c r="G2762" s="33">
        <v>10000000</v>
      </c>
      <c r="H2762" s="33">
        <v>6.5</v>
      </c>
    </row>
    <row r="2763" spans="1:8" x14ac:dyDescent="0.25">
      <c r="A2763" s="17" t="s">
        <v>4667</v>
      </c>
      <c r="B2763" s="17" t="s">
        <v>1638</v>
      </c>
      <c r="C2763" s="33">
        <v>114</v>
      </c>
      <c r="D2763" s="33">
        <v>25600000</v>
      </c>
      <c r="E2763" s="33" t="s">
        <v>671</v>
      </c>
      <c r="F2763" s="33" t="s">
        <v>11</v>
      </c>
      <c r="G2763" s="33">
        <v>10000000</v>
      </c>
      <c r="H2763" s="33">
        <v>7.2</v>
      </c>
    </row>
    <row r="2764" spans="1:8" x14ac:dyDescent="0.25">
      <c r="A2764" s="17" t="s">
        <v>4669</v>
      </c>
      <c r="B2764" s="17" t="s">
        <v>4668</v>
      </c>
      <c r="C2764" s="33">
        <v>97</v>
      </c>
      <c r="D2764" s="33">
        <v>27736779</v>
      </c>
      <c r="E2764" s="33" t="s">
        <v>1032</v>
      </c>
      <c r="F2764" s="33" t="s">
        <v>11</v>
      </c>
      <c r="G2764" s="33">
        <v>10000000</v>
      </c>
      <c r="H2764" s="33">
        <v>5.2</v>
      </c>
    </row>
    <row r="2765" spans="1:8" x14ac:dyDescent="0.25">
      <c r="A2765" s="17" t="s">
        <v>4671</v>
      </c>
      <c r="B2765" s="17" t="s">
        <v>4670</v>
      </c>
      <c r="C2765" s="33">
        <v>116</v>
      </c>
      <c r="D2765" s="33">
        <v>24397469</v>
      </c>
      <c r="E2765" s="33" t="s">
        <v>2083</v>
      </c>
      <c r="F2765" s="33" t="s">
        <v>11</v>
      </c>
      <c r="G2765" s="33">
        <v>17000000</v>
      </c>
      <c r="H2765" s="33">
        <v>5.7</v>
      </c>
    </row>
    <row r="2766" spans="1:8" x14ac:dyDescent="0.25">
      <c r="A2766" s="17" t="s">
        <v>4672</v>
      </c>
      <c r="B2766" s="17" t="s">
        <v>4232</v>
      </c>
      <c r="C2766" s="33">
        <v>96</v>
      </c>
      <c r="D2766" s="33">
        <v>20384136</v>
      </c>
      <c r="E2766" s="33" t="s">
        <v>1032</v>
      </c>
      <c r="F2766" s="33" t="s">
        <v>11</v>
      </c>
      <c r="G2766" s="33">
        <v>10000000</v>
      </c>
      <c r="H2766" s="33">
        <v>4.7</v>
      </c>
    </row>
    <row r="2767" spans="1:8" x14ac:dyDescent="0.25">
      <c r="A2767" s="17" t="s">
        <v>4674</v>
      </c>
      <c r="B2767" s="17" t="s">
        <v>4673</v>
      </c>
      <c r="C2767" s="33">
        <v>98</v>
      </c>
      <c r="D2767" s="33">
        <v>25464480</v>
      </c>
      <c r="E2767" s="33" t="s">
        <v>1702</v>
      </c>
      <c r="F2767" s="33" t="s">
        <v>11</v>
      </c>
      <c r="G2767" s="33">
        <v>10000000</v>
      </c>
      <c r="H2767" s="33">
        <v>5.9</v>
      </c>
    </row>
    <row r="2768" spans="1:8" x14ac:dyDescent="0.25">
      <c r="A2768" s="17" t="s">
        <v>4675</v>
      </c>
      <c r="B2768" s="17" t="s">
        <v>3728</v>
      </c>
      <c r="C2768" s="33">
        <v>105</v>
      </c>
      <c r="D2768" s="33">
        <v>20338609</v>
      </c>
      <c r="E2768" s="33" t="s">
        <v>1864</v>
      </c>
      <c r="F2768" s="33" t="s">
        <v>11</v>
      </c>
      <c r="G2768" s="33">
        <v>10000000</v>
      </c>
      <c r="H2768" s="33">
        <v>6.8</v>
      </c>
    </row>
    <row r="2769" spans="1:8" x14ac:dyDescent="0.25">
      <c r="A2769" s="17" t="s">
        <v>4677</v>
      </c>
      <c r="B2769" s="17" t="s">
        <v>4676</v>
      </c>
      <c r="C2769" s="33">
        <v>123</v>
      </c>
      <c r="D2769" s="33">
        <v>18272447</v>
      </c>
      <c r="E2769" s="33" t="s">
        <v>1383</v>
      </c>
      <c r="F2769" s="33" t="s">
        <v>11</v>
      </c>
      <c r="G2769" s="33">
        <v>10000000</v>
      </c>
      <c r="H2769" s="33">
        <v>5.9</v>
      </c>
    </row>
    <row r="2770" spans="1:8" x14ac:dyDescent="0.25">
      <c r="A2770" s="17" t="s">
        <v>4679</v>
      </c>
      <c r="B2770" s="17" t="s">
        <v>1816</v>
      </c>
      <c r="C2770" s="33">
        <v>93</v>
      </c>
      <c r="D2770" s="33">
        <v>17096053</v>
      </c>
      <c r="E2770" s="33" t="s">
        <v>872</v>
      </c>
      <c r="F2770" s="33" t="s">
        <v>11</v>
      </c>
      <c r="G2770" s="33">
        <v>9000000</v>
      </c>
      <c r="H2770" s="33">
        <v>7.7</v>
      </c>
    </row>
    <row r="2771" spans="1:8" x14ac:dyDescent="0.25">
      <c r="A2771" s="17" t="s">
        <v>4680</v>
      </c>
      <c r="B2771" s="17" t="s">
        <v>2187</v>
      </c>
      <c r="C2771" s="33">
        <v>97</v>
      </c>
      <c r="D2771" s="33">
        <v>21371425</v>
      </c>
      <c r="E2771" s="33" t="s">
        <v>963</v>
      </c>
      <c r="F2771" s="33" t="s">
        <v>11</v>
      </c>
      <c r="G2771" s="33">
        <v>10000000</v>
      </c>
      <c r="H2771" s="33">
        <v>4.4000000000000004</v>
      </c>
    </row>
    <row r="2772" spans="1:8" x14ac:dyDescent="0.25">
      <c r="A2772" s="17" t="s">
        <v>4681</v>
      </c>
      <c r="B2772" s="17" t="s">
        <v>1538</v>
      </c>
      <c r="C2772" s="33">
        <v>122</v>
      </c>
      <c r="D2772" s="33">
        <v>33071558</v>
      </c>
      <c r="E2772" s="33" t="s">
        <v>872</v>
      </c>
      <c r="F2772" s="33" t="s">
        <v>11</v>
      </c>
      <c r="G2772" s="33">
        <v>10000000</v>
      </c>
      <c r="H2772" s="33">
        <v>6.6</v>
      </c>
    </row>
    <row r="2773" spans="1:8" x14ac:dyDescent="0.25">
      <c r="A2773" s="17" t="s">
        <v>4683</v>
      </c>
      <c r="B2773" s="17" t="s">
        <v>4682</v>
      </c>
      <c r="C2773" s="33">
        <v>101</v>
      </c>
      <c r="D2773" s="33">
        <v>17655201</v>
      </c>
      <c r="E2773" s="33" t="s">
        <v>2384</v>
      </c>
      <c r="F2773" s="33" t="s">
        <v>11</v>
      </c>
      <c r="G2773" s="33">
        <v>10000000</v>
      </c>
      <c r="H2773" s="33">
        <v>6.7</v>
      </c>
    </row>
    <row r="2774" spans="1:8" x14ac:dyDescent="0.25">
      <c r="A2774" s="17" t="s">
        <v>4684</v>
      </c>
      <c r="B2774" s="17" t="s">
        <v>3700</v>
      </c>
      <c r="C2774" s="33">
        <v>100</v>
      </c>
      <c r="D2774" s="33">
        <v>16247775</v>
      </c>
      <c r="E2774" s="33" t="s">
        <v>937</v>
      </c>
      <c r="F2774" s="33" t="s">
        <v>11</v>
      </c>
      <c r="G2774" s="33">
        <v>25000000</v>
      </c>
      <c r="H2774" s="33">
        <v>5.5</v>
      </c>
    </row>
    <row r="2775" spans="1:8" x14ac:dyDescent="0.25">
      <c r="A2775" s="17" t="s">
        <v>4685</v>
      </c>
      <c r="B2775" s="17" t="s">
        <v>1717</v>
      </c>
      <c r="C2775" s="33">
        <v>129</v>
      </c>
      <c r="D2775" s="33">
        <v>16153600</v>
      </c>
      <c r="E2775" s="33" t="s">
        <v>2585</v>
      </c>
      <c r="F2775" s="33" t="s">
        <v>11</v>
      </c>
      <c r="G2775" s="33">
        <v>10000000</v>
      </c>
      <c r="H2775" s="33">
        <v>6.5</v>
      </c>
    </row>
    <row r="2776" spans="1:8" x14ac:dyDescent="0.25">
      <c r="A2776" s="17" t="s">
        <v>4686</v>
      </c>
      <c r="B2776" s="17" t="s">
        <v>1684</v>
      </c>
      <c r="C2776" s="33">
        <v>81</v>
      </c>
      <c r="D2776" s="33">
        <v>16033556</v>
      </c>
      <c r="E2776" s="33" t="s">
        <v>744</v>
      </c>
      <c r="F2776" s="33" t="s">
        <v>11</v>
      </c>
      <c r="G2776" s="33">
        <v>10000000</v>
      </c>
      <c r="H2776" s="33">
        <v>6.2</v>
      </c>
    </row>
    <row r="2777" spans="1:8" x14ac:dyDescent="0.25">
      <c r="A2777" s="17" t="s">
        <v>4687</v>
      </c>
      <c r="B2777" s="17" t="s">
        <v>659</v>
      </c>
      <c r="C2777" s="33">
        <v>96</v>
      </c>
      <c r="D2777" s="33">
        <v>16667084</v>
      </c>
      <c r="E2777" s="33" t="s">
        <v>4006</v>
      </c>
      <c r="F2777" s="33" t="s">
        <v>11</v>
      </c>
      <c r="G2777" s="33">
        <v>11000000</v>
      </c>
      <c r="H2777" s="33">
        <v>7.1</v>
      </c>
    </row>
    <row r="2778" spans="1:8" x14ac:dyDescent="0.25">
      <c r="A2778" s="17" t="s">
        <v>4689</v>
      </c>
      <c r="B2778" s="17" t="s">
        <v>4688</v>
      </c>
      <c r="C2778" s="33">
        <v>84</v>
      </c>
      <c r="D2778" s="33">
        <v>15417771</v>
      </c>
      <c r="E2778" s="33" t="s">
        <v>1871</v>
      </c>
      <c r="F2778" s="33" t="s">
        <v>11</v>
      </c>
      <c r="G2778" s="33">
        <v>12600000</v>
      </c>
      <c r="H2778" s="33">
        <v>6.1</v>
      </c>
    </row>
    <row r="2779" spans="1:8" x14ac:dyDescent="0.25">
      <c r="A2779" s="17" t="s">
        <v>4691</v>
      </c>
      <c r="B2779" s="17" t="s">
        <v>4134</v>
      </c>
      <c r="C2779" s="33">
        <v>110</v>
      </c>
      <c r="D2779" s="33">
        <v>15156200</v>
      </c>
      <c r="E2779" s="33" t="s">
        <v>380</v>
      </c>
      <c r="F2779" s="33" t="s">
        <v>11</v>
      </c>
      <c r="G2779" s="33">
        <v>30000000</v>
      </c>
      <c r="H2779" s="33">
        <v>6</v>
      </c>
    </row>
    <row r="2780" spans="1:8" x14ac:dyDescent="0.25">
      <c r="A2780" s="17" t="s">
        <v>4692</v>
      </c>
      <c r="B2780" s="17" t="s">
        <v>3821</v>
      </c>
      <c r="C2780" s="33">
        <v>130</v>
      </c>
      <c r="D2780" s="33">
        <v>21589307</v>
      </c>
      <c r="E2780" s="33" t="s">
        <v>1164</v>
      </c>
      <c r="F2780" s="33" t="s">
        <v>11</v>
      </c>
      <c r="G2780" s="33">
        <v>10000000</v>
      </c>
      <c r="H2780" s="33">
        <v>7.4</v>
      </c>
    </row>
    <row r="2781" spans="1:8" x14ac:dyDescent="0.25">
      <c r="A2781" s="17" t="s">
        <v>4694</v>
      </c>
      <c r="B2781" s="17" t="s">
        <v>4693</v>
      </c>
      <c r="C2781" s="33">
        <v>84</v>
      </c>
      <c r="D2781" s="33">
        <v>20339754</v>
      </c>
      <c r="E2781" s="33" t="s">
        <v>338</v>
      </c>
      <c r="F2781" s="33" t="s">
        <v>11</v>
      </c>
      <c r="G2781" s="33">
        <v>10000000</v>
      </c>
      <c r="H2781" s="33">
        <v>5.9</v>
      </c>
    </row>
    <row r="2782" spans="1:8" x14ac:dyDescent="0.25">
      <c r="A2782" s="17" t="s">
        <v>4696</v>
      </c>
      <c r="B2782" s="17" t="s">
        <v>4695</v>
      </c>
      <c r="C2782" s="33">
        <v>106</v>
      </c>
      <c r="D2782" s="33">
        <v>28873374</v>
      </c>
      <c r="E2782" s="33" t="s">
        <v>1381</v>
      </c>
      <c r="F2782" s="33" t="s">
        <v>11</v>
      </c>
      <c r="G2782" s="33">
        <v>10000000</v>
      </c>
      <c r="H2782" s="33">
        <v>4.0999999999999996</v>
      </c>
    </row>
    <row r="2783" spans="1:8" x14ac:dyDescent="0.25">
      <c r="A2783" s="17" t="s">
        <v>4698</v>
      </c>
      <c r="B2783" s="17" t="s">
        <v>4697</v>
      </c>
      <c r="C2783" s="33">
        <v>76</v>
      </c>
      <c r="D2783" s="33">
        <v>13684949</v>
      </c>
      <c r="E2783" s="33" t="s">
        <v>154</v>
      </c>
      <c r="F2783" s="33" t="s">
        <v>11</v>
      </c>
      <c r="G2783" s="33">
        <v>3000000</v>
      </c>
      <c r="H2783" s="33">
        <v>5.9</v>
      </c>
    </row>
    <row r="2784" spans="1:8" x14ac:dyDescent="0.25">
      <c r="A2784" s="17" t="s">
        <v>4699</v>
      </c>
      <c r="B2784" s="17" t="s">
        <v>4580</v>
      </c>
      <c r="C2784" s="33">
        <v>99</v>
      </c>
      <c r="D2784" s="33">
        <v>14597405</v>
      </c>
      <c r="E2784" s="33" t="s">
        <v>527</v>
      </c>
      <c r="F2784" s="33" t="s">
        <v>11</v>
      </c>
      <c r="G2784" s="33">
        <v>6400000</v>
      </c>
      <c r="H2784" s="33">
        <v>7</v>
      </c>
    </row>
    <row r="2785" spans="1:8" x14ac:dyDescent="0.25">
      <c r="A2785" s="17" t="s">
        <v>4700</v>
      </c>
      <c r="B2785" s="17" t="s">
        <v>2299</v>
      </c>
      <c r="C2785" s="33">
        <v>96</v>
      </c>
      <c r="D2785" s="33">
        <v>12570442</v>
      </c>
      <c r="E2785" s="33" t="s">
        <v>1797</v>
      </c>
      <c r="F2785" s="33" t="s">
        <v>11</v>
      </c>
      <c r="G2785" s="33">
        <v>10000000</v>
      </c>
      <c r="H2785" s="33">
        <v>6.8</v>
      </c>
    </row>
    <row r="2786" spans="1:8" x14ac:dyDescent="0.25">
      <c r="A2786" s="17" t="s">
        <v>4702</v>
      </c>
      <c r="B2786" s="17" t="s">
        <v>4701</v>
      </c>
      <c r="C2786" s="33">
        <v>104</v>
      </c>
      <c r="D2786" s="33">
        <v>12514138</v>
      </c>
      <c r="E2786" s="33" t="s">
        <v>72</v>
      </c>
      <c r="F2786" s="33" t="s">
        <v>11</v>
      </c>
      <c r="G2786" s="33">
        <v>10000000</v>
      </c>
      <c r="H2786" s="33">
        <v>7.4</v>
      </c>
    </row>
    <row r="2787" spans="1:8" x14ac:dyDescent="0.25">
      <c r="A2787" s="17" t="s">
        <v>4704</v>
      </c>
      <c r="B2787" s="17" t="s">
        <v>4703</v>
      </c>
      <c r="C2787" s="33">
        <v>108</v>
      </c>
      <c r="D2787" s="33">
        <v>43771291</v>
      </c>
      <c r="E2787" s="33" t="s">
        <v>283</v>
      </c>
      <c r="F2787" s="33" t="s">
        <v>11</v>
      </c>
      <c r="G2787" s="33">
        <v>5000000</v>
      </c>
      <c r="H2787" s="33">
        <v>7.1</v>
      </c>
    </row>
    <row r="2788" spans="1:8" x14ac:dyDescent="0.25">
      <c r="A2788" s="17" t="s">
        <v>4706</v>
      </c>
      <c r="B2788" s="17" t="s">
        <v>4705</v>
      </c>
      <c r="C2788" s="33">
        <v>108</v>
      </c>
      <c r="D2788" s="33">
        <v>11703287</v>
      </c>
      <c r="E2788" s="33" t="s">
        <v>2350</v>
      </c>
      <c r="F2788" s="33" t="s">
        <v>11</v>
      </c>
      <c r="G2788" s="33">
        <v>10000000</v>
      </c>
      <c r="H2788" s="33">
        <v>7</v>
      </c>
    </row>
    <row r="2789" spans="1:8" x14ac:dyDescent="0.25">
      <c r="A2789" s="17" t="s">
        <v>4707</v>
      </c>
      <c r="B2789" s="17" t="s">
        <v>2502</v>
      </c>
      <c r="C2789" s="33">
        <v>87</v>
      </c>
      <c r="D2789" s="33">
        <v>11560259</v>
      </c>
      <c r="E2789" s="33" t="s">
        <v>574</v>
      </c>
      <c r="F2789" s="33" t="s">
        <v>11</v>
      </c>
      <c r="G2789" s="33">
        <v>22000000</v>
      </c>
      <c r="H2789" s="33">
        <v>5.8</v>
      </c>
    </row>
    <row r="2790" spans="1:8" x14ac:dyDescent="0.25">
      <c r="A2790" s="17" t="s">
        <v>4708</v>
      </c>
      <c r="B2790" s="17" t="s">
        <v>4433</v>
      </c>
      <c r="C2790" s="33">
        <v>89</v>
      </c>
      <c r="D2790" s="33">
        <v>10824921</v>
      </c>
      <c r="E2790" s="33" t="s">
        <v>569</v>
      </c>
      <c r="F2790" s="33" t="s">
        <v>11</v>
      </c>
      <c r="G2790" s="33">
        <v>10000000</v>
      </c>
      <c r="H2790" s="33">
        <v>7.8</v>
      </c>
    </row>
    <row r="2791" spans="1:8" x14ac:dyDescent="0.25">
      <c r="A2791" s="17" t="s">
        <v>4711</v>
      </c>
      <c r="B2791" s="17" t="s">
        <v>4709</v>
      </c>
      <c r="C2791" s="33">
        <v>97</v>
      </c>
      <c r="D2791" s="33">
        <v>10561238</v>
      </c>
      <c r="E2791" s="33" t="s">
        <v>4710</v>
      </c>
      <c r="F2791" s="33" t="s">
        <v>11</v>
      </c>
      <c r="G2791" s="33">
        <v>10000000</v>
      </c>
      <c r="H2791" s="33">
        <v>6.5</v>
      </c>
    </row>
    <row r="2792" spans="1:8" x14ac:dyDescent="0.25">
      <c r="A2792" s="17" t="s">
        <v>4713</v>
      </c>
      <c r="B2792" s="17" t="s">
        <v>87</v>
      </c>
      <c r="C2792" s="33">
        <v>106</v>
      </c>
      <c r="D2792" s="33">
        <v>14479776</v>
      </c>
      <c r="E2792" s="33" t="s">
        <v>4712</v>
      </c>
      <c r="F2792" s="33" t="s">
        <v>11</v>
      </c>
      <c r="G2792" s="33">
        <v>10000000</v>
      </c>
      <c r="H2792" s="33">
        <v>7</v>
      </c>
    </row>
    <row r="2793" spans="1:8" x14ac:dyDescent="0.25">
      <c r="A2793" s="17" t="s">
        <v>4714</v>
      </c>
      <c r="B2793" s="17" t="s">
        <v>76</v>
      </c>
      <c r="C2793" s="33">
        <v>100</v>
      </c>
      <c r="D2793" s="33">
        <v>9801782</v>
      </c>
      <c r="E2793" s="33" t="s">
        <v>2008</v>
      </c>
      <c r="F2793" s="33" t="s">
        <v>11</v>
      </c>
      <c r="G2793" s="33">
        <v>10000000</v>
      </c>
      <c r="H2793" s="33">
        <v>6.3</v>
      </c>
    </row>
    <row r="2794" spans="1:8" x14ac:dyDescent="0.25">
      <c r="A2794" s="17" t="s">
        <v>4715</v>
      </c>
      <c r="B2794" s="17" t="s">
        <v>3923</v>
      </c>
      <c r="C2794" s="33">
        <v>89</v>
      </c>
      <c r="D2794" s="33">
        <v>8070311</v>
      </c>
      <c r="E2794" s="33" t="s">
        <v>574</v>
      </c>
      <c r="F2794" s="33" t="s">
        <v>11</v>
      </c>
      <c r="G2794" s="33">
        <v>10000000</v>
      </c>
      <c r="H2794" s="33">
        <v>5.3</v>
      </c>
    </row>
    <row r="2795" spans="1:8" x14ac:dyDescent="0.25">
      <c r="A2795" s="17" t="s">
        <v>4716</v>
      </c>
      <c r="B2795" s="17" t="s">
        <v>3197</v>
      </c>
      <c r="C2795" s="33">
        <v>95</v>
      </c>
      <c r="D2795" s="33">
        <v>8460995</v>
      </c>
      <c r="E2795" s="33" t="s">
        <v>485</v>
      </c>
      <c r="F2795" s="33" t="s">
        <v>11</v>
      </c>
      <c r="G2795" s="33">
        <v>10000000</v>
      </c>
      <c r="H2795" s="33">
        <v>5.5</v>
      </c>
    </row>
    <row r="2796" spans="1:8" x14ac:dyDescent="0.25">
      <c r="A2796" s="17" t="s">
        <v>4717</v>
      </c>
      <c r="B2796" s="17" t="s">
        <v>1900</v>
      </c>
      <c r="C2796" s="33">
        <v>97</v>
      </c>
      <c r="D2796" s="33">
        <v>8111360</v>
      </c>
      <c r="E2796" s="33" t="s">
        <v>739</v>
      </c>
      <c r="F2796" s="33" t="s">
        <v>11</v>
      </c>
      <c r="G2796" s="33">
        <v>10000000</v>
      </c>
      <c r="H2796" s="33">
        <v>7.4</v>
      </c>
    </row>
    <row r="2797" spans="1:8" x14ac:dyDescent="0.25">
      <c r="A2797" s="17" t="s">
        <v>4718</v>
      </c>
      <c r="B2797" s="17" t="s">
        <v>2878</v>
      </c>
      <c r="C2797" s="33">
        <v>94</v>
      </c>
      <c r="D2797" s="33">
        <v>8828771</v>
      </c>
      <c r="E2797" s="33" t="s">
        <v>569</v>
      </c>
      <c r="F2797" s="33" t="s">
        <v>11</v>
      </c>
      <c r="G2797" s="33">
        <v>6000000</v>
      </c>
      <c r="H2797" s="33">
        <v>4.3</v>
      </c>
    </row>
    <row r="2798" spans="1:8" x14ac:dyDescent="0.25">
      <c r="A2798" s="17" t="s">
        <v>4720</v>
      </c>
      <c r="B2798" s="17" t="s">
        <v>4719</v>
      </c>
      <c r="C2798" s="33">
        <v>95</v>
      </c>
      <c r="D2798" s="33">
        <v>7563670</v>
      </c>
      <c r="E2798" s="33" t="s">
        <v>1241</v>
      </c>
      <c r="F2798" s="33" t="s">
        <v>11</v>
      </c>
      <c r="G2798" s="33">
        <v>10000000</v>
      </c>
      <c r="H2798" s="33">
        <v>5.2</v>
      </c>
    </row>
    <row r="2799" spans="1:8" x14ac:dyDescent="0.25">
      <c r="A2799" s="17" t="s">
        <v>4723</v>
      </c>
      <c r="B2799" s="17" t="s">
        <v>4721</v>
      </c>
      <c r="C2799" s="33">
        <v>101</v>
      </c>
      <c r="D2799" s="33">
        <v>6619173</v>
      </c>
      <c r="E2799" s="33" t="s">
        <v>4722</v>
      </c>
      <c r="F2799" s="33" t="s">
        <v>11</v>
      </c>
      <c r="G2799" s="33">
        <v>10000000</v>
      </c>
      <c r="H2799" s="33">
        <v>6.7</v>
      </c>
    </row>
    <row r="2800" spans="1:8" x14ac:dyDescent="0.25">
      <c r="A2800" s="17" t="s">
        <v>4724</v>
      </c>
      <c r="B2800" s="17" t="s">
        <v>2557</v>
      </c>
      <c r="C2800" s="33">
        <v>101</v>
      </c>
      <c r="D2800" s="33">
        <v>6712241</v>
      </c>
      <c r="E2800" s="33" t="s">
        <v>671</v>
      </c>
      <c r="F2800" s="33" t="s">
        <v>11</v>
      </c>
      <c r="G2800" s="33">
        <v>7500000</v>
      </c>
      <c r="H2800" s="33">
        <v>8.6</v>
      </c>
    </row>
    <row r="2801" spans="1:8" x14ac:dyDescent="0.25">
      <c r="A2801" s="17" t="s">
        <v>4726</v>
      </c>
      <c r="B2801" s="17" t="s">
        <v>4725</v>
      </c>
      <c r="C2801" s="33">
        <v>82</v>
      </c>
      <c r="D2801" s="33">
        <v>6842058</v>
      </c>
      <c r="E2801" s="33" t="s">
        <v>1656</v>
      </c>
      <c r="F2801" s="33" t="s">
        <v>11</v>
      </c>
      <c r="G2801" s="33">
        <v>10000000</v>
      </c>
      <c r="H2801" s="33">
        <v>6.1</v>
      </c>
    </row>
    <row r="2802" spans="1:8" x14ac:dyDescent="0.25">
      <c r="A2802" s="17" t="s">
        <v>4728</v>
      </c>
      <c r="B2802" s="17" t="s">
        <v>4727</v>
      </c>
      <c r="C2802" s="33">
        <v>74</v>
      </c>
      <c r="D2802" s="33">
        <v>6491350</v>
      </c>
      <c r="E2802" s="33" t="s">
        <v>2645</v>
      </c>
      <c r="F2802" s="33" t="s">
        <v>11</v>
      </c>
      <c r="G2802" s="33">
        <v>10000000</v>
      </c>
      <c r="H2802" s="33">
        <v>5.8</v>
      </c>
    </row>
    <row r="2803" spans="1:8" x14ac:dyDescent="0.25">
      <c r="A2803" s="17" t="s">
        <v>4731</v>
      </c>
      <c r="B2803" s="17" t="s">
        <v>4729</v>
      </c>
      <c r="C2803" s="33">
        <v>130</v>
      </c>
      <c r="D2803" s="33">
        <v>9473382</v>
      </c>
      <c r="E2803" s="33" t="s">
        <v>4730</v>
      </c>
      <c r="F2803" s="33" t="s">
        <v>497</v>
      </c>
      <c r="G2803" s="33">
        <v>10000000</v>
      </c>
      <c r="H2803" s="33">
        <v>7.7</v>
      </c>
    </row>
    <row r="2804" spans="1:8" x14ac:dyDescent="0.25">
      <c r="A2804" s="17" t="s">
        <v>4732</v>
      </c>
      <c r="B2804" s="17" t="s">
        <v>1975</v>
      </c>
      <c r="C2804" s="33">
        <v>112</v>
      </c>
      <c r="D2804" s="33">
        <v>6197866</v>
      </c>
      <c r="E2804" s="33" t="s">
        <v>527</v>
      </c>
      <c r="F2804" s="33" t="s">
        <v>11</v>
      </c>
      <c r="G2804" s="33">
        <v>10000000</v>
      </c>
      <c r="H2804" s="33">
        <v>8</v>
      </c>
    </row>
    <row r="2805" spans="1:8" x14ac:dyDescent="0.25">
      <c r="A2805" s="17" t="s">
        <v>4735</v>
      </c>
      <c r="B2805" s="17" t="s">
        <v>4733</v>
      </c>
      <c r="C2805" s="33">
        <v>96</v>
      </c>
      <c r="D2805" s="33">
        <v>6044618</v>
      </c>
      <c r="E2805" s="33" t="s">
        <v>4734</v>
      </c>
      <c r="F2805" s="33" t="s">
        <v>11</v>
      </c>
      <c r="G2805" s="33">
        <v>10000000</v>
      </c>
      <c r="H2805" s="33">
        <v>5.6</v>
      </c>
    </row>
    <row r="2806" spans="1:8" x14ac:dyDescent="0.25">
      <c r="A2806" s="17" t="s">
        <v>4737</v>
      </c>
      <c r="B2806" s="17" t="s">
        <v>4736</v>
      </c>
      <c r="C2806" s="33">
        <v>89</v>
      </c>
      <c r="D2806" s="33">
        <v>7764027</v>
      </c>
      <c r="E2806" s="33" t="s">
        <v>872</v>
      </c>
      <c r="F2806" s="33" t="s">
        <v>11</v>
      </c>
      <c r="G2806" s="33">
        <v>10000000</v>
      </c>
      <c r="H2806" s="33">
        <v>6.7</v>
      </c>
    </row>
    <row r="2807" spans="1:8" x14ac:dyDescent="0.25">
      <c r="A2807" s="17" t="s">
        <v>4739</v>
      </c>
      <c r="B2807" s="17" t="s">
        <v>3555</v>
      </c>
      <c r="C2807" s="33">
        <v>121</v>
      </c>
      <c r="D2807" s="33">
        <v>21569041</v>
      </c>
      <c r="E2807" s="33" t="s">
        <v>1164</v>
      </c>
      <c r="F2807" s="33" t="s">
        <v>11</v>
      </c>
      <c r="G2807" s="33">
        <v>9000000</v>
      </c>
      <c r="H2807" s="33">
        <v>6.6</v>
      </c>
    </row>
    <row r="2808" spans="1:8" x14ac:dyDescent="0.25">
      <c r="A2808" s="17" t="s">
        <v>4741</v>
      </c>
      <c r="B2808" s="17" t="s">
        <v>4740</v>
      </c>
      <c r="C2808" s="33">
        <v>85</v>
      </c>
      <c r="D2808" s="33">
        <v>4356743</v>
      </c>
      <c r="E2808" s="33" t="s">
        <v>937</v>
      </c>
      <c r="F2808" s="33" t="s">
        <v>11</v>
      </c>
      <c r="G2808" s="33">
        <v>16000000</v>
      </c>
      <c r="H2808" s="33">
        <v>4.0999999999999996</v>
      </c>
    </row>
    <row r="2809" spans="1:8" x14ac:dyDescent="0.25">
      <c r="A2809" s="17" t="s">
        <v>4743</v>
      </c>
      <c r="B2809" s="17" t="s">
        <v>3244</v>
      </c>
      <c r="C2809" s="33">
        <v>120</v>
      </c>
      <c r="D2809" s="33">
        <v>5484375</v>
      </c>
      <c r="E2809" s="33" t="s">
        <v>4742</v>
      </c>
      <c r="F2809" s="33" t="s">
        <v>11</v>
      </c>
      <c r="G2809" s="33">
        <v>10000000</v>
      </c>
      <c r="H2809" s="33">
        <v>7.3</v>
      </c>
    </row>
    <row r="2810" spans="1:8" x14ac:dyDescent="0.25">
      <c r="A2810" s="17" t="s">
        <v>4745</v>
      </c>
      <c r="B2810" s="17" t="s">
        <v>4744</v>
      </c>
      <c r="C2810" s="33">
        <v>106</v>
      </c>
      <c r="D2810" s="33">
        <v>5348317</v>
      </c>
      <c r="E2810" s="33" t="s">
        <v>1864</v>
      </c>
      <c r="F2810" s="33" t="s">
        <v>11</v>
      </c>
      <c r="G2810" s="33">
        <v>10000000</v>
      </c>
      <c r="H2810" s="33">
        <v>7.1</v>
      </c>
    </row>
    <row r="2811" spans="1:8" x14ac:dyDescent="0.25">
      <c r="A2811" s="17" t="s">
        <v>4747</v>
      </c>
      <c r="B2811" s="17" t="s">
        <v>4746</v>
      </c>
      <c r="C2811" s="33">
        <v>83</v>
      </c>
      <c r="D2811" s="33">
        <v>4244155</v>
      </c>
      <c r="E2811" s="33" t="s">
        <v>872</v>
      </c>
      <c r="F2811" s="33" t="s">
        <v>11</v>
      </c>
      <c r="G2811" s="33">
        <v>10000000</v>
      </c>
      <c r="H2811" s="33">
        <v>6.5</v>
      </c>
    </row>
    <row r="2812" spans="1:8" x14ac:dyDescent="0.25">
      <c r="A2812" s="17" t="s">
        <v>4749</v>
      </c>
      <c r="B2812" s="17" t="s">
        <v>4748</v>
      </c>
      <c r="C2812" s="33">
        <v>120</v>
      </c>
      <c r="D2812" s="33">
        <v>5004648</v>
      </c>
      <c r="E2812" s="33" t="s">
        <v>72</v>
      </c>
      <c r="F2812" s="33" t="s">
        <v>3181</v>
      </c>
      <c r="G2812" s="33">
        <v>10000000</v>
      </c>
      <c r="H2812" s="33">
        <v>7</v>
      </c>
    </row>
    <row r="2813" spans="1:8" x14ac:dyDescent="0.25">
      <c r="A2813" s="17" t="s">
        <v>4751</v>
      </c>
      <c r="B2813" s="17" t="s">
        <v>4750</v>
      </c>
      <c r="C2813" s="33">
        <v>111</v>
      </c>
      <c r="D2813" s="33">
        <v>3333823</v>
      </c>
      <c r="E2813" s="33" t="s">
        <v>1876</v>
      </c>
      <c r="F2813" s="33" t="s">
        <v>11</v>
      </c>
      <c r="G2813" s="33">
        <v>10000000</v>
      </c>
      <c r="H2813" s="33">
        <v>5.5</v>
      </c>
    </row>
    <row r="2814" spans="1:8" x14ac:dyDescent="0.25">
      <c r="A2814" s="17" t="s">
        <v>4753</v>
      </c>
      <c r="B2814" s="17" t="s">
        <v>4752</v>
      </c>
      <c r="C2814" s="33">
        <v>100</v>
      </c>
      <c r="D2814" s="33">
        <v>3275585</v>
      </c>
      <c r="E2814" s="33" t="s">
        <v>151</v>
      </c>
      <c r="F2814" s="33" t="s">
        <v>11</v>
      </c>
      <c r="G2814" s="33">
        <v>11500000</v>
      </c>
      <c r="H2814" s="33">
        <v>6.6</v>
      </c>
    </row>
    <row r="2815" spans="1:8" x14ac:dyDescent="0.25">
      <c r="A2815" s="17" t="s">
        <v>4754</v>
      </c>
      <c r="B2815" s="17" t="s">
        <v>521</v>
      </c>
      <c r="C2815" s="33">
        <v>89</v>
      </c>
      <c r="D2815" s="33">
        <v>3193102</v>
      </c>
      <c r="E2815" s="33" t="s">
        <v>746</v>
      </c>
      <c r="F2815" s="33" t="s">
        <v>11</v>
      </c>
      <c r="G2815" s="33">
        <v>9000000</v>
      </c>
      <c r="H2815" s="33">
        <v>7.1</v>
      </c>
    </row>
    <row r="2816" spans="1:8" x14ac:dyDescent="0.25">
      <c r="A2816" s="17" t="s">
        <v>4755</v>
      </c>
      <c r="B2816" s="17" t="s">
        <v>2803</v>
      </c>
      <c r="C2816" s="33">
        <v>115</v>
      </c>
      <c r="D2816" s="33">
        <v>54557348</v>
      </c>
      <c r="E2816" s="33" t="s">
        <v>739</v>
      </c>
      <c r="F2816" s="33" t="s">
        <v>11</v>
      </c>
      <c r="G2816" s="33">
        <v>6500000</v>
      </c>
      <c r="H2816" s="33">
        <v>7.9</v>
      </c>
    </row>
    <row r="2817" spans="1:8" x14ac:dyDescent="0.25">
      <c r="A2817" s="17" t="s">
        <v>4757</v>
      </c>
      <c r="B2817" s="17" t="s">
        <v>4756</v>
      </c>
      <c r="C2817" s="33">
        <v>135</v>
      </c>
      <c r="D2817" s="33">
        <v>3041803</v>
      </c>
      <c r="E2817" s="33" t="s">
        <v>72</v>
      </c>
      <c r="F2817" s="33" t="s">
        <v>11</v>
      </c>
      <c r="G2817" s="33">
        <v>10000000</v>
      </c>
      <c r="H2817" s="33">
        <v>7.1</v>
      </c>
    </row>
    <row r="2818" spans="1:8" x14ac:dyDescent="0.25">
      <c r="A2818" s="17" t="s">
        <v>4759</v>
      </c>
      <c r="B2818" s="17" t="s">
        <v>4758</v>
      </c>
      <c r="C2818" s="33">
        <v>92</v>
      </c>
      <c r="D2818" s="33">
        <v>3060858</v>
      </c>
      <c r="E2818" s="33" t="s">
        <v>309</v>
      </c>
      <c r="F2818" s="33" t="s">
        <v>11</v>
      </c>
      <c r="G2818" s="33">
        <v>10000000</v>
      </c>
      <c r="H2818" s="33">
        <v>5.6</v>
      </c>
    </row>
    <row r="2819" spans="1:8" x14ac:dyDescent="0.25">
      <c r="A2819" s="17" t="s">
        <v>4760</v>
      </c>
      <c r="B2819" s="17" t="s">
        <v>3120</v>
      </c>
      <c r="C2819" s="33">
        <v>120</v>
      </c>
      <c r="D2819" s="33">
        <v>1055654</v>
      </c>
      <c r="E2819" s="33" t="s">
        <v>1661</v>
      </c>
      <c r="F2819" s="33" t="s">
        <v>11</v>
      </c>
      <c r="G2819" s="33">
        <v>10000000</v>
      </c>
      <c r="H2819" s="33">
        <v>7.3</v>
      </c>
    </row>
    <row r="2820" spans="1:8" x14ac:dyDescent="0.25">
      <c r="A2820" s="17" t="s">
        <v>4762</v>
      </c>
      <c r="B2820" s="17" t="s">
        <v>4761</v>
      </c>
      <c r="C2820" s="33">
        <v>97</v>
      </c>
      <c r="D2820" s="33">
        <v>2331318</v>
      </c>
      <c r="E2820" s="33" t="s">
        <v>569</v>
      </c>
      <c r="F2820" s="33" t="s">
        <v>11</v>
      </c>
      <c r="G2820" s="33">
        <v>10000000</v>
      </c>
      <c r="H2820" s="33">
        <v>3.3</v>
      </c>
    </row>
    <row r="2821" spans="1:8" x14ac:dyDescent="0.25">
      <c r="A2821" s="17" t="s">
        <v>4763</v>
      </c>
      <c r="B2821" s="17" t="s">
        <v>1717</v>
      </c>
      <c r="C2821" s="33">
        <v>135</v>
      </c>
      <c r="D2821" s="33">
        <v>2185266</v>
      </c>
      <c r="E2821" s="33" t="s">
        <v>1864</v>
      </c>
      <c r="F2821" s="33" t="s">
        <v>11</v>
      </c>
      <c r="G2821" s="33">
        <v>10000000</v>
      </c>
      <c r="H2821" s="33">
        <v>6.5</v>
      </c>
    </row>
    <row r="2822" spans="1:8" x14ac:dyDescent="0.25">
      <c r="A2822" s="17" t="s">
        <v>4765</v>
      </c>
      <c r="B2822" s="17" t="s">
        <v>4764</v>
      </c>
      <c r="C2822" s="33">
        <v>93</v>
      </c>
      <c r="D2822" s="33">
        <v>26583369</v>
      </c>
      <c r="E2822" s="33" t="s">
        <v>1032</v>
      </c>
      <c r="F2822" s="33" t="s">
        <v>11</v>
      </c>
      <c r="G2822" s="33">
        <v>10000000</v>
      </c>
      <c r="H2822" s="33">
        <v>4.8</v>
      </c>
    </row>
    <row r="2823" spans="1:8" x14ac:dyDescent="0.25">
      <c r="A2823" s="17" t="s">
        <v>4766</v>
      </c>
      <c r="B2823" s="17" t="s">
        <v>4446</v>
      </c>
      <c r="C2823" s="33">
        <v>118</v>
      </c>
      <c r="D2823" s="33">
        <v>800000</v>
      </c>
      <c r="E2823" s="33" t="s">
        <v>4244</v>
      </c>
      <c r="F2823" s="33" t="s">
        <v>11</v>
      </c>
      <c r="G2823" s="33">
        <v>14000000</v>
      </c>
      <c r="H2823" s="33">
        <v>5.2</v>
      </c>
    </row>
    <row r="2824" spans="1:8" x14ac:dyDescent="0.25">
      <c r="A2824" s="17" t="s">
        <v>4768</v>
      </c>
      <c r="B2824" s="17" t="s">
        <v>4767</v>
      </c>
      <c r="C2824" s="33">
        <v>97</v>
      </c>
      <c r="D2824" s="33">
        <v>7574066</v>
      </c>
      <c r="E2824" s="33" t="s">
        <v>872</v>
      </c>
      <c r="F2824" s="33" t="s">
        <v>11</v>
      </c>
      <c r="G2824" s="33">
        <v>10000000</v>
      </c>
      <c r="H2824" s="33">
        <v>6.3</v>
      </c>
    </row>
    <row r="2825" spans="1:8" x14ac:dyDescent="0.25">
      <c r="A2825" s="17" t="s">
        <v>4769</v>
      </c>
      <c r="B2825" s="17" t="s">
        <v>67</v>
      </c>
      <c r="C2825" s="33">
        <v>98</v>
      </c>
      <c r="D2825" s="33">
        <v>1754319</v>
      </c>
      <c r="E2825" s="33" t="s">
        <v>72</v>
      </c>
      <c r="F2825" s="33" t="s">
        <v>11</v>
      </c>
      <c r="G2825" s="33">
        <v>10000000</v>
      </c>
      <c r="H2825" s="33">
        <v>7.2</v>
      </c>
    </row>
    <row r="2826" spans="1:8" x14ac:dyDescent="0.25">
      <c r="A2826" s="17" t="s">
        <v>4770</v>
      </c>
      <c r="B2826" s="17" t="s">
        <v>1824</v>
      </c>
      <c r="C2826" s="33">
        <v>98</v>
      </c>
      <c r="D2826" s="33">
        <v>1641788</v>
      </c>
      <c r="E2826" s="33" t="s">
        <v>667</v>
      </c>
      <c r="F2826" s="33" t="s">
        <v>11</v>
      </c>
      <c r="G2826" s="33">
        <v>8000000</v>
      </c>
      <c r="H2826" s="33">
        <v>6.8</v>
      </c>
    </row>
    <row r="2827" spans="1:8" x14ac:dyDescent="0.25">
      <c r="A2827" s="17" t="s">
        <v>4772</v>
      </c>
      <c r="B2827" s="17" t="s">
        <v>4771</v>
      </c>
      <c r="C2827" s="33">
        <v>101</v>
      </c>
      <c r="D2827" s="33">
        <v>1631839</v>
      </c>
      <c r="E2827" s="33" t="s">
        <v>1448</v>
      </c>
      <c r="F2827" s="33" t="s">
        <v>11</v>
      </c>
      <c r="G2827" s="33">
        <v>10000000</v>
      </c>
      <c r="H2827" s="33">
        <v>5.7</v>
      </c>
    </row>
    <row r="2828" spans="1:8" x14ac:dyDescent="0.25">
      <c r="A2828" s="17" t="s">
        <v>4773</v>
      </c>
      <c r="B2828" s="17" t="s">
        <v>3281</v>
      </c>
      <c r="C2828" s="33">
        <v>132</v>
      </c>
      <c r="D2828" s="33">
        <v>1309849</v>
      </c>
      <c r="E2828" s="33" t="s">
        <v>72</v>
      </c>
      <c r="F2828" s="33" t="s">
        <v>11</v>
      </c>
      <c r="G2828" s="33">
        <v>10000000</v>
      </c>
      <c r="H2828" s="33">
        <v>7.2</v>
      </c>
    </row>
    <row r="2829" spans="1:8" x14ac:dyDescent="0.25">
      <c r="A2829" s="17" t="s">
        <v>4774</v>
      </c>
      <c r="B2829" s="17" t="s">
        <v>2654</v>
      </c>
      <c r="C2829" s="33">
        <v>106</v>
      </c>
      <c r="D2829" s="33">
        <v>1939441</v>
      </c>
      <c r="E2829" s="33" t="s">
        <v>588</v>
      </c>
      <c r="F2829" s="33" t="s">
        <v>11</v>
      </c>
      <c r="G2829" s="33">
        <v>10000000</v>
      </c>
      <c r="H2829" s="33">
        <v>6.9</v>
      </c>
    </row>
    <row r="2830" spans="1:8" x14ac:dyDescent="0.25">
      <c r="A2830" s="17" t="s">
        <v>4775</v>
      </c>
      <c r="B2830" s="17" t="s">
        <v>4344</v>
      </c>
      <c r="C2830" s="33">
        <v>87</v>
      </c>
      <c r="D2830" s="33">
        <v>1276984</v>
      </c>
      <c r="E2830" s="33" t="s">
        <v>2008</v>
      </c>
      <c r="F2830" s="33" t="s">
        <v>11</v>
      </c>
      <c r="G2830" s="33">
        <v>10000000</v>
      </c>
      <c r="H2830" s="33">
        <v>6.2</v>
      </c>
    </row>
    <row r="2831" spans="1:8" x14ac:dyDescent="0.25">
      <c r="A2831" s="17" t="s">
        <v>4776</v>
      </c>
      <c r="B2831" s="17" t="s">
        <v>1599</v>
      </c>
      <c r="C2831" s="33">
        <v>98</v>
      </c>
      <c r="D2831" s="33">
        <v>1987762</v>
      </c>
      <c r="E2831" s="33" t="s">
        <v>1785</v>
      </c>
      <c r="F2831" s="33" t="s">
        <v>11</v>
      </c>
      <c r="G2831" s="33">
        <v>11000000</v>
      </c>
      <c r="H2831" s="33">
        <v>6.7</v>
      </c>
    </row>
    <row r="2832" spans="1:8" x14ac:dyDescent="0.25">
      <c r="A2832" s="17" t="s">
        <v>4778</v>
      </c>
      <c r="B2832" s="17" t="s">
        <v>4777</v>
      </c>
      <c r="C2832" s="33">
        <v>96</v>
      </c>
      <c r="D2832" s="33">
        <v>1474508</v>
      </c>
      <c r="E2832" s="33" t="s">
        <v>872</v>
      </c>
      <c r="F2832" s="33" t="s">
        <v>11</v>
      </c>
      <c r="G2832" s="33">
        <v>5000000</v>
      </c>
      <c r="H2832" s="33">
        <v>6.5</v>
      </c>
    </row>
    <row r="2833" spans="1:8" x14ac:dyDescent="0.25">
      <c r="A2833" s="17" t="s">
        <v>4780</v>
      </c>
      <c r="B2833" s="17" t="s">
        <v>4779</v>
      </c>
      <c r="C2833" s="33">
        <v>104</v>
      </c>
      <c r="D2833" s="33">
        <v>1011054</v>
      </c>
      <c r="E2833" s="33" t="s">
        <v>739</v>
      </c>
      <c r="F2833" s="33" t="s">
        <v>11</v>
      </c>
      <c r="G2833" s="33">
        <v>10000000</v>
      </c>
      <c r="H2833" s="33">
        <v>7.2</v>
      </c>
    </row>
    <row r="2834" spans="1:8" x14ac:dyDescent="0.25">
      <c r="A2834" s="17" t="s">
        <v>4782</v>
      </c>
      <c r="B2834" s="17" t="s">
        <v>4781</v>
      </c>
      <c r="C2834" s="33">
        <v>93</v>
      </c>
      <c r="D2834" s="33">
        <v>900926</v>
      </c>
      <c r="E2834" s="33" t="s">
        <v>569</v>
      </c>
      <c r="F2834" s="33" t="s">
        <v>11</v>
      </c>
      <c r="G2834" s="33">
        <v>10000000</v>
      </c>
      <c r="H2834" s="33">
        <v>5.3</v>
      </c>
    </row>
    <row r="2835" spans="1:8" x14ac:dyDescent="0.25">
      <c r="A2835" s="17" t="s">
        <v>4783</v>
      </c>
      <c r="B2835" s="17" t="s">
        <v>2332</v>
      </c>
      <c r="C2835" s="33">
        <v>95</v>
      </c>
      <c r="D2835" s="33">
        <v>866778</v>
      </c>
      <c r="E2835" s="33" t="s">
        <v>72</v>
      </c>
      <c r="F2835" s="33" t="s">
        <v>11</v>
      </c>
      <c r="G2835" s="33">
        <v>10000000</v>
      </c>
      <c r="H2835" s="33">
        <v>6.7</v>
      </c>
    </row>
    <row r="2836" spans="1:8" x14ac:dyDescent="0.25">
      <c r="A2836" s="17" t="s">
        <v>4784</v>
      </c>
      <c r="B2836" s="17" t="s">
        <v>439</v>
      </c>
      <c r="C2836" s="33">
        <v>89</v>
      </c>
      <c r="D2836" s="33">
        <v>598645</v>
      </c>
      <c r="E2836" s="33" t="s">
        <v>574</v>
      </c>
      <c r="F2836" s="33" t="s">
        <v>11</v>
      </c>
      <c r="G2836" s="33">
        <v>10000000</v>
      </c>
      <c r="H2836" s="33">
        <v>3.6</v>
      </c>
    </row>
    <row r="2837" spans="1:8" x14ac:dyDescent="0.25">
      <c r="A2837" s="17" t="s">
        <v>4786</v>
      </c>
      <c r="B2837" s="17" t="s">
        <v>4785</v>
      </c>
      <c r="C2837" s="33">
        <v>107</v>
      </c>
      <c r="D2837" s="33">
        <v>578527</v>
      </c>
      <c r="E2837" s="33" t="s">
        <v>592</v>
      </c>
      <c r="F2837" s="33" t="s">
        <v>11</v>
      </c>
      <c r="G2837" s="33">
        <v>10000000</v>
      </c>
      <c r="H2837" s="33">
        <v>5.7</v>
      </c>
    </row>
    <row r="2838" spans="1:8" x14ac:dyDescent="0.25">
      <c r="A2838" s="17" t="s">
        <v>4787</v>
      </c>
      <c r="B2838" s="17" t="s">
        <v>3569</v>
      </c>
      <c r="C2838" s="33">
        <v>85</v>
      </c>
      <c r="D2838" s="33">
        <v>488872</v>
      </c>
      <c r="E2838" s="33" t="s">
        <v>1103</v>
      </c>
      <c r="F2838" s="33" t="s">
        <v>2414</v>
      </c>
      <c r="G2838" s="33">
        <v>10000000</v>
      </c>
      <c r="H2838" s="33">
        <v>7.3</v>
      </c>
    </row>
    <row r="2839" spans="1:8" x14ac:dyDescent="0.25">
      <c r="A2839" s="17" t="s">
        <v>4788</v>
      </c>
      <c r="B2839" s="17" t="s">
        <v>4401</v>
      </c>
      <c r="C2839" s="33">
        <v>93</v>
      </c>
      <c r="D2839" s="33">
        <v>365734</v>
      </c>
      <c r="E2839" s="33" t="s">
        <v>1164</v>
      </c>
      <c r="F2839" s="33" t="s">
        <v>11</v>
      </c>
      <c r="G2839" s="33">
        <v>10000000</v>
      </c>
      <c r="H2839" s="33">
        <v>5</v>
      </c>
    </row>
    <row r="2840" spans="1:8" x14ac:dyDescent="0.25">
      <c r="A2840" s="17" t="s">
        <v>4790</v>
      </c>
      <c r="B2840" s="17" t="s">
        <v>4789</v>
      </c>
      <c r="C2840" s="33">
        <v>101</v>
      </c>
      <c r="D2840" s="33">
        <v>231417</v>
      </c>
      <c r="E2840" s="33" t="s">
        <v>2008</v>
      </c>
      <c r="F2840" s="33" t="s">
        <v>497</v>
      </c>
      <c r="G2840" s="33">
        <v>60000000</v>
      </c>
      <c r="H2840" s="33">
        <v>6.6</v>
      </c>
    </row>
    <row r="2841" spans="1:8" x14ac:dyDescent="0.25">
      <c r="A2841" s="17" t="s">
        <v>4791</v>
      </c>
      <c r="B2841" s="17" t="s">
        <v>1692</v>
      </c>
      <c r="C2841" s="33">
        <v>103</v>
      </c>
      <c r="D2841" s="33">
        <v>3093491</v>
      </c>
      <c r="E2841" s="33" t="s">
        <v>527</v>
      </c>
      <c r="F2841" s="33" t="s">
        <v>11</v>
      </c>
      <c r="G2841" s="33">
        <v>5000000</v>
      </c>
      <c r="H2841" s="33">
        <v>6.6</v>
      </c>
    </row>
    <row r="2842" spans="1:8" x14ac:dyDescent="0.25">
      <c r="A2842" s="17" t="s">
        <v>4793</v>
      </c>
      <c r="B2842" s="17" t="s">
        <v>4792</v>
      </c>
      <c r="C2842" s="33">
        <v>111</v>
      </c>
      <c r="D2842" s="33">
        <v>228524</v>
      </c>
      <c r="E2842" s="33" t="s">
        <v>872</v>
      </c>
      <c r="F2842" s="33" t="s">
        <v>11</v>
      </c>
      <c r="G2842" s="33">
        <v>4000000</v>
      </c>
      <c r="H2842" s="33">
        <v>7.3</v>
      </c>
    </row>
    <row r="2843" spans="1:8" x14ac:dyDescent="0.25">
      <c r="A2843" s="17" t="s">
        <v>4796</v>
      </c>
      <c r="B2843" s="17" t="s">
        <v>4794</v>
      </c>
      <c r="C2843" s="33">
        <v>86</v>
      </c>
      <c r="D2843" s="33">
        <v>226792</v>
      </c>
      <c r="E2843" s="33" t="s">
        <v>4795</v>
      </c>
      <c r="F2843" s="33" t="s">
        <v>11</v>
      </c>
      <c r="G2843" s="33">
        <v>10000000</v>
      </c>
      <c r="H2843" s="33">
        <v>6.2</v>
      </c>
    </row>
    <row r="2844" spans="1:8" x14ac:dyDescent="0.25">
      <c r="A2844" s="17" t="s">
        <v>4797</v>
      </c>
      <c r="B2844" s="17" t="s">
        <v>4538</v>
      </c>
      <c r="C2844" s="33">
        <v>90</v>
      </c>
      <c r="D2844" s="33">
        <v>136432</v>
      </c>
      <c r="E2844" s="33" t="s">
        <v>4067</v>
      </c>
      <c r="F2844" s="33" t="s">
        <v>11</v>
      </c>
      <c r="G2844" s="33">
        <v>5000000</v>
      </c>
      <c r="H2844" s="33">
        <v>6.6</v>
      </c>
    </row>
    <row r="2845" spans="1:8" x14ac:dyDescent="0.25">
      <c r="A2845" s="17" t="s">
        <v>4798</v>
      </c>
      <c r="B2845" s="17" t="s">
        <v>4493</v>
      </c>
      <c r="C2845" s="33">
        <v>82</v>
      </c>
      <c r="D2845" s="33">
        <v>131617</v>
      </c>
      <c r="E2845" s="33" t="s">
        <v>1383</v>
      </c>
      <c r="F2845" s="33" t="s">
        <v>11</v>
      </c>
      <c r="G2845" s="33">
        <v>10000000</v>
      </c>
      <c r="H2845" s="33">
        <v>6.3</v>
      </c>
    </row>
    <row r="2846" spans="1:8" x14ac:dyDescent="0.25">
      <c r="A2846" s="17" t="s">
        <v>4800</v>
      </c>
      <c r="B2846" s="17" t="s">
        <v>4799</v>
      </c>
      <c r="C2846" s="33">
        <v>83</v>
      </c>
      <c r="D2846" s="33">
        <v>126247</v>
      </c>
      <c r="E2846" s="33" t="s">
        <v>338</v>
      </c>
      <c r="F2846" s="33" t="s">
        <v>11</v>
      </c>
      <c r="G2846" s="33">
        <v>6200000</v>
      </c>
      <c r="H2846" s="33">
        <v>3.3</v>
      </c>
    </row>
    <row r="2847" spans="1:8" x14ac:dyDescent="0.25">
      <c r="A2847" s="17" t="s">
        <v>4802</v>
      </c>
      <c r="B2847" s="17" t="s">
        <v>4801</v>
      </c>
      <c r="C2847" s="33">
        <v>125</v>
      </c>
      <c r="D2847" s="33">
        <v>169379</v>
      </c>
      <c r="E2847" s="33" t="s">
        <v>683</v>
      </c>
      <c r="F2847" s="33" t="s">
        <v>953</v>
      </c>
      <c r="G2847" s="33">
        <v>10000000</v>
      </c>
      <c r="H2847" s="33">
        <v>6.2</v>
      </c>
    </row>
    <row r="2848" spans="1:8" x14ac:dyDescent="0.25">
      <c r="A2848" s="17" t="s">
        <v>4804</v>
      </c>
      <c r="B2848" s="17" t="s">
        <v>4803</v>
      </c>
      <c r="C2848" s="33">
        <v>86</v>
      </c>
      <c r="D2848" s="33">
        <v>15447</v>
      </c>
      <c r="E2848" s="33" t="s">
        <v>569</v>
      </c>
      <c r="F2848" s="33" t="s">
        <v>11</v>
      </c>
      <c r="G2848" s="33">
        <v>10000000</v>
      </c>
      <c r="H2848" s="33">
        <v>3.5</v>
      </c>
    </row>
    <row r="2849" spans="1:8" x14ac:dyDescent="0.25">
      <c r="A2849" s="17" t="s">
        <v>4806</v>
      </c>
      <c r="B2849" s="17" t="s">
        <v>4805</v>
      </c>
      <c r="C2849" s="33">
        <v>91</v>
      </c>
      <c r="D2849" s="33">
        <v>19348</v>
      </c>
      <c r="E2849" s="33" t="s">
        <v>872</v>
      </c>
      <c r="F2849" s="33" t="s">
        <v>11</v>
      </c>
      <c r="G2849" s="33">
        <v>10000000</v>
      </c>
      <c r="H2849" s="33">
        <v>5.5</v>
      </c>
    </row>
    <row r="2850" spans="1:8" x14ac:dyDescent="0.25">
      <c r="A2850" s="17" t="s">
        <v>4808</v>
      </c>
      <c r="B2850" s="17" t="s">
        <v>4807</v>
      </c>
      <c r="C2850" s="33">
        <v>90</v>
      </c>
      <c r="D2850" s="33">
        <v>100503</v>
      </c>
      <c r="E2850" s="33" t="s">
        <v>574</v>
      </c>
      <c r="F2850" s="33" t="s">
        <v>11</v>
      </c>
      <c r="G2850" s="33">
        <v>8000000</v>
      </c>
      <c r="H2850" s="33">
        <v>5.9</v>
      </c>
    </row>
    <row r="2851" spans="1:8" x14ac:dyDescent="0.25">
      <c r="A2851" s="17" t="s">
        <v>4810</v>
      </c>
      <c r="B2851" s="17" t="s">
        <v>4809</v>
      </c>
      <c r="C2851" s="33">
        <v>90</v>
      </c>
      <c r="D2851" s="33">
        <v>92900</v>
      </c>
      <c r="E2851" s="33" t="s">
        <v>872</v>
      </c>
      <c r="F2851" s="33" t="s">
        <v>11</v>
      </c>
      <c r="G2851" s="33">
        <v>5000000</v>
      </c>
      <c r="H2851" s="33">
        <v>4.7</v>
      </c>
    </row>
    <row r="2852" spans="1:8" x14ac:dyDescent="0.25">
      <c r="A2852" s="17" t="s">
        <v>4812</v>
      </c>
      <c r="B2852" s="17" t="s">
        <v>4811</v>
      </c>
      <c r="C2852" s="33">
        <v>93</v>
      </c>
      <c r="D2852" s="33">
        <v>5561</v>
      </c>
      <c r="E2852" s="33" t="s">
        <v>574</v>
      </c>
      <c r="F2852" s="33" t="s">
        <v>11</v>
      </c>
      <c r="G2852" s="33">
        <v>10000000</v>
      </c>
      <c r="H2852" s="33">
        <v>3.9</v>
      </c>
    </row>
    <row r="2853" spans="1:8" x14ac:dyDescent="0.25">
      <c r="A2853" s="17" t="s">
        <v>4814</v>
      </c>
      <c r="B2853" s="17" t="s">
        <v>4813</v>
      </c>
      <c r="C2853" s="33">
        <v>104</v>
      </c>
      <c r="D2853" s="33">
        <v>3607</v>
      </c>
      <c r="E2853" s="33" t="s">
        <v>771</v>
      </c>
      <c r="F2853" s="33" t="s">
        <v>11</v>
      </c>
      <c r="G2853" s="33">
        <v>10000000</v>
      </c>
      <c r="H2853" s="33">
        <v>6.1</v>
      </c>
    </row>
    <row r="2854" spans="1:8" x14ac:dyDescent="0.25">
      <c r="A2854" s="17" t="s">
        <v>4816</v>
      </c>
      <c r="B2854" s="17" t="s">
        <v>4815</v>
      </c>
      <c r="C2854" s="33">
        <v>85</v>
      </c>
      <c r="D2854" s="33">
        <v>70527</v>
      </c>
      <c r="E2854" s="33" t="s">
        <v>872</v>
      </c>
      <c r="F2854" s="33" t="s">
        <v>11</v>
      </c>
      <c r="G2854" s="33">
        <v>6500000</v>
      </c>
      <c r="H2854" s="33">
        <v>6.7</v>
      </c>
    </row>
    <row r="2855" spans="1:8" x14ac:dyDescent="0.25">
      <c r="A2855" s="17" t="s">
        <v>4818</v>
      </c>
      <c r="B2855" s="17" t="s">
        <v>4817</v>
      </c>
      <c r="C2855" s="33">
        <v>81</v>
      </c>
      <c r="D2855" s="33">
        <v>11835</v>
      </c>
      <c r="E2855" s="33" t="s">
        <v>482</v>
      </c>
      <c r="F2855" s="33" t="s">
        <v>2851</v>
      </c>
      <c r="G2855" s="33">
        <v>10000000</v>
      </c>
      <c r="H2855" s="33">
        <v>6.9</v>
      </c>
    </row>
    <row r="2856" spans="1:8" x14ac:dyDescent="0.25">
      <c r="A2856" s="17" t="s">
        <v>4820</v>
      </c>
      <c r="B2856" s="17" t="s">
        <v>2838</v>
      </c>
      <c r="C2856" s="33">
        <v>135</v>
      </c>
      <c r="D2856" s="33">
        <v>128486</v>
      </c>
      <c r="E2856" s="33" t="s">
        <v>1579</v>
      </c>
      <c r="F2856" s="33" t="s">
        <v>4021</v>
      </c>
      <c r="G2856" s="33">
        <v>10000000</v>
      </c>
      <c r="H2856" s="33">
        <v>7.3</v>
      </c>
    </row>
    <row r="2857" spans="1:8" x14ac:dyDescent="0.25">
      <c r="A2857" s="17" t="s">
        <v>4822</v>
      </c>
      <c r="B2857" s="17" t="s">
        <v>4821</v>
      </c>
      <c r="C2857" s="33">
        <v>144</v>
      </c>
      <c r="D2857" s="33">
        <v>2483955</v>
      </c>
      <c r="E2857" s="33" t="s">
        <v>72</v>
      </c>
      <c r="F2857" s="33" t="s">
        <v>11</v>
      </c>
      <c r="G2857" s="33">
        <v>9600000</v>
      </c>
      <c r="H2857" s="33">
        <v>6.7</v>
      </c>
    </row>
    <row r="2858" spans="1:8" x14ac:dyDescent="0.25">
      <c r="A2858" s="17" t="s">
        <v>4823</v>
      </c>
      <c r="B2858" s="17" t="s">
        <v>1105</v>
      </c>
      <c r="C2858" s="33">
        <v>98</v>
      </c>
      <c r="D2858" s="33">
        <v>57176582</v>
      </c>
      <c r="E2858" s="33" t="s">
        <v>569</v>
      </c>
      <c r="F2858" s="33" t="s">
        <v>11</v>
      </c>
      <c r="G2858" s="33">
        <v>9500000</v>
      </c>
      <c r="H2858" s="33">
        <v>6.1</v>
      </c>
    </row>
    <row r="2859" spans="1:8" x14ac:dyDescent="0.25">
      <c r="A2859" s="17" t="s">
        <v>4824</v>
      </c>
      <c r="B2859" s="17" t="s">
        <v>2659</v>
      </c>
      <c r="C2859" s="33">
        <v>117</v>
      </c>
      <c r="D2859" s="33">
        <v>43100000</v>
      </c>
      <c r="E2859" s="33" t="s">
        <v>16</v>
      </c>
      <c r="F2859" s="33" t="s">
        <v>11</v>
      </c>
      <c r="G2859" s="33">
        <v>9500000</v>
      </c>
      <c r="H2859" s="33">
        <v>6.9</v>
      </c>
    </row>
    <row r="2860" spans="1:8" x14ac:dyDescent="0.25">
      <c r="A2860" s="17" t="s">
        <v>4825</v>
      </c>
      <c r="B2860" s="17" t="s">
        <v>3827</v>
      </c>
      <c r="C2860" s="33">
        <v>127</v>
      </c>
      <c r="D2860" s="33">
        <v>225377</v>
      </c>
      <c r="E2860" s="33" t="s">
        <v>72</v>
      </c>
      <c r="F2860" s="33" t="s">
        <v>497</v>
      </c>
      <c r="G2860" s="33">
        <v>8900000</v>
      </c>
      <c r="H2860" s="33">
        <v>7.9</v>
      </c>
    </row>
    <row r="2861" spans="1:8" x14ac:dyDescent="0.25">
      <c r="A2861" s="17" t="s">
        <v>4827</v>
      </c>
      <c r="B2861" s="17" t="s">
        <v>4826</v>
      </c>
      <c r="C2861" s="33">
        <v>98</v>
      </c>
      <c r="D2861" s="33">
        <v>14114488</v>
      </c>
      <c r="E2861" s="33" t="s">
        <v>1871</v>
      </c>
      <c r="F2861" s="33" t="s">
        <v>11</v>
      </c>
      <c r="G2861" s="33">
        <v>10500000</v>
      </c>
      <c r="H2861" s="33">
        <v>4.5</v>
      </c>
    </row>
    <row r="2862" spans="1:8" x14ac:dyDescent="0.25">
      <c r="A2862" s="17" t="s">
        <v>4829</v>
      </c>
      <c r="B2862" s="17" t="s">
        <v>4828</v>
      </c>
      <c r="C2862" s="33">
        <v>197</v>
      </c>
      <c r="D2862" s="33">
        <v>46300000</v>
      </c>
      <c r="E2862" s="33" t="s">
        <v>466</v>
      </c>
      <c r="F2862" s="33" t="s">
        <v>11</v>
      </c>
      <c r="G2862" s="33">
        <v>9400000</v>
      </c>
      <c r="H2862" s="33">
        <v>7.6</v>
      </c>
    </row>
    <row r="2863" spans="1:8" x14ac:dyDescent="0.25">
      <c r="A2863" s="17" t="s">
        <v>4830</v>
      </c>
      <c r="B2863" s="17" t="s">
        <v>1760</v>
      </c>
      <c r="C2863" s="33">
        <v>104</v>
      </c>
      <c r="D2863" s="33">
        <v>2600000</v>
      </c>
      <c r="E2863" s="33" t="s">
        <v>1158</v>
      </c>
      <c r="F2863" s="33" t="s">
        <v>11</v>
      </c>
      <c r="G2863" s="33">
        <v>6000000</v>
      </c>
      <c r="H2863" s="33">
        <v>7.5</v>
      </c>
    </row>
    <row r="2864" spans="1:8" x14ac:dyDescent="0.25">
      <c r="A2864" s="17" t="s">
        <v>4833</v>
      </c>
      <c r="B2864" s="17" t="s">
        <v>4831</v>
      </c>
      <c r="C2864" s="33">
        <v>90</v>
      </c>
      <c r="D2864" s="33">
        <v>1602466</v>
      </c>
      <c r="E2864" s="33" t="s">
        <v>4832</v>
      </c>
      <c r="F2864" s="33" t="s">
        <v>11</v>
      </c>
      <c r="G2864" s="33">
        <v>600000000</v>
      </c>
      <c r="H2864" s="33">
        <v>6</v>
      </c>
    </row>
    <row r="2865" spans="1:8" x14ac:dyDescent="0.25">
      <c r="A2865" s="17" t="s">
        <v>4834</v>
      </c>
      <c r="B2865" s="17" t="s">
        <v>4220</v>
      </c>
      <c r="C2865" s="33">
        <v>130</v>
      </c>
      <c r="D2865" s="33">
        <v>3029870</v>
      </c>
      <c r="E2865" s="33" t="s">
        <v>638</v>
      </c>
      <c r="F2865" s="33" t="s">
        <v>11</v>
      </c>
      <c r="G2865" s="33">
        <v>7400000</v>
      </c>
      <c r="H2865" s="33">
        <v>7.1</v>
      </c>
    </row>
    <row r="2866" spans="1:8" x14ac:dyDescent="0.25">
      <c r="A2866" s="17" t="s">
        <v>4836</v>
      </c>
      <c r="B2866" s="17" t="s">
        <v>4835</v>
      </c>
      <c r="C2866" s="33">
        <v>176</v>
      </c>
      <c r="D2866" s="33">
        <v>3047539</v>
      </c>
      <c r="E2866" s="33" t="s">
        <v>72</v>
      </c>
      <c r="F2866" s="33" t="s">
        <v>1890</v>
      </c>
      <c r="G2866" s="33">
        <v>7217600</v>
      </c>
      <c r="H2866" s="33">
        <v>6.9</v>
      </c>
    </row>
    <row r="2867" spans="1:8" x14ac:dyDescent="0.25">
      <c r="A2867" s="17" t="s">
        <v>4837</v>
      </c>
      <c r="B2867" s="17" t="s">
        <v>63</v>
      </c>
      <c r="C2867" s="33">
        <v>116</v>
      </c>
      <c r="D2867" s="33">
        <v>78900000</v>
      </c>
      <c r="E2867" s="33" t="s">
        <v>3301</v>
      </c>
      <c r="F2867" s="33" t="s">
        <v>11</v>
      </c>
      <c r="G2867" s="33">
        <v>11000000</v>
      </c>
      <c r="H2867" s="33">
        <v>8.5</v>
      </c>
    </row>
    <row r="2868" spans="1:8" x14ac:dyDescent="0.25">
      <c r="A2868" s="17" t="s">
        <v>4838</v>
      </c>
      <c r="B2868" s="17" t="s">
        <v>2463</v>
      </c>
      <c r="C2868" s="33">
        <v>88</v>
      </c>
      <c r="D2868" s="33">
        <v>30859000</v>
      </c>
      <c r="E2868" s="33" t="s">
        <v>1871</v>
      </c>
      <c r="F2868" s="33" t="s">
        <v>11</v>
      </c>
      <c r="G2868" s="33">
        <v>83532</v>
      </c>
      <c r="H2868" s="33">
        <v>7.5</v>
      </c>
    </row>
    <row r="2869" spans="1:8" x14ac:dyDescent="0.25">
      <c r="A2869" s="17" t="s">
        <v>4840</v>
      </c>
      <c r="B2869" s="17" t="s">
        <v>4839</v>
      </c>
      <c r="C2869" s="33">
        <v>106</v>
      </c>
      <c r="D2869" s="33">
        <v>3571735</v>
      </c>
      <c r="E2869" s="33" t="s">
        <v>1457</v>
      </c>
      <c r="F2869" s="33" t="s">
        <v>11</v>
      </c>
      <c r="G2869" s="33">
        <v>10000000</v>
      </c>
      <c r="H2869" s="33">
        <v>6.6</v>
      </c>
    </row>
    <row r="2870" spans="1:8" x14ac:dyDescent="0.25">
      <c r="A2870" s="17" t="s">
        <v>4841</v>
      </c>
      <c r="B2870" s="17" t="s">
        <v>2336</v>
      </c>
      <c r="C2870" s="33">
        <v>181</v>
      </c>
      <c r="D2870" s="33">
        <v>50000000</v>
      </c>
      <c r="E2870" s="33" t="s">
        <v>3860</v>
      </c>
      <c r="F2870" s="33" t="s">
        <v>11</v>
      </c>
      <c r="G2870" s="33">
        <v>9000000</v>
      </c>
      <c r="H2870" s="33">
        <v>8</v>
      </c>
    </row>
    <row r="2871" spans="1:8" x14ac:dyDescent="0.25">
      <c r="A2871" s="17" t="s">
        <v>4842</v>
      </c>
      <c r="B2871" s="17" t="s">
        <v>1916</v>
      </c>
      <c r="C2871" s="33">
        <v>130</v>
      </c>
      <c r="D2871" s="33">
        <v>63600000</v>
      </c>
      <c r="E2871" s="33" t="s">
        <v>16</v>
      </c>
      <c r="F2871" s="33" t="s">
        <v>11</v>
      </c>
      <c r="G2871" s="33">
        <v>9000000</v>
      </c>
      <c r="H2871" s="33">
        <v>7</v>
      </c>
    </row>
    <row r="2872" spans="1:8" x14ac:dyDescent="0.25">
      <c r="A2872" s="17" t="s">
        <v>4843</v>
      </c>
      <c r="B2872" s="17" t="s">
        <v>1050</v>
      </c>
      <c r="C2872" s="33">
        <v>123</v>
      </c>
      <c r="D2872" s="33">
        <v>36049108</v>
      </c>
      <c r="E2872" s="33" t="s">
        <v>1952</v>
      </c>
      <c r="F2872" s="33" t="s">
        <v>11</v>
      </c>
      <c r="G2872" s="33">
        <v>9000000</v>
      </c>
      <c r="H2872" s="33">
        <v>6.8</v>
      </c>
    </row>
    <row r="2873" spans="1:8" x14ac:dyDescent="0.25">
      <c r="A2873" s="17" t="s">
        <v>4844</v>
      </c>
      <c r="B2873" s="17" t="s">
        <v>2274</v>
      </c>
      <c r="C2873" s="33">
        <v>120</v>
      </c>
      <c r="D2873" s="33">
        <v>34074895</v>
      </c>
      <c r="E2873" s="33" t="s">
        <v>872</v>
      </c>
      <c r="F2873" s="33" t="s">
        <v>11</v>
      </c>
      <c r="G2873" s="33">
        <v>9000000</v>
      </c>
      <c r="H2873" s="33">
        <v>6.7</v>
      </c>
    </row>
    <row r="2874" spans="1:8" x14ac:dyDescent="0.25">
      <c r="A2874" s="17" t="s">
        <v>4845</v>
      </c>
      <c r="B2874" s="17" t="s">
        <v>4252</v>
      </c>
      <c r="C2874" s="33">
        <v>87</v>
      </c>
      <c r="D2874" s="33">
        <v>33244684</v>
      </c>
      <c r="E2874" s="33" t="s">
        <v>2464</v>
      </c>
      <c r="F2874" s="33" t="s">
        <v>11</v>
      </c>
      <c r="G2874" s="33">
        <v>9000000</v>
      </c>
      <c r="H2874" s="33">
        <v>6.5</v>
      </c>
    </row>
    <row r="2875" spans="1:8" x14ac:dyDescent="0.25">
      <c r="A2875" s="17" t="s">
        <v>4846</v>
      </c>
      <c r="B2875" s="17" t="s">
        <v>1293</v>
      </c>
      <c r="C2875" s="33">
        <v>123</v>
      </c>
      <c r="D2875" s="33">
        <v>24530513</v>
      </c>
      <c r="E2875" s="33" t="s">
        <v>988</v>
      </c>
      <c r="F2875" s="33" t="s">
        <v>11</v>
      </c>
      <c r="G2875" s="33">
        <v>9000000</v>
      </c>
      <c r="H2875" s="33">
        <v>8</v>
      </c>
    </row>
    <row r="2876" spans="1:8" x14ac:dyDescent="0.25">
      <c r="A2876" s="17" t="s">
        <v>4847</v>
      </c>
      <c r="B2876" s="17" t="s">
        <v>4625</v>
      </c>
      <c r="C2876" s="33">
        <v>103</v>
      </c>
      <c r="D2876" s="33">
        <v>71519230</v>
      </c>
      <c r="E2876" s="33" t="s">
        <v>768</v>
      </c>
      <c r="F2876" s="33" t="s">
        <v>11</v>
      </c>
      <c r="G2876" s="33">
        <v>9000000</v>
      </c>
      <c r="H2876" s="33">
        <v>6.5</v>
      </c>
    </row>
    <row r="2877" spans="1:8" x14ac:dyDescent="0.25">
      <c r="A2877" s="17" t="s">
        <v>4849</v>
      </c>
      <c r="B2877" s="17" t="s">
        <v>4848</v>
      </c>
      <c r="C2877" s="33">
        <v>91</v>
      </c>
      <c r="D2877" s="33">
        <v>20035310</v>
      </c>
      <c r="E2877" s="33" t="s">
        <v>482</v>
      </c>
      <c r="F2877" s="33" t="s">
        <v>11</v>
      </c>
      <c r="G2877" s="33">
        <v>9000000</v>
      </c>
      <c r="H2877" s="33">
        <v>4.9000000000000004</v>
      </c>
    </row>
    <row r="2878" spans="1:8" x14ac:dyDescent="0.25">
      <c r="A2878" s="17" t="s">
        <v>4850</v>
      </c>
      <c r="B2878" s="17" t="s">
        <v>4299</v>
      </c>
      <c r="C2878" s="33">
        <v>88</v>
      </c>
      <c r="D2878" s="33">
        <v>18225165</v>
      </c>
      <c r="E2878" s="33" t="s">
        <v>1433</v>
      </c>
      <c r="F2878" s="33" t="s">
        <v>11</v>
      </c>
      <c r="G2878" s="33">
        <v>9000000</v>
      </c>
      <c r="H2878" s="33">
        <v>7.1</v>
      </c>
    </row>
    <row r="2879" spans="1:8" x14ac:dyDescent="0.25">
      <c r="A2879" s="17" t="s">
        <v>4851</v>
      </c>
      <c r="B2879" s="17" t="s">
        <v>1479</v>
      </c>
      <c r="C2879" s="33">
        <v>126</v>
      </c>
      <c r="D2879" s="33">
        <v>17804273</v>
      </c>
      <c r="E2879" s="33" t="s">
        <v>1383</v>
      </c>
      <c r="F2879" s="33" t="s">
        <v>11</v>
      </c>
      <c r="G2879" s="33">
        <v>20000000</v>
      </c>
      <c r="H2879" s="33">
        <v>7</v>
      </c>
    </row>
    <row r="2880" spans="1:8" x14ac:dyDescent="0.25">
      <c r="A2880" s="17" t="s">
        <v>4853</v>
      </c>
      <c r="B2880" s="17" t="s">
        <v>4852</v>
      </c>
      <c r="C2880" s="33">
        <v>120</v>
      </c>
      <c r="D2880" s="33">
        <v>16938179</v>
      </c>
      <c r="E2880" s="33" t="s">
        <v>739</v>
      </c>
      <c r="F2880" s="33" t="s">
        <v>11</v>
      </c>
      <c r="G2880" s="33">
        <v>8000000</v>
      </c>
      <c r="H2880" s="33">
        <v>7</v>
      </c>
    </row>
    <row r="2881" spans="1:8" x14ac:dyDescent="0.25">
      <c r="A2881" s="17" t="s">
        <v>4854</v>
      </c>
      <c r="B2881" s="17" t="s">
        <v>3637</v>
      </c>
      <c r="C2881" s="33">
        <v>94</v>
      </c>
      <c r="D2881" s="33">
        <v>16235293</v>
      </c>
      <c r="E2881" s="33" t="s">
        <v>2148</v>
      </c>
      <c r="F2881" s="33" t="s">
        <v>11</v>
      </c>
      <c r="G2881" s="33">
        <v>9000000</v>
      </c>
      <c r="H2881" s="33">
        <v>4.5</v>
      </c>
    </row>
    <row r="2882" spans="1:8" x14ac:dyDescent="0.25">
      <c r="A2882" s="17" t="s">
        <v>4856</v>
      </c>
      <c r="B2882" s="17" t="s">
        <v>285</v>
      </c>
      <c r="C2882" s="33">
        <v>137</v>
      </c>
      <c r="D2882" s="33">
        <v>10161099</v>
      </c>
      <c r="E2882" s="33" t="s">
        <v>4855</v>
      </c>
      <c r="F2882" s="33" t="s">
        <v>11</v>
      </c>
      <c r="G2882" s="33">
        <v>9000000</v>
      </c>
      <c r="H2882" s="33">
        <v>7.7</v>
      </c>
    </row>
    <row r="2883" spans="1:8" x14ac:dyDescent="0.25">
      <c r="A2883" s="17" t="s">
        <v>4858</v>
      </c>
      <c r="B2883" s="17" t="s">
        <v>297</v>
      </c>
      <c r="C2883" s="33">
        <v>119</v>
      </c>
      <c r="D2883" s="33">
        <v>6047856</v>
      </c>
      <c r="E2883" s="33" t="s">
        <v>151</v>
      </c>
      <c r="F2883" s="33" t="s">
        <v>11</v>
      </c>
      <c r="G2883" s="33">
        <v>8500000</v>
      </c>
      <c r="H2883" s="33">
        <v>6.7</v>
      </c>
    </row>
    <row r="2884" spans="1:8" x14ac:dyDescent="0.25">
      <c r="A2884" s="17" t="s">
        <v>4859</v>
      </c>
      <c r="B2884" s="17" t="s">
        <v>2042</v>
      </c>
      <c r="C2884" s="33">
        <v>99</v>
      </c>
      <c r="D2884" s="33">
        <v>4681503</v>
      </c>
      <c r="E2884" s="33" t="s">
        <v>872</v>
      </c>
      <c r="F2884" s="33" t="s">
        <v>11</v>
      </c>
      <c r="G2884" s="33">
        <v>9000000</v>
      </c>
      <c r="H2884" s="33">
        <v>7</v>
      </c>
    </row>
    <row r="2885" spans="1:8" x14ac:dyDescent="0.25">
      <c r="A2885" s="17" t="s">
        <v>4861</v>
      </c>
      <c r="B2885" s="17" t="s">
        <v>4860</v>
      </c>
      <c r="C2885" s="33">
        <v>79</v>
      </c>
      <c r="D2885" s="33">
        <v>4350774</v>
      </c>
      <c r="E2885" s="33" t="s">
        <v>569</v>
      </c>
      <c r="F2885" s="33" t="s">
        <v>11</v>
      </c>
      <c r="G2885" s="33">
        <v>8000000</v>
      </c>
      <c r="H2885" s="33">
        <v>6.5</v>
      </c>
    </row>
    <row r="2886" spans="1:8" x14ac:dyDescent="0.25">
      <c r="A2886" s="17" t="s">
        <v>4862</v>
      </c>
      <c r="B2886" s="17" t="s">
        <v>4266</v>
      </c>
      <c r="C2886" s="33">
        <v>95</v>
      </c>
      <c r="D2886" s="33">
        <v>2955039</v>
      </c>
      <c r="E2886" s="33" t="s">
        <v>557</v>
      </c>
      <c r="F2886" s="33" t="s">
        <v>11</v>
      </c>
      <c r="G2886" s="33">
        <v>9000000</v>
      </c>
      <c r="H2886" s="33">
        <v>6.2</v>
      </c>
    </row>
    <row r="2887" spans="1:8" x14ac:dyDescent="0.25">
      <c r="A2887" s="17" t="s">
        <v>4863</v>
      </c>
      <c r="B2887" s="17" t="s">
        <v>3791</v>
      </c>
      <c r="C2887" s="33">
        <v>103</v>
      </c>
      <c r="D2887" s="33">
        <v>1530535</v>
      </c>
      <c r="E2887" s="33" t="s">
        <v>482</v>
      </c>
      <c r="F2887" s="33" t="s">
        <v>11</v>
      </c>
      <c r="G2887" s="33">
        <v>9000000</v>
      </c>
      <c r="H2887" s="33">
        <v>5.7</v>
      </c>
    </row>
    <row r="2888" spans="1:8" x14ac:dyDescent="0.25">
      <c r="A2888" s="17" t="s">
        <v>4864</v>
      </c>
      <c r="B2888" s="17" t="s">
        <v>3521</v>
      </c>
      <c r="C2888" s="33">
        <v>92</v>
      </c>
      <c r="D2888" s="33">
        <v>4881867</v>
      </c>
      <c r="E2888" s="33" t="s">
        <v>2153</v>
      </c>
      <c r="F2888" s="33" t="s">
        <v>11</v>
      </c>
      <c r="G2888" s="33">
        <v>9000000</v>
      </c>
      <c r="H2888" s="33">
        <v>6.4</v>
      </c>
    </row>
    <row r="2889" spans="1:8" x14ac:dyDescent="0.25">
      <c r="A2889" s="17" t="s">
        <v>4865</v>
      </c>
      <c r="B2889" s="17" t="s">
        <v>3784</v>
      </c>
      <c r="C2889" s="33">
        <v>84</v>
      </c>
      <c r="D2889" s="33">
        <v>11860839</v>
      </c>
      <c r="E2889" s="33" t="s">
        <v>1381</v>
      </c>
      <c r="F2889" s="33" t="s">
        <v>11</v>
      </c>
      <c r="G2889" s="33">
        <v>9000000</v>
      </c>
      <c r="H2889" s="33">
        <v>5.4</v>
      </c>
    </row>
    <row r="2890" spans="1:8" x14ac:dyDescent="0.25">
      <c r="A2890" s="17" t="s">
        <v>4867</v>
      </c>
      <c r="B2890" s="17" t="s">
        <v>4866</v>
      </c>
      <c r="C2890" s="33">
        <v>300</v>
      </c>
      <c r="D2890" s="33">
        <v>454255</v>
      </c>
      <c r="E2890" s="33" t="s">
        <v>371</v>
      </c>
      <c r="F2890" s="33" t="s">
        <v>4201</v>
      </c>
      <c r="G2890" s="33">
        <v>400000000</v>
      </c>
      <c r="H2890" s="33">
        <v>6.6</v>
      </c>
    </row>
    <row r="2891" spans="1:8" x14ac:dyDescent="0.25">
      <c r="A2891" s="17" t="s">
        <v>4869</v>
      </c>
      <c r="B2891" s="17" t="s">
        <v>4868</v>
      </c>
      <c r="C2891" s="33">
        <v>120</v>
      </c>
      <c r="D2891" s="33">
        <v>349618</v>
      </c>
      <c r="E2891" s="33" t="s">
        <v>2148</v>
      </c>
      <c r="F2891" s="33" t="s">
        <v>11</v>
      </c>
      <c r="G2891" s="33">
        <v>9000000</v>
      </c>
      <c r="H2891" s="33">
        <v>6.1</v>
      </c>
    </row>
    <row r="2892" spans="1:8" x14ac:dyDescent="0.25">
      <c r="A2892" s="17" t="s">
        <v>4870</v>
      </c>
      <c r="B2892" s="17" t="s">
        <v>3640</v>
      </c>
      <c r="C2892" s="33">
        <v>121</v>
      </c>
      <c r="D2892" s="33">
        <v>112935</v>
      </c>
      <c r="E2892" s="33" t="s">
        <v>1164</v>
      </c>
      <c r="F2892" s="33" t="s">
        <v>11</v>
      </c>
      <c r="G2892" s="33">
        <v>9000000</v>
      </c>
      <c r="H2892" s="33">
        <v>7.6</v>
      </c>
    </row>
    <row r="2893" spans="1:8" x14ac:dyDescent="0.25">
      <c r="A2893" s="17" t="s">
        <v>4872</v>
      </c>
      <c r="B2893" s="17" t="s">
        <v>4871</v>
      </c>
      <c r="C2893" s="33">
        <v>97</v>
      </c>
      <c r="D2893" s="33">
        <v>883887</v>
      </c>
      <c r="E2893" s="33" t="s">
        <v>1164</v>
      </c>
      <c r="F2893" s="33" t="s">
        <v>11</v>
      </c>
      <c r="G2893" s="33">
        <v>9000000</v>
      </c>
      <c r="H2893" s="33">
        <v>6.2</v>
      </c>
    </row>
    <row r="2894" spans="1:8" x14ac:dyDescent="0.25">
      <c r="A2894" s="17" t="s">
        <v>4873</v>
      </c>
      <c r="B2894" s="17" t="s">
        <v>4165</v>
      </c>
      <c r="C2894" s="33">
        <v>86</v>
      </c>
      <c r="D2894" s="33">
        <v>13751</v>
      </c>
      <c r="E2894" s="33" t="s">
        <v>2384</v>
      </c>
      <c r="F2894" s="33" t="s">
        <v>11</v>
      </c>
      <c r="G2894" s="33">
        <v>11400000</v>
      </c>
      <c r="H2894" s="33">
        <v>6.6</v>
      </c>
    </row>
    <row r="2895" spans="1:8" x14ac:dyDescent="0.25">
      <c r="A2895" s="17" t="s">
        <v>4875</v>
      </c>
      <c r="B2895" s="17" t="s">
        <v>4874</v>
      </c>
      <c r="C2895" s="33">
        <v>45</v>
      </c>
      <c r="D2895" s="33">
        <v>145109</v>
      </c>
      <c r="E2895" s="33" t="s">
        <v>757</v>
      </c>
      <c r="F2895" s="33" t="s">
        <v>4876</v>
      </c>
      <c r="G2895" s="33">
        <v>45000000</v>
      </c>
      <c r="H2895" s="33">
        <v>7.3</v>
      </c>
    </row>
    <row r="2896" spans="1:8" x14ac:dyDescent="0.25">
      <c r="A2896" s="17" t="s">
        <v>4878</v>
      </c>
      <c r="B2896" s="17" t="s">
        <v>4877</v>
      </c>
      <c r="C2896" s="33">
        <v>97</v>
      </c>
      <c r="D2896" s="33">
        <v>1046166</v>
      </c>
      <c r="E2896" s="33" t="s">
        <v>2191</v>
      </c>
      <c r="F2896" s="33" t="s">
        <v>11</v>
      </c>
      <c r="G2896" s="33">
        <v>9000000</v>
      </c>
      <c r="H2896" s="33">
        <v>4.2</v>
      </c>
    </row>
    <row r="2897" spans="1:8" x14ac:dyDescent="0.25">
      <c r="A2897" s="17" t="s">
        <v>4880</v>
      </c>
      <c r="B2897" s="17" t="s">
        <v>4879</v>
      </c>
      <c r="C2897" s="33">
        <v>93</v>
      </c>
      <c r="D2897" s="33">
        <v>174635000</v>
      </c>
      <c r="E2897" s="33" t="s">
        <v>1433</v>
      </c>
      <c r="F2897" s="33" t="s">
        <v>11</v>
      </c>
      <c r="G2897" s="33">
        <v>8800000</v>
      </c>
      <c r="H2897" s="33">
        <v>6.5</v>
      </c>
    </row>
    <row r="2898" spans="1:8" x14ac:dyDescent="0.25">
      <c r="A2898" s="17" t="s">
        <v>4882</v>
      </c>
      <c r="B2898" s="17" t="s">
        <v>4881</v>
      </c>
      <c r="C2898" s="33">
        <v>84</v>
      </c>
      <c r="D2898" s="33">
        <v>14373825</v>
      </c>
      <c r="E2898" s="33" t="s">
        <v>771</v>
      </c>
      <c r="F2898" s="33" t="s">
        <v>11</v>
      </c>
      <c r="G2898" s="33">
        <v>8600000</v>
      </c>
      <c r="H2898" s="33">
        <v>6.5</v>
      </c>
    </row>
    <row r="2899" spans="1:8" x14ac:dyDescent="0.25">
      <c r="A2899" s="17" t="s">
        <v>4884</v>
      </c>
      <c r="B2899" s="17" t="s">
        <v>4883</v>
      </c>
      <c r="C2899" s="33">
        <v>96</v>
      </c>
      <c r="D2899" s="33">
        <v>162</v>
      </c>
      <c r="E2899" s="33" t="s">
        <v>114</v>
      </c>
      <c r="F2899" s="33" t="s">
        <v>11</v>
      </c>
      <c r="G2899" s="33">
        <v>9000000</v>
      </c>
      <c r="H2899" s="33">
        <v>5.7</v>
      </c>
    </row>
    <row r="2900" spans="1:8" x14ac:dyDescent="0.25">
      <c r="A2900" s="17" t="s">
        <v>4885</v>
      </c>
      <c r="B2900" s="17" t="s">
        <v>1651</v>
      </c>
      <c r="C2900" s="33">
        <v>112</v>
      </c>
      <c r="D2900" s="33">
        <v>39462438</v>
      </c>
      <c r="E2900" s="33" t="s">
        <v>2585</v>
      </c>
      <c r="F2900" s="33" t="s">
        <v>11</v>
      </c>
      <c r="G2900" s="33">
        <v>7000000</v>
      </c>
      <c r="H2900" s="33">
        <v>7.3</v>
      </c>
    </row>
    <row r="2901" spans="1:8" x14ac:dyDescent="0.25">
      <c r="A2901" s="17" t="s">
        <v>4887</v>
      </c>
      <c r="B2901" s="17" t="s">
        <v>4886</v>
      </c>
      <c r="C2901" s="33">
        <v>125</v>
      </c>
      <c r="D2901" s="33">
        <v>29200000</v>
      </c>
      <c r="E2901" s="33" t="s">
        <v>2585</v>
      </c>
      <c r="F2901" s="33" t="s">
        <v>11</v>
      </c>
      <c r="G2901" s="33">
        <v>8500000</v>
      </c>
      <c r="H2901" s="33">
        <v>6.9</v>
      </c>
    </row>
    <row r="2902" spans="1:8" x14ac:dyDescent="0.25">
      <c r="A2902" s="17" t="s">
        <v>4889</v>
      </c>
      <c r="B2902" s="17" t="s">
        <v>4888</v>
      </c>
      <c r="C2902" s="33">
        <v>96</v>
      </c>
      <c r="D2902" s="33">
        <v>21564616</v>
      </c>
      <c r="E2902" s="33" t="s">
        <v>569</v>
      </c>
      <c r="F2902" s="33" t="s">
        <v>11</v>
      </c>
      <c r="G2902" s="33">
        <v>8500000</v>
      </c>
      <c r="H2902" s="33">
        <v>5</v>
      </c>
    </row>
    <row r="2903" spans="1:8" x14ac:dyDescent="0.25">
      <c r="A2903" s="17" t="s">
        <v>4890</v>
      </c>
      <c r="B2903" s="17" t="s">
        <v>2709</v>
      </c>
      <c r="C2903" s="33">
        <v>103</v>
      </c>
      <c r="D2903" s="33">
        <v>14879556</v>
      </c>
      <c r="E2903" s="33" t="s">
        <v>872</v>
      </c>
      <c r="F2903" s="33" t="s">
        <v>11</v>
      </c>
      <c r="G2903" s="33">
        <v>8000000</v>
      </c>
      <c r="H2903" s="33">
        <v>7.3</v>
      </c>
    </row>
    <row r="2904" spans="1:8" x14ac:dyDescent="0.25">
      <c r="A2904" s="17" t="s">
        <v>4892</v>
      </c>
      <c r="B2904" s="17" t="s">
        <v>4891</v>
      </c>
      <c r="C2904" s="33">
        <v>101</v>
      </c>
      <c r="D2904" s="33">
        <v>34017854</v>
      </c>
      <c r="E2904" s="33" t="s">
        <v>569</v>
      </c>
      <c r="F2904" s="33" t="s">
        <v>11</v>
      </c>
      <c r="G2904" s="33">
        <v>8500000</v>
      </c>
      <c r="H2904" s="33">
        <v>6.5</v>
      </c>
    </row>
    <row r="2905" spans="1:8" x14ac:dyDescent="0.25">
      <c r="A2905" s="17" t="s">
        <v>4893</v>
      </c>
      <c r="B2905" s="17" t="s">
        <v>3854</v>
      </c>
      <c r="C2905" s="33">
        <v>104</v>
      </c>
      <c r="D2905" s="33">
        <v>4273372</v>
      </c>
      <c r="E2905" s="33" t="s">
        <v>2585</v>
      </c>
      <c r="F2905" s="33" t="s">
        <v>11</v>
      </c>
      <c r="G2905" s="33">
        <v>22000000</v>
      </c>
      <c r="H2905" s="33">
        <v>2.1</v>
      </c>
    </row>
    <row r="2906" spans="1:8" x14ac:dyDescent="0.25">
      <c r="A2906" s="17" t="s">
        <v>4894</v>
      </c>
      <c r="B2906" s="17" t="s">
        <v>4500</v>
      </c>
      <c r="C2906" s="33">
        <v>119</v>
      </c>
      <c r="D2906" s="33">
        <v>4440055</v>
      </c>
      <c r="E2906" s="33" t="s">
        <v>2125</v>
      </c>
      <c r="F2906" s="33" t="s">
        <v>11</v>
      </c>
      <c r="G2906" s="33">
        <v>8500000</v>
      </c>
      <c r="H2906" s="33">
        <v>7</v>
      </c>
    </row>
    <row r="2907" spans="1:8" x14ac:dyDescent="0.25">
      <c r="A2907" s="17" t="s">
        <v>4895</v>
      </c>
      <c r="B2907" s="17" t="s">
        <v>4602</v>
      </c>
      <c r="C2907" s="33">
        <v>128</v>
      </c>
      <c r="D2907" s="33">
        <v>4018695</v>
      </c>
      <c r="E2907" s="33" t="s">
        <v>630</v>
      </c>
      <c r="F2907" s="33" t="s">
        <v>1890</v>
      </c>
      <c r="G2907" s="33">
        <v>12000000</v>
      </c>
      <c r="H2907" s="33">
        <v>8</v>
      </c>
    </row>
    <row r="2908" spans="1:8" x14ac:dyDescent="0.25">
      <c r="A2908" s="17" t="s">
        <v>4896</v>
      </c>
      <c r="B2908" s="17" t="s">
        <v>3653</v>
      </c>
      <c r="C2908" s="33">
        <v>106</v>
      </c>
      <c r="D2908" s="33">
        <v>6262942</v>
      </c>
      <c r="E2908" s="33" t="s">
        <v>344</v>
      </c>
      <c r="F2908" s="33" t="s">
        <v>11</v>
      </c>
      <c r="G2908" s="33">
        <v>9000000</v>
      </c>
      <c r="H2908" s="33">
        <v>6.9</v>
      </c>
    </row>
    <row r="2909" spans="1:8" x14ac:dyDescent="0.25">
      <c r="A2909" s="17" t="s">
        <v>4898</v>
      </c>
      <c r="B2909" s="17" t="s">
        <v>4897</v>
      </c>
      <c r="C2909" s="33">
        <v>126</v>
      </c>
      <c r="D2909" s="33">
        <v>1997807</v>
      </c>
      <c r="E2909" s="33" t="s">
        <v>630</v>
      </c>
      <c r="F2909" s="33" t="s">
        <v>11</v>
      </c>
      <c r="G2909" s="33">
        <v>8000000</v>
      </c>
      <c r="H2909" s="33">
        <v>7.1</v>
      </c>
    </row>
    <row r="2910" spans="1:8" x14ac:dyDescent="0.25">
      <c r="A2910" s="17" t="s">
        <v>4900</v>
      </c>
      <c r="B2910" s="17" t="s">
        <v>4620</v>
      </c>
      <c r="C2910" s="33">
        <v>150</v>
      </c>
      <c r="D2910" s="33">
        <v>140244</v>
      </c>
      <c r="E2910" s="33" t="s">
        <v>4899</v>
      </c>
      <c r="F2910" s="33" t="s">
        <v>11</v>
      </c>
      <c r="G2910" s="33">
        <v>8500000</v>
      </c>
      <c r="H2910" s="33">
        <v>6.7</v>
      </c>
    </row>
    <row r="2911" spans="1:8" x14ac:dyDescent="0.25">
      <c r="A2911" s="17" t="s">
        <v>4902</v>
      </c>
      <c r="B2911" s="17" t="s">
        <v>604</v>
      </c>
      <c r="C2911" s="33">
        <v>178</v>
      </c>
      <c r="D2911" s="33">
        <v>107930000</v>
      </c>
      <c r="E2911" s="33" t="s">
        <v>671</v>
      </c>
      <c r="F2911" s="33" t="s">
        <v>11</v>
      </c>
      <c r="G2911" s="33">
        <v>8000000</v>
      </c>
      <c r="H2911" s="33">
        <v>8.9</v>
      </c>
    </row>
    <row r="2912" spans="1:8" x14ac:dyDescent="0.25">
      <c r="A2912" s="17" t="s">
        <v>4904</v>
      </c>
      <c r="B2912" s="17" t="s">
        <v>4903</v>
      </c>
      <c r="C2912" s="33">
        <v>117</v>
      </c>
      <c r="D2912" s="33">
        <v>32279955</v>
      </c>
      <c r="E2912" s="33" t="s">
        <v>739</v>
      </c>
      <c r="F2912" s="33" t="s">
        <v>11</v>
      </c>
      <c r="G2912" s="33">
        <v>8500000</v>
      </c>
      <c r="H2912" s="33">
        <v>7.9</v>
      </c>
    </row>
    <row r="2913" spans="1:8" x14ac:dyDescent="0.25">
      <c r="A2913" s="17" t="s">
        <v>4905</v>
      </c>
      <c r="B2913" s="17" t="s">
        <v>1670</v>
      </c>
      <c r="C2913" s="33">
        <v>119</v>
      </c>
      <c r="D2913" s="33">
        <v>4992159</v>
      </c>
      <c r="E2913" s="33" t="s">
        <v>4067</v>
      </c>
      <c r="F2913" s="33" t="s">
        <v>11</v>
      </c>
      <c r="G2913" s="33">
        <v>8550000</v>
      </c>
      <c r="H2913" s="33">
        <v>5.6</v>
      </c>
    </row>
    <row r="2914" spans="1:8" x14ac:dyDescent="0.25">
      <c r="A2914" s="17" t="s">
        <v>4907</v>
      </c>
      <c r="B2914" s="17" t="s">
        <v>2425</v>
      </c>
      <c r="C2914" s="33">
        <v>174</v>
      </c>
      <c r="D2914" s="33">
        <v>163214286</v>
      </c>
      <c r="E2914" s="33" t="s">
        <v>4906</v>
      </c>
      <c r="F2914" s="33" t="s">
        <v>11</v>
      </c>
      <c r="G2914" s="33">
        <v>8200000</v>
      </c>
      <c r="H2914" s="33">
        <v>8</v>
      </c>
    </row>
    <row r="2915" spans="1:8" x14ac:dyDescent="0.25">
      <c r="A2915" s="17" t="s">
        <v>4908</v>
      </c>
      <c r="B2915" s="17" t="s">
        <v>282</v>
      </c>
      <c r="C2915" s="33">
        <v>111</v>
      </c>
      <c r="D2915" s="33">
        <v>69800000</v>
      </c>
      <c r="E2915" s="33" t="s">
        <v>1241</v>
      </c>
      <c r="F2915" s="33" t="s">
        <v>11</v>
      </c>
      <c r="G2915" s="33">
        <v>8000000</v>
      </c>
      <c r="H2915" s="33">
        <v>6.2</v>
      </c>
    </row>
    <row r="2916" spans="1:8" x14ac:dyDescent="0.25">
      <c r="A2916" s="17" t="s">
        <v>4910</v>
      </c>
      <c r="B2916" s="17" t="s">
        <v>4909</v>
      </c>
      <c r="C2916" s="33">
        <v>101</v>
      </c>
      <c r="D2916" s="33">
        <v>59889948</v>
      </c>
      <c r="E2916" s="33" t="s">
        <v>872</v>
      </c>
      <c r="F2916" s="33" t="s">
        <v>11</v>
      </c>
      <c r="G2916" s="33">
        <v>8000000</v>
      </c>
      <c r="H2916" s="33">
        <v>7.9</v>
      </c>
    </row>
    <row r="2917" spans="1:8" x14ac:dyDescent="0.25">
      <c r="A2917" s="17" t="s">
        <v>4911</v>
      </c>
      <c r="B2917" s="17" t="s">
        <v>1322</v>
      </c>
      <c r="C2917" s="33">
        <v>89</v>
      </c>
      <c r="D2917" s="33">
        <v>52287414</v>
      </c>
      <c r="E2917" s="33" t="s">
        <v>2350</v>
      </c>
      <c r="F2917" s="33" t="s">
        <v>11</v>
      </c>
      <c r="G2917" s="33">
        <v>8000000</v>
      </c>
      <c r="H2917" s="33">
        <v>8.1</v>
      </c>
    </row>
    <row r="2918" spans="1:8" x14ac:dyDescent="0.25">
      <c r="A2918" s="17" t="s">
        <v>4912</v>
      </c>
      <c r="B2918" s="17" t="s">
        <v>1791</v>
      </c>
      <c r="C2918" s="33">
        <v>113</v>
      </c>
      <c r="D2918" s="33">
        <v>45063889</v>
      </c>
      <c r="E2918" s="33" t="s">
        <v>1084</v>
      </c>
      <c r="F2918" s="33" t="s">
        <v>11</v>
      </c>
      <c r="G2918" s="33">
        <v>8000000</v>
      </c>
      <c r="H2918" s="33">
        <v>7.6</v>
      </c>
    </row>
    <row r="2919" spans="1:8" x14ac:dyDescent="0.25">
      <c r="A2919" s="17" t="s">
        <v>4914</v>
      </c>
      <c r="B2919" s="17" t="s">
        <v>4913</v>
      </c>
      <c r="C2919" s="33">
        <v>95</v>
      </c>
      <c r="D2919" s="33">
        <v>40066497</v>
      </c>
      <c r="E2919" s="33" t="s">
        <v>2083</v>
      </c>
      <c r="F2919" s="33" t="s">
        <v>11</v>
      </c>
      <c r="G2919" s="33">
        <v>8000000</v>
      </c>
      <c r="H2919" s="33">
        <v>3.5</v>
      </c>
    </row>
    <row r="2920" spans="1:8" x14ac:dyDescent="0.25">
      <c r="A2920" s="17" t="s">
        <v>4916</v>
      </c>
      <c r="B2920" s="17" t="s">
        <v>4915</v>
      </c>
      <c r="C2920" s="33">
        <v>112</v>
      </c>
      <c r="D2920" s="33">
        <v>36500000</v>
      </c>
      <c r="E2920" s="33" t="s">
        <v>588</v>
      </c>
      <c r="F2920" s="33" t="s">
        <v>11</v>
      </c>
      <c r="G2920" s="33">
        <v>8000000</v>
      </c>
      <c r="H2920" s="33">
        <v>7.6</v>
      </c>
    </row>
    <row r="2921" spans="1:8" x14ac:dyDescent="0.25">
      <c r="A2921" s="17" t="s">
        <v>4917</v>
      </c>
      <c r="B2921" s="17" t="s">
        <v>4246</v>
      </c>
      <c r="C2921" s="33">
        <v>109</v>
      </c>
      <c r="D2921" s="33">
        <v>27362712</v>
      </c>
      <c r="E2921" s="33" t="s">
        <v>1947</v>
      </c>
      <c r="F2921" s="33" t="s">
        <v>11</v>
      </c>
      <c r="G2921" s="33">
        <v>8000000</v>
      </c>
      <c r="H2921" s="33">
        <v>6.5</v>
      </c>
    </row>
    <row r="2922" spans="1:8" x14ac:dyDescent="0.25">
      <c r="A2922" s="17" t="s">
        <v>4920</v>
      </c>
      <c r="B2922" s="17" t="s">
        <v>4918</v>
      </c>
      <c r="C2922" s="33">
        <v>108</v>
      </c>
      <c r="D2922" s="33">
        <v>34746109</v>
      </c>
      <c r="E2922" s="33" t="s">
        <v>4919</v>
      </c>
      <c r="F2922" s="33" t="s">
        <v>11</v>
      </c>
      <c r="G2922" s="33">
        <v>8000000</v>
      </c>
      <c r="H2922" s="33">
        <v>5.6</v>
      </c>
    </row>
    <row r="2923" spans="1:8" x14ac:dyDescent="0.25">
      <c r="A2923" s="17" t="s">
        <v>4921</v>
      </c>
      <c r="B2923" s="17" t="s">
        <v>2711</v>
      </c>
      <c r="C2923" s="33">
        <v>100</v>
      </c>
      <c r="D2923" s="33">
        <v>34963967</v>
      </c>
      <c r="E2923" s="33" t="s">
        <v>482</v>
      </c>
      <c r="F2923" s="33" t="s">
        <v>11</v>
      </c>
      <c r="G2923" s="33">
        <v>8000000</v>
      </c>
      <c r="H2923" s="33">
        <v>7.7</v>
      </c>
    </row>
    <row r="2924" spans="1:8" x14ac:dyDescent="0.25">
      <c r="A2924" s="17" t="s">
        <v>4923</v>
      </c>
      <c r="B2924" s="17" t="s">
        <v>4922</v>
      </c>
      <c r="C2924" s="33">
        <v>90</v>
      </c>
      <c r="D2924" s="33">
        <v>25926543</v>
      </c>
      <c r="E2924" s="33" t="s">
        <v>1032</v>
      </c>
      <c r="F2924" s="33" t="s">
        <v>11</v>
      </c>
      <c r="G2924" s="33">
        <v>8000000</v>
      </c>
      <c r="H2924" s="33">
        <v>5.2</v>
      </c>
    </row>
    <row r="2925" spans="1:8" x14ac:dyDescent="0.25">
      <c r="A2925" s="17" t="s">
        <v>4925</v>
      </c>
      <c r="B2925" s="17" t="s">
        <v>4924</v>
      </c>
      <c r="C2925" s="33">
        <v>94</v>
      </c>
      <c r="D2925" s="33">
        <v>26049082</v>
      </c>
      <c r="E2925" s="33" t="s">
        <v>574</v>
      </c>
      <c r="F2925" s="33" t="s">
        <v>11</v>
      </c>
      <c r="G2925" s="33">
        <v>8000000</v>
      </c>
      <c r="H2925" s="33">
        <v>6.1</v>
      </c>
    </row>
    <row r="2926" spans="1:8" x14ac:dyDescent="0.25">
      <c r="A2926" s="17" t="s">
        <v>4926</v>
      </c>
      <c r="B2926" s="17" t="s">
        <v>285</v>
      </c>
      <c r="C2926" s="33">
        <v>111</v>
      </c>
      <c r="D2926" s="33">
        <v>22551000</v>
      </c>
      <c r="E2926" s="33" t="s">
        <v>482</v>
      </c>
      <c r="F2926" s="33" t="s">
        <v>11</v>
      </c>
      <c r="G2926" s="33">
        <v>8000000</v>
      </c>
      <c r="H2926" s="33">
        <v>7.4</v>
      </c>
    </row>
    <row r="2927" spans="1:8" x14ac:dyDescent="0.25">
      <c r="A2927" s="17" t="s">
        <v>4928</v>
      </c>
      <c r="B2927" s="17" t="s">
        <v>4927</v>
      </c>
      <c r="C2927" s="33">
        <v>142</v>
      </c>
      <c r="D2927" s="33">
        <v>22800000</v>
      </c>
      <c r="E2927" s="33" t="s">
        <v>16</v>
      </c>
      <c r="F2927" s="33" t="s">
        <v>11</v>
      </c>
      <c r="G2927" s="33">
        <v>7000000</v>
      </c>
      <c r="H2927" s="33">
        <v>6.8</v>
      </c>
    </row>
    <row r="2928" spans="1:8" x14ac:dyDescent="0.25">
      <c r="A2928" s="17" t="s">
        <v>4929</v>
      </c>
      <c r="B2928" s="17" t="s">
        <v>2117</v>
      </c>
      <c r="C2928" s="33">
        <v>107</v>
      </c>
      <c r="D2928" s="33">
        <v>18090181</v>
      </c>
      <c r="E2928" s="33" t="s">
        <v>916</v>
      </c>
      <c r="F2928" s="33" t="s">
        <v>11</v>
      </c>
      <c r="G2928" s="33">
        <v>8000000</v>
      </c>
      <c r="H2928" s="33">
        <v>6.4</v>
      </c>
    </row>
    <row r="2929" spans="1:8" x14ac:dyDescent="0.25">
      <c r="A2929" s="17" t="s">
        <v>4930</v>
      </c>
      <c r="B2929" s="17" t="s">
        <v>1987</v>
      </c>
      <c r="C2929" s="33">
        <v>91</v>
      </c>
      <c r="D2929" s="33">
        <v>17843379</v>
      </c>
      <c r="E2929" s="33" t="s">
        <v>482</v>
      </c>
      <c r="F2929" s="33" t="s">
        <v>11</v>
      </c>
      <c r="G2929" s="33">
        <v>8000000</v>
      </c>
      <c r="H2929" s="33">
        <v>5.7</v>
      </c>
    </row>
    <row r="2930" spans="1:8" x14ac:dyDescent="0.25">
      <c r="A2930" s="17" t="s">
        <v>4931</v>
      </c>
      <c r="B2930" s="17" t="s">
        <v>4442</v>
      </c>
      <c r="C2930" s="33">
        <v>82</v>
      </c>
      <c r="D2930" s="33">
        <v>17278980</v>
      </c>
      <c r="E2930" s="33" t="s">
        <v>338</v>
      </c>
      <c r="F2930" s="33" t="s">
        <v>11</v>
      </c>
      <c r="G2930" s="33">
        <v>8000000</v>
      </c>
      <c r="H2930" s="33">
        <v>6.7</v>
      </c>
    </row>
    <row r="2931" spans="1:8" x14ac:dyDescent="0.25">
      <c r="A2931" s="17" t="s">
        <v>4933</v>
      </c>
      <c r="B2931" s="17" t="s">
        <v>4932</v>
      </c>
      <c r="C2931" s="33">
        <v>97</v>
      </c>
      <c r="D2931" s="33">
        <v>16699684</v>
      </c>
      <c r="E2931" s="33" t="s">
        <v>574</v>
      </c>
      <c r="F2931" s="33" t="s">
        <v>11</v>
      </c>
      <c r="G2931" s="33">
        <v>8000000</v>
      </c>
      <c r="H2931" s="33">
        <v>5.6</v>
      </c>
    </row>
    <row r="2932" spans="1:8" x14ac:dyDescent="0.25">
      <c r="A2932" s="17" t="s">
        <v>4935</v>
      </c>
      <c r="B2932" s="17" t="s">
        <v>4934</v>
      </c>
      <c r="C2932" s="33">
        <v>102</v>
      </c>
      <c r="D2932" s="33">
        <v>15047419</v>
      </c>
      <c r="E2932" s="33" t="s">
        <v>671</v>
      </c>
      <c r="F2932" s="33" t="s">
        <v>11</v>
      </c>
      <c r="G2932" s="33">
        <v>7000000</v>
      </c>
      <c r="H2932" s="33">
        <v>7.6</v>
      </c>
    </row>
    <row r="2933" spans="1:8" x14ac:dyDescent="0.25">
      <c r="A2933" s="17" t="s">
        <v>4936</v>
      </c>
      <c r="B2933" s="17" t="s">
        <v>2926</v>
      </c>
      <c r="C2933" s="33">
        <v>93</v>
      </c>
      <c r="D2933" s="33">
        <v>14015786</v>
      </c>
      <c r="E2933" s="33" t="s">
        <v>72</v>
      </c>
      <c r="F2933" s="33" t="s">
        <v>11</v>
      </c>
      <c r="G2933" s="33">
        <v>5000000</v>
      </c>
      <c r="H2933" s="33">
        <v>6.5</v>
      </c>
    </row>
    <row r="2934" spans="1:8" x14ac:dyDescent="0.25">
      <c r="A2934" s="17" t="s">
        <v>4938</v>
      </c>
      <c r="B2934" s="17" t="s">
        <v>4937</v>
      </c>
      <c r="C2934" s="33">
        <v>138</v>
      </c>
      <c r="D2934" s="33">
        <v>10269307</v>
      </c>
      <c r="E2934" s="33" t="s">
        <v>114</v>
      </c>
      <c r="F2934" s="33" t="s">
        <v>11</v>
      </c>
      <c r="G2934" s="33">
        <v>8000000</v>
      </c>
      <c r="H2934" s="33">
        <v>6.3</v>
      </c>
    </row>
    <row r="2935" spans="1:8" x14ac:dyDescent="0.25">
      <c r="A2935" s="17" t="s">
        <v>4940</v>
      </c>
      <c r="B2935" s="17" t="s">
        <v>4939</v>
      </c>
      <c r="C2935" s="33">
        <v>93</v>
      </c>
      <c r="D2935" s="33">
        <v>17536788</v>
      </c>
      <c r="E2935" s="33" t="s">
        <v>482</v>
      </c>
      <c r="F2935" s="33" t="s">
        <v>11</v>
      </c>
      <c r="G2935" s="33">
        <v>8000000</v>
      </c>
      <c r="H2935" s="33">
        <v>7.1</v>
      </c>
    </row>
    <row r="2936" spans="1:8" x14ac:dyDescent="0.25">
      <c r="A2936" s="17" t="s">
        <v>4941</v>
      </c>
      <c r="B2936" s="17" t="s">
        <v>1272</v>
      </c>
      <c r="C2936" s="33">
        <v>92</v>
      </c>
      <c r="D2936" s="33">
        <v>58401464</v>
      </c>
      <c r="E2936" s="33" t="s">
        <v>574</v>
      </c>
      <c r="F2936" s="33" t="s">
        <v>11</v>
      </c>
      <c r="G2936" s="33">
        <v>8000000</v>
      </c>
      <c r="H2936" s="33">
        <v>7.1</v>
      </c>
    </row>
    <row r="2937" spans="1:8" x14ac:dyDescent="0.25">
      <c r="A2937" s="17" t="s">
        <v>4943</v>
      </c>
      <c r="B2937" s="17" t="s">
        <v>2986</v>
      </c>
      <c r="C2937" s="33">
        <v>92</v>
      </c>
      <c r="D2937" s="33">
        <v>8279017</v>
      </c>
      <c r="E2937" s="33" t="s">
        <v>3704</v>
      </c>
      <c r="F2937" s="33" t="s">
        <v>11</v>
      </c>
      <c r="G2937" s="33">
        <v>8000000</v>
      </c>
      <c r="H2937" s="33">
        <v>6.9</v>
      </c>
    </row>
    <row r="2938" spans="1:8" x14ac:dyDescent="0.25">
      <c r="A2938" s="17" t="s">
        <v>4944</v>
      </c>
      <c r="B2938" s="17" t="s">
        <v>3923</v>
      </c>
      <c r="C2938" s="33">
        <v>104</v>
      </c>
      <c r="D2938" s="33">
        <v>10106233</v>
      </c>
      <c r="E2938" s="33" t="s">
        <v>872</v>
      </c>
      <c r="F2938" s="33" t="s">
        <v>11</v>
      </c>
      <c r="G2938" s="33">
        <v>8000000</v>
      </c>
      <c r="H2938" s="33">
        <v>5.4</v>
      </c>
    </row>
    <row r="2939" spans="1:8" x14ac:dyDescent="0.25">
      <c r="A2939" s="17" t="s">
        <v>4945</v>
      </c>
      <c r="B2939" s="17" t="s">
        <v>3551</v>
      </c>
      <c r="C2939" s="33">
        <v>89</v>
      </c>
      <c r="D2939" s="33">
        <v>4692814</v>
      </c>
      <c r="E2939" s="33" t="s">
        <v>569</v>
      </c>
      <c r="F2939" s="33" t="s">
        <v>11</v>
      </c>
      <c r="G2939" s="33">
        <v>8000000</v>
      </c>
      <c r="H2939" s="33">
        <v>5.0999999999999996</v>
      </c>
    </row>
    <row r="2940" spans="1:8" x14ac:dyDescent="0.25">
      <c r="A2940" s="17" t="s">
        <v>4947</v>
      </c>
      <c r="B2940" s="17" t="s">
        <v>4946</v>
      </c>
      <c r="C2940" s="33">
        <v>92</v>
      </c>
      <c r="D2940" s="33">
        <v>5018450</v>
      </c>
      <c r="E2940" s="33" t="s">
        <v>1241</v>
      </c>
      <c r="F2940" s="33" t="s">
        <v>11</v>
      </c>
      <c r="G2940" s="33">
        <v>8000000</v>
      </c>
      <c r="H2940" s="33">
        <v>5.3</v>
      </c>
    </row>
    <row r="2941" spans="1:8" x14ac:dyDescent="0.25">
      <c r="A2941" s="17" t="s">
        <v>4950</v>
      </c>
      <c r="B2941" s="17" t="s">
        <v>4948</v>
      </c>
      <c r="C2941" s="33">
        <v>90</v>
      </c>
      <c r="D2941" s="33">
        <v>3442820</v>
      </c>
      <c r="E2941" s="33" t="s">
        <v>4949</v>
      </c>
      <c r="F2941" s="33" t="s">
        <v>11</v>
      </c>
      <c r="G2941" s="33">
        <v>8000000</v>
      </c>
      <c r="H2941" s="33">
        <v>7.3</v>
      </c>
    </row>
    <row r="2942" spans="1:8" x14ac:dyDescent="0.25">
      <c r="A2942" s="17" t="s">
        <v>4951</v>
      </c>
      <c r="B2942" s="17" t="s">
        <v>3640</v>
      </c>
      <c r="C2942" s="33">
        <v>129</v>
      </c>
      <c r="D2942" s="33">
        <v>3205244</v>
      </c>
      <c r="E2942" s="33" t="s">
        <v>872</v>
      </c>
      <c r="F2942" s="33" t="s">
        <v>11</v>
      </c>
      <c r="G2942" s="33">
        <v>10000000</v>
      </c>
      <c r="H2942" s="33">
        <v>7.3</v>
      </c>
    </row>
    <row r="2943" spans="1:8" x14ac:dyDescent="0.25">
      <c r="A2943" s="17" t="s">
        <v>4954</v>
      </c>
      <c r="B2943" s="17" t="s">
        <v>4952</v>
      </c>
      <c r="C2943" s="33">
        <v>111</v>
      </c>
      <c r="D2943" s="33">
        <v>3076425</v>
      </c>
      <c r="E2943" s="33" t="s">
        <v>4953</v>
      </c>
      <c r="F2943" s="33" t="s">
        <v>497</v>
      </c>
      <c r="G2943" s="33">
        <v>8000000</v>
      </c>
      <c r="H2943" s="33">
        <v>7.1</v>
      </c>
    </row>
    <row r="2944" spans="1:8" x14ac:dyDescent="0.25">
      <c r="A2944" s="17" t="s">
        <v>4955</v>
      </c>
      <c r="B2944" s="17" t="s">
        <v>4116</v>
      </c>
      <c r="C2944" s="33">
        <v>79</v>
      </c>
      <c r="D2944" s="33">
        <v>2275557</v>
      </c>
      <c r="E2944" s="33" t="s">
        <v>138</v>
      </c>
      <c r="F2944" s="33" t="s">
        <v>11</v>
      </c>
      <c r="G2944" s="33">
        <v>8000000</v>
      </c>
      <c r="H2944" s="33">
        <v>6</v>
      </c>
    </row>
    <row r="2945" spans="1:8" x14ac:dyDescent="0.25">
      <c r="A2945" s="17" t="s">
        <v>4956</v>
      </c>
      <c r="B2945" s="17" t="s">
        <v>1674</v>
      </c>
      <c r="C2945" s="33">
        <v>104</v>
      </c>
      <c r="D2945" s="33">
        <v>1789892</v>
      </c>
      <c r="E2945" s="33" t="s">
        <v>338</v>
      </c>
      <c r="F2945" s="33" t="s">
        <v>11</v>
      </c>
      <c r="G2945" s="33">
        <v>8000000</v>
      </c>
      <c r="H2945" s="33">
        <v>6.6</v>
      </c>
    </row>
    <row r="2946" spans="1:8" x14ac:dyDescent="0.25">
      <c r="A2946" s="17" t="s">
        <v>4958</v>
      </c>
      <c r="B2946" s="17" t="s">
        <v>4957</v>
      </c>
      <c r="C2946" s="33">
        <v>101</v>
      </c>
      <c r="D2946" s="33">
        <v>6350058</v>
      </c>
      <c r="E2946" s="33" t="s">
        <v>482</v>
      </c>
      <c r="F2946" s="33" t="s">
        <v>11</v>
      </c>
      <c r="G2946" s="33">
        <v>8000000</v>
      </c>
      <c r="H2946" s="33">
        <v>7.2</v>
      </c>
    </row>
    <row r="2947" spans="1:8" x14ac:dyDescent="0.25">
      <c r="A2947" s="17" t="s">
        <v>4959</v>
      </c>
      <c r="B2947" s="17" t="s">
        <v>3153</v>
      </c>
      <c r="C2947" s="33">
        <v>113</v>
      </c>
      <c r="D2947" s="33">
        <v>1094798</v>
      </c>
      <c r="E2947" s="33" t="s">
        <v>1044</v>
      </c>
      <c r="F2947" s="33" t="s">
        <v>11</v>
      </c>
      <c r="G2947" s="33">
        <v>7200000</v>
      </c>
      <c r="H2947" s="33">
        <v>7.2</v>
      </c>
    </row>
    <row r="2948" spans="1:8" x14ac:dyDescent="0.25">
      <c r="A2948" s="17" t="s">
        <v>4960</v>
      </c>
      <c r="B2948" s="17" t="s">
        <v>3720</v>
      </c>
      <c r="C2948" s="33">
        <v>92</v>
      </c>
      <c r="D2948" s="33">
        <v>1071240</v>
      </c>
      <c r="E2948" s="33" t="s">
        <v>527</v>
      </c>
      <c r="F2948" s="33" t="s">
        <v>11</v>
      </c>
      <c r="G2948" s="33">
        <v>8000000</v>
      </c>
      <c r="H2948" s="33">
        <v>6.9</v>
      </c>
    </row>
    <row r="2949" spans="1:8" x14ac:dyDescent="0.25">
      <c r="A2949" s="17" t="s">
        <v>4962</v>
      </c>
      <c r="B2949" s="17" t="s">
        <v>4961</v>
      </c>
      <c r="C2949" s="33">
        <v>106</v>
      </c>
      <c r="D2949" s="33">
        <v>532190</v>
      </c>
      <c r="E2949" s="33" t="s">
        <v>2320</v>
      </c>
      <c r="F2949" s="33" t="s">
        <v>11</v>
      </c>
      <c r="G2949" s="33">
        <v>8000000</v>
      </c>
      <c r="H2949" s="33">
        <v>6.8</v>
      </c>
    </row>
    <row r="2950" spans="1:8" x14ac:dyDescent="0.25">
      <c r="A2950" s="17" t="s">
        <v>4964</v>
      </c>
      <c r="B2950" s="17" t="s">
        <v>4963</v>
      </c>
      <c r="C2950" s="33">
        <v>75</v>
      </c>
      <c r="D2950" s="33">
        <v>686383</v>
      </c>
      <c r="E2950" s="33" t="s">
        <v>211</v>
      </c>
      <c r="F2950" s="33" t="s">
        <v>11</v>
      </c>
      <c r="G2950" s="33">
        <v>6500000</v>
      </c>
      <c r="H2950" s="33">
        <v>7.7</v>
      </c>
    </row>
    <row r="2951" spans="1:8" x14ac:dyDescent="0.25">
      <c r="A2951" s="17" t="s">
        <v>4966</v>
      </c>
      <c r="B2951" s="17" t="s">
        <v>4965</v>
      </c>
      <c r="C2951" s="33">
        <v>104</v>
      </c>
      <c r="D2951" s="33">
        <v>16168741</v>
      </c>
      <c r="E2951" s="33" t="s">
        <v>2083</v>
      </c>
      <c r="F2951" s="33" t="s">
        <v>11</v>
      </c>
      <c r="G2951" s="33">
        <v>8000000</v>
      </c>
      <c r="H2951" s="33">
        <v>7.4</v>
      </c>
    </row>
    <row r="2952" spans="1:8" x14ac:dyDescent="0.25">
      <c r="A2952" s="17" t="s">
        <v>4968</v>
      </c>
      <c r="B2952" s="17" t="s">
        <v>4967</v>
      </c>
      <c r="C2952" s="33">
        <v>108</v>
      </c>
      <c r="D2952" s="33">
        <v>568695</v>
      </c>
      <c r="E2952" s="33" t="s">
        <v>2918</v>
      </c>
      <c r="F2952" s="33" t="s">
        <v>11</v>
      </c>
      <c r="G2952" s="33">
        <v>8000000</v>
      </c>
      <c r="H2952" s="33">
        <v>6.5</v>
      </c>
    </row>
    <row r="2953" spans="1:8" x14ac:dyDescent="0.25">
      <c r="A2953" s="17" t="s">
        <v>4970</v>
      </c>
      <c r="B2953" s="17" t="s">
        <v>4969</v>
      </c>
      <c r="C2953" s="33">
        <v>99</v>
      </c>
      <c r="D2953" s="33">
        <v>398420</v>
      </c>
      <c r="E2953" s="33" t="s">
        <v>671</v>
      </c>
      <c r="F2953" s="33" t="s">
        <v>11</v>
      </c>
      <c r="G2953" s="33">
        <v>8000000</v>
      </c>
      <c r="H2953" s="33">
        <v>6.4</v>
      </c>
    </row>
    <row r="2954" spans="1:8" x14ac:dyDescent="0.25">
      <c r="A2954" s="17" t="s">
        <v>4973</v>
      </c>
      <c r="B2954" s="17" t="s">
        <v>4971</v>
      </c>
      <c r="C2954" s="33">
        <v>109</v>
      </c>
      <c r="D2954" s="33">
        <v>336456</v>
      </c>
      <c r="E2954" s="33" t="s">
        <v>4972</v>
      </c>
      <c r="F2954" s="33" t="s">
        <v>11</v>
      </c>
      <c r="G2954" s="33">
        <v>8000000</v>
      </c>
      <c r="H2954" s="33">
        <v>5.6</v>
      </c>
    </row>
    <row r="2955" spans="1:8" x14ac:dyDescent="0.25">
      <c r="A2955" s="17" t="s">
        <v>4975</v>
      </c>
      <c r="B2955" s="17" t="s">
        <v>4974</v>
      </c>
      <c r="C2955" s="33">
        <v>93</v>
      </c>
      <c r="D2955" s="33">
        <v>298110</v>
      </c>
      <c r="E2955" s="33" t="s">
        <v>4505</v>
      </c>
      <c r="F2955" s="33" t="s">
        <v>11</v>
      </c>
      <c r="G2955" s="33">
        <v>8000000</v>
      </c>
      <c r="H2955" s="33">
        <v>6.8</v>
      </c>
    </row>
    <row r="2956" spans="1:8" x14ac:dyDescent="0.25">
      <c r="A2956" s="17" t="s">
        <v>4976</v>
      </c>
      <c r="B2956" s="17" t="s">
        <v>1851</v>
      </c>
      <c r="C2956" s="33">
        <v>99</v>
      </c>
      <c r="D2956" s="33">
        <v>127144</v>
      </c>
      <c r="E2956" s="33" t="s">
        <v>482</v>
      </c>
      <c r="F2956" s="33" t="s">
        <v>11</v>
      </c>
      <c r="G2956" s="33">
        <v>8000000</v>
      </c>
      <c r="H2956" s="33">
        <v>5.5</v>
      </c>
    </row>
    <row r="2957" spans="1:8" x14ac:dyDescent="0.25">
      <c r="A2957" s="17" t="s">
        <v>4977</v>
      </c>
      <c r="B2957" s="17" t="s">
        <v>2327</v>
      </c>
      <c r="C2957" s="33">
        <v>98</v>
      </c>
      <c r="D2957" s="33">
        <v>117190</v>
      </c>
      <c r="E2957" s="33" t="s">
        <v>599</v>
      </c>
      <c r="F2957" s="33" t="s">
        <v>11</v>
      </c>
      <c r="G2957" s="33">
        <v>8000000</v>
      </c>
      <c r="H2957" s="33">
        <v>6.9</v>
      </c>
    </row>
    <row r="2958" spans="1:8" x14ac:dyDescent="0.25">
      <c r="A2958" s="17" t="s">
        <v>4979</v>
      </c>
      <c r="B2958" s="17" t="s">
        <v>4978</v>
      </c>
      <c r="C2958" s="33">
        <v>95</v>
      </c>
      <c r="D2958" s="33">
        <v>108662</v>
      </c>
      <c r="E2958" s="33" t="s">
        <v>2270</v>
      </c>
      <c r="F2958" s="33" t="s">
        <v>11</v>
      </c>
      <c r="G2958" s="33">
        <v>8000000</v>
      </c>
      <c r="H2958" s="33">
        <v>6</v>
      </c>
    </row>
    <row r="2959" spans="1:8" x14ac:dyDescent="0.25">
      <c r="A2959" s="17" t="s">
        <v>4981</v>
      </c>
      <c r="B2959" s="17" t="s">
        <v>4980</v>
      </c>
      <c r="C2959" s="33">
        <v>107</v>
      </c>
      <c r="D2959" s="33">
        <v>53481</v>
      </c>
      <c r="E2959" s="33" t="s">
        <v>739</v>
      </c>
      <c r="F2959" s="33" t="s">
        <v>11</v>
      </c>
      <c r="G2959" s="33">
        <v>8000000</v>
      </c>
      <c r="H2959" s="33">
        <v>6.4</v>
      </c>
    </row>
    <row r="2960" spans="1:8" x14ac:dyDescent="0.25">
      <c r="A2960" s="17" t="s">
        <v>4983</v>
      </c>
      <c r="B2960" s="17" t="s">
        <v>4982</v>
      </c>
      <c r="C2960" s="33">
        <v>102</v>
      </c>
      <c r="D2960" s="33">
        <v>23106</v>
      </c>
      <c r="E2960" s="33" t="s">
        <v>1065</v>
      </c>
      <c r="F2960" s="33" t="s">
        <v>11</v>
      </c>
      <c r="G2960" s="33">
        <v>50000000</v>
      </c>
      <c r="H2960" s="33">
        <v>6.6</v>
      </c>
    </row>
    <row r="2961" spans="1:8" x14ac:dyDescent="0.25">
      <c r="A2961" s="17" t="s">
        <v>4985</v>
      </c>
      <c r="B2961" s="17" t="s">
        <v>4984</v>
      </c>
      <c r="C2961" s="33">
        <v>97</v>
      </c>
      <c r="D2961" s="33">
        <v>52961</v>
      </c>
      <c r="E2961" s="33" t="s">
        <v>1164</v>
      </c>
      <c r="F2961" s="33" t="s">
        <v>11</v>
      </c>
      <c r="G2961" s="33">
        <v>8000000</v>
      </c>
      <c r="H2961" s="33">
        <v>5.3</v>
      </c>
    </row>
    <row r="2962" spans="1:8" x14ac:dyDescent="0.25">
      <c r="A2962" s="17" t="s">
        <v>4987</v>
      </c>
      <c r="B2962" s="17" t="s">
        <v>3681</v>
      </c>
      <c r="C2962" s="33">
        <v>124</v>
      </c>
      <c r="D2962" s="33">
        <v>439162</v>
      </c>
      <c r="E2962" s="33" t="s">
        <v>4986</v>
      </c>
      <c r="F2962" s="33" t="s">
        <v>224</v>
      </c>
      <c r="G2962" s="33">
        <v>1100000000</v>
      </c>
      <c r="H2962" s="33">
        <v>8.1</v>
      </c>
    </row>
    <row r="2963" spans="1:8" x14ac:dyDescent="0.25">
      <c r="A2963" s="17" t="s">
        <v>4989</v>
      </c>
      <c r="B2963" s="17" t="s">
        <v>4988</v>
      </c>
      <c r="C2963" s="33">
        <v>90</v>
      </c>
      <c r="D2963" s="33">
        <v>671240</v>
      </c>
      <c r="E2963" s="33" t="s">
        <v>482</v>
      </c>
      <c r="F2963" s="33" t="s">
        <v>11</v>
      </c>
      <c r="G2963" s="33">
        <v>7900000</v>
      </c>
      <c r="H2963" s="33">
        <v>6.9</v>
      </c>
    </row>
    <row r="2964" spans="1:8" x14ac:dyDescent="0.25">
      <c r="A2964" s="17" t="s">
        <v>4991</v>
      </c>
      <c r="B2964" s="17" t="s">
        <v>4990</v>
      </c>
      <c r="C2964" s="33">
        <v>90</v>
      </c>
      <c r="D2964" s="33">
        <v>882290</v>
      </c>
      <c r="E2964" s="33" t="s">
        <v>1191</v>
      </c>
      <c r="F2964" s="33" t="s">
        <v>11</v>
      </c>
      <c r="G2964" s="33">
        <v>10000000</v>
      </c>
      <c r="H2964" s="33">
        <v>6.5</v>
      </c>
    </row>
    <row r="2965" spans="1:8" x14ac:dyDescent="0.25">
      <c r="A2965" s="17" t="s">
        <v>4992</v>
      </c>
      <c r="B2965" s="17" t="s">
        <v>2098</v>
      </c>
      <c r="C2965" s="33">
        <v>99</v>
      </c>
      <c r="D2965" s="33">
        <v>106593296</v>
      </c>
      <c r="E2965" s="33" t="s">
        <v>1339</v>
      </c>
      <c r="F2965" s="33" t="s">
        <v>11</v>
      </c>
      <c r="G2965" s="33">
        <v>7500000</v>
      </c>
      <c r="H2965" s="33">
        <v>7.4</v>
      </c>
    </row>
    <row r="2966" spans="1:8" x14ac:dyDescent="0.25">
      <c r="A2966" s="17" t="s">
        <v>4993</v>
      </c>
      <c r="B2966" s="17" t="s">
        <v>2569</v>
      </c>
      <c r="C2966" s="33">
        <v>115</v>
      </c>
      <c r="D2966" s="33">
        <v>43490057</v>
      </c>
      <c r="E2966" s="33" t="s">
        <v>872</v>
      </c>
      <c r="F2966" s="33" t="s">
        <v>11</v>
      </c>
      <c r="G2966" s="33">
        <v>7500000</v>
      </c>
      <c r="H2966" s="33">
        <v>6.9</v>
      </c>
    </row>
    <row r="2967" spans="1:8" x14ac:dyDescent="0.25">
      <c r="A2967" s="17" t="s">
        <v>4995</v>
      </c>
      <c r="B2967" s="17" t="s">
        <v>4994</v>
      </c>
      <c r="C2967" s="33">
        <v>89</v>
      </c>
      <c r="D2967" s="33">
        <v>32333860</v>
      </c>
      <c r="E2967" s="33" t="s">
        <v>744</v>
      </c>
      <c r="F2967" s="33" t="s">
        <v>2414</v>
      </c>
      <c r="G2967" s="33">
        <v>7500000</v>
      </c>
      <c r="H2967" s="33">
        <v>6.7</v>
      </c>
    </row>
    <row r="2968" spans="1:8" x14ac:dyDescent="0.25">
      <c r="A2968" s="17" t="s">
        <v>4996</v>
      </c>
      <c r="B2968" s="17" t="s">
        <v>2707</v>
      </c>
      <c r="C2968" s="33">
        <v>92</v>
      </c>
      <c r="D2968" s="33">
        <v>24792061</v>
      </c>
      <c r="E2968" s="33" t="s">
        <v>872</v>
      </c>
      <c r="F2968" s="33" t="s">
        <v>11</v>
      </c>
      <c r="G2968" s="33">
        <v>6500000</v>
      </c>
      <c r="H2968" s="33">
        <v>7.6</v>
      </c>
    </row>
    <row r="2969" spans="1:8" x14ac:dyDescent="0.25">
      <c r="A2969" s="17" t="s">
        <v>4998</v>
      </c>
      <c r="B2969" s="17" t="s">
        <v>4997</v>
      </c>
      <c r="C2969" s="33">
        <v>94</v>
      </c>
      <c r="D2969" s="33">
        <v>17544812</v>
      </c>
      <c r="E2969" s="33" t="s">
        <v>2148</v>
      </c>
      <c r="F2969" s="33" t="s">
        <v>11</v>
      </c>
      <c r="G2969" s="33">
        <v>10000000</v>
      </c>
      <c r="H2969" s="33">
        <v>5.4</v>
      </c>
    </row>
    <row r="2970" spans="1:8" x14ac:dyDescent="0.25">
      <c r="A2970" s="17" t="s">
        <v>4999</v>
      </c>
      <c r="B2970" s="17" t="s">
        <v>4129</v>
      </c>
      <c r="C2970" s="33">
        <v>100</v>
      </c>
      <c r="D2970" s="33">
        <v>12574715</v>
      </c>
      <c r="E2970" s="33" t="s">
        <v>1164</v>
      </c>
      <c r="F2970" s="33" t="s">
        <v>11</v>
      </c>
      <c r="G2970" s="33">
        <v>4500000</v>
      </c>
      <c r="H2970" s="33">
        <v>7.3</v>
      </c>
    </row>
    <row r="2971" spans="1:8" x14ac:dyDescent="0.25">
      <c r="A2971" s="17" t="s">
        <v>5001</v>
      </c>
      <c r="B2971" s="17" t="s">
        <v>5000</v>
      </c>
      <c r="C2971" s="33">
        <v>109</v>
      </c>
      <c r="D2971" s="33">
        <v>5100000</v>
      </c>
      <c r="E2971" s="33" t="s">
        <v>482</v>
      </c>
      <c r="F2971" s="33" t="s">
        <v>11</v>
      </c>
      <c r="G2971" s="33">
        <v>7500000</v>
      </c>
      <c r="H2971" s="33">
        <v>6</v>
      </c>
    </row>
    <row r="2972" spans="1:8" x14ac:dyDescent="0.25">
      <c r="A2972" s="17" t="s">
        <v>5002</v>
      </c>
      <c r="B2972" s="17" t="s">
        <v>3090</v>
      </c>
      <c r="C2972" s="33">
        <v>105</v>
      </c>
      <c r="D2972" s="33">
        <v>10460089</v>
      </c>
      <c r="E2972" s="33" t="s">
        <v>746</v>
      </c>
      <c r="F2972" s="33" t="s">
        <v>11</v>
      </c>
      <c r="G2972" s="33">
        <v>7500000</v>
      </c>
      <c r="H2972" s="33">
        <v>7.2</v>
      </c>
    </row>
    <row r="2973" spans="1:8" x14ac:dyDescent="0.25">
      <c r="A2973" s="17" t="s">
        <v>5003</v>
      </c>
      <c r="B2973" s="17" t="s">
        <v>2850</v>
      </c>
      <c r="C2973" s="33">
        <v>102</v>
      </c>
      <c r="D2973" s="33">
        <v>4239767</v>
      </c>
      <c r="E2973" s="33" t="s">
        <v>1522</v>
      </c>
      <c r="F2973" s="33" t="s">
        <v>11</v>
      </c>
      <c r="G2973" s="33">
        <v>7500000</v>
      </c>
      <c r="H2973" s="33">
        <v>6</v>
      </c>
    </row>
    <row r="2974" spans="1:8" x14ac:dyDescent="0.25">
      <c r="A2974" s="17" t="s">
        <v>5005</v>
      </c>
      <c r="B2974" s="17" t="s">
        <v>5004</v>
      </c>
      <c r="C2974" s="33">
        <v>97</v>
      </c>
      <c r="D2974" s="33">
        <v>4131640</v>
      </c>
      <c r="E2974" s="33" t="s">
        <v>338</v>
      </c>
      <c r="F2974" s="33" t="s">
        <v>11</v>
      </c>
      <c r="G2974" s="33">
        <v>7500000</v>
      </c>
      <c r="H2974" s="33">
        <v>3.1</v>
      </c>
    </row>
    <row r="2975" spans="1:8" x14ac:dyDescent="0.25">
      <c r="A2975" s="17" t="s">
        <v>5007</v>
      </c>
      <c r="B2975" s="17" t="s">
        <v>5006</v>
      </c>
      <c r="C2975" s="33">
        <v>118</v>
      </c>
      <c r="D2975" s="33">
        <v>3347439</v>
      </c>
      <c r="E2975" s="33" t="s">
        <v>72</v>
      </c>
      <c r="F2975" s="33" t="s">
        <v>11</v>
      </c>
      <c r="G2975" s="33">
        <v>7500000</v>
      </c>
      <c r="H2975" s="33">
        <v>6.9</v>
      </c>
    </row>
    <row r="2976" spans="1:8" x14ac:dyDescent="0.25">
      <c r="A2976" s="17" t="s">
        <v>5008</v>
      </c>
      <c r="B2976" s="17" t="s">
        <v>4433</v>
      </c>
      <c r="C2976" s="33">
        <v>92</v>
      </c>
      <c r="D2976" s="33">
        <v>10814185</v>
      </c>
      <c r="E2976" s="33" t="s">
        <v>1448</v>
      </c>
      <c r="F2976" s="33" t="s">
        <v>11</v>
      </c>
      <c r="G2976" s="33">
        <v>8000000</v>
      </c>
      <c r="H2976" s="33">
        <v>6.2</v>
      </c>
    </row>
    <row r="2977" spans="1:8" x14ac:dyDescent="0.25">
      <c r="A2977" s="17" t="s">
        <v>5010</v>
      </c>
      <c r="B2977" s="17" t="s">
        <v>5009</v>
      </c>
      <c r="C2977" s="33">
        <v>103</v>
      </c>
      <c r="D2977" s="33">
        <v>206400</v>
      </c>
      <c r="E2977" s="33" t="s">
        <v>4919</v>
      </c>
      <c r="F2977" s="33" t="s">
        <v>497</v>
      </c>
      <c r="G2977" s="33">
        <v>50000000</v>
      </c>
      <c r="H2977" s="33">
        <v>6.9</v>
      </c>
    </row>
    <row r="2978" spans="1:8" x14ac:dyDescent="0.25">
      <c r="A2978" s="17" t="s">
        <v>5012</v>
      </c>
      <c r="B2978" s="17" t="s">
        <v>3063</v>
      </c>
      <c r="C2978" s="33">
        <v>93</v>
      </c>
      <c r="D2978" s="33">
        <v>197148</v>
      </c>
      <c r="E2978" s="33" t="s">
        <v>5011</v>
      </c>
      <c r="F2978" s="33" t="s">
        <v>11</v>
      </c>
      <c r="G2978" s="33">
        <v>7500000</v>
      </c>
      <c r="H2978" s="33">
        <v>6.3</v>
      </c>
    </row>
    <row r="2979" spans="1:8" x14ac:dyDescent="0.25">
      <c r="A2979" s="17" t="s">
        <v>5014</v>
      </c>
      <c r="B2979" s="17" t="s">
        <v>5013</v>
      </c>
      <c r="C2979" s="33">
        <v>113</v>
      </c>
      <c r="D2979" s="33">
        <v>3014541</v>
      </c>
      <c r="E2979" s="33" t="s">
        <v>1164</v>
      </c>
      <c r="F2979" s="33" t="s">
        <v>11</v>
      </c>
      <c r="G2979" s="33">
        <v>8000000</v>
      </c>
      <c r="H2979" s="33">
        <v>6.7</v>
      </c>
    </row>
    <row r="2980" spans="1:8" x14ac:dyDescent="0.25">
      <c r="A2980" s="17" t="s">
        <v>5016</v>
      </c>
      <c r="B2980" s="17" t="s">
        <v>5015</v>
      </c>
      <c r="C2980" s="33">
        <v>153</v>
      </c>
      <c r="D2980" s="33">
        <v>872643</v>
      </c>
      <c r="E2980" s="33" t="s">
        <v>937</v>
      </c>
      <c r="F2980" s="33" t="s">
        <v>1890</v>
      </c>
      <c r="G2980" s="33">
        <v>6000000</v>
      </c>
      <c r="H2980" s="33">
        <v>5.4</v>
      </c>
    </row>
    <row r="2981" spans="1:8" x14ac:dyDescent="0.25">
      <c r="A2981" s="17" t="s">
        <v>5019</v>
      </c>
      <c r="B2981" s="17" t="s">
        <v>5017</v>
      </c>
      <c r="C2981" s="33">
        <v>89</v>
      </c>
      <c r="D2981" s="33">
        <v>4443403</v>
      </c>
      <c r="E2981" s="33" t="s">
        <v>5018</v>
      </c>
      <c r="F2981" s="33" t="s">
        <v>497</v>
      </c>
      <c r="G2981" s="33">
        <v>7300000</v>
      </c>
      <c r="H2981" s="33">
        <v>8</v>
      </c>
    </row>
    <row r="2982" spans="1:8" x14ac:dyDescent="0.25">
      <c r="A2982" s="17" t="s">
        <v>5020</v>
      </c>
      <c r="B2982" s="17" t="s">
        <v>4071</v>
      </c>
      <c r="C2982" s="33">
        <v>118</v>
      </c>
      <c r="D2982" s="33">
        <v>1330827</v>
      </c>
      <c r="E2982" s="33" t="s">
        <v>1871</v>
      </c>
      <c r="F2982" s="33" t="s">
        <v>11</v>
      </c>
      <c r="G2982" s="33">
        <v>7000000</v>
      </c>
      <c r="H2982" s="33">
        <v>7</v>
      </c>
    </row>
    <row r="2983" spans="1:8" x14ac:dyDescent="0.25">
      <c r="A2983" s="17" t="s">
        <v>5022</v>
      </c>
      <c r="B2983" s="17" t="s">
        <v>5021</v>
      </c>
      <c r="C2983" s="33">
        <v>97</v>
      </c>
      <c r="D2983" s="33">
        <v>1818681</v>
      </c>
      <c r="E2983" s="33" t="s">
        <v>151</v>
      </c>
      <c r="F2983" s="33" t="s">
        <v>11</v>
      </c>
      <c r="G2983" s="33">
        <v>7300000</v>
      </c>
      <c r="H2983" s="33">
        <v>7.2</v>
      </c>
    </row>
    <row r="2984" spans="1:8" x14ac:dyDescent="0.25">
      <c r="A2984" s="17" t="s">
        <v>5024</v>
      </c>
      <c r="B2984" s="17" t="s">
        <v>5023</v>
      </c>
      <c r="C2984" s="33">
        <v>100</v>
      </c>
      <c r="D2984" s="33">
        <v>12610552</v>
      </c>
      <c r="E2984" s="33" t="s">
        <v>90</v>
      </c>
      <c r="F2984" s="33" t="s">
        <v>11</v>
      </c>
      <c r="G2984" s="33">
        <v>7500000</v>
      </c>
      <c r="H2984" s="33">
        <v>3.5</v>
      </c>
    </row>
    <row r="2985" spans="1:8" x14ac:dyDescent="0.25">
      <c r="A2985" s="17" t="s">
        <v>5025</v>
      </c>
      <c r="B2985" s="17" t="s">
        <v>2707</v>
      </c>
      <c r="C2985" s="33">
        <v>96</v>
      </c>
      <c r="D2985" s="33">
        <v>143492840</v>
      </c>
      <c r="E2985" s="33" t="s">
        <v>482</v>
      </c>
      <c r="F2985" s="33" t="s">
        <v>11</v>
      </c>
      <c r="G2985" s="33">
        <v>7500000</v>
      </c>
      <c r="H2985" s="33">
        <v>7.5</v>
      </c>
    </row>
    <row r="2986" spans="1:8" x14ac:dyDescent="0.25">
      <c r="A2986" s="17" t="s">
        <v>5028</v>
      </c>
      <c r="B2986" s="17" t="s">
        <v>5027</v>
      </c>
      <c r="C2986" s="33">
        <v>120</v>
      </c>
      <c r="D2986" s="33">
        <v>43800000</v>
      </c>
      <c r="E2986" s="33" t="s">
        <v>16</v>
      </c>
      <c r="F2986" s="33" t="s">
        <v>11</v>
      </c>
      <c r="G2986" s="33">
        <v>7200000</v>
      </c>
      <c r="H2986" s="33">
        <v>6.7</v>
      </c>
    </row>
    <row r="2987" spans="1:8" x14ac:dyDescent="0.25">
      <c r="A2987" s="17" t="s">
        <v>5029</v>
      </c>
      <c r="B2987" s="17" t="s">
        <v>1638</v>
      </c>
      <c r="C2987" s="33">
        <v>175</v>
      </c>
      <c r="D2987" s="33">
        <v>134821952</v>
      </c>
      <c r="E2987" s="33" t="s">
        <v>671</v>
      </c>
      <c r="F2987" s="33" t="s">
        <v>11</v>
      </c>
      <c r="G2987" s="33">
        <v>6000000</v>
      </c>
      <c r="H2987" s="33">
        <v>9.1999999999999993</v>
      </c>
    </row>
    <row r="2988" spans="1:8" x14ac:dyDescent="0.25">
      <c r="A2988" s="17" t="s">
        <v>5030</v>
      </c>
      <c r="B2988" s="17" t="s">
        <v>1752</v>
      </c>
      <c r="C2988" s="33">
        <v>95</v>
      </c>
      <c r="D2988" s="33">
        <v>94900000</v>
      </c>
      <c r="E2988" s="33" t="s">
        <v>2585</v>
      </c>
      <c r="F2988" s="33" t="s">
        <v>11</v>
      </c>
      <c r="G2988" s="33">
        <v>4000000</v>
      </c>
      <c r="H2988" s="33">
        <v>6.1</v>
      </c>
    </row>
    <row r="2989" spans="1:8" x14ac:dyDescent="0.25">
      <c r="A2989" s="17" t="s">
        <v>5031</v>
      </c>
      <c r="B2989" s="17" t="s">
        <v>61</v>
      </c>
      <c r="C2989" s="33">
        <v>95</v>
      </c>
      <c r="D2989" s="33">
        <v>32391374</v>
      </c>
      <c r="E2989" s="33" t="s">
        <v>482</v>
      </c>
      <c r="F2989" s="33" t="s">
        <v>11</v>
      </c>
      <c r="G2989" s="33">
        <v>7500000</v>
      </c>
      <c r="H2989" s="33">
        <v>7.7</v>
      </c>
    </row>
    <row r="2990" spans="1:8" x14ac:dyDescent="0.25">
      <c r="A2990" s="17" t="s">
        <v>5032</v>
      </c>
      <c r="B2990" s="17" t="s">
        <v>4500</v>
      </c>
      <c r="C2990" s="33">
        <v>121</v>
      </c>
      <c r="D2990" s="33">
        <v>40158000</v>
      </c>
      <c r="E2990" s="33" t="s">
        <v>2585</v>
      </c>
      <c r="F2990" s="33" t="s">
        <v>11</v>
      </c>
      <c r="G2990" s="33">
        <v>7000000</v>
      </c>
      <c r="H2990" s="33">
        <v>7.6</v>
      </c>
    </row>
    <row r="2991" spans="1:8" x14ac:dyDescent="0.25">
      <c r="A2991" s="17" t="s">
        <v>5033</v>
      </c>
      <c r="B2991" s="17" t="s">
        <v>521</v>
      </c>
      <c r="C2991" s="33">
        <v>110</v>
      </c>
      <c r="D2991" s="33">
        <v>113709992</v>
      </c>
      <c r="E2991" s="33" t="s">
        <v>872</v>
      </c>
      <c r="F2991" s="33" t="s">
        <v>11</v>
      </c>
      <c r="G2991" s="33">
        <v>7000000</v>
      </c>
      <c r="H2991" s="33">
        <v>6.1</v>
      </c>
    </row>
    <row r="2992" spans="1:8" x14ac:dyDescent="0.25">
      <c r="A2992" s="17" t="s">
        <v>5034</v>
      </c>
      <c r="B2992" s="17" t="s">
        <v>293</v>
      </c>
      <c r="C2992" s="33">
        <v>96</v>
      </c>
      <c r="D2992" s="33">
        <v>32131483</v>
      </c>
      <c r="E2992" s="33" t="s">
        <v>1032</v>
      </c>
      <c r="F2992" s="33" t="s">
        <v>11</v>
      </c>
      <c r="G2992" s="33">
        <v>11000000</v>
      </c>
      <c r="H2992" s="33">
        <v>4.9000000000000004</v>
      </c>
    </row>
    <row r="2993" spans="1:8" x14ac:dyDescent="0.25">
      <c r="A2993" s="17" t="s">
        <v>5035</v>
      </c>
      <c r="B2993" s="17" t="s">
        <v>5027</v>
      </c>
      <c r="C2993" s="33">
        <v>121</v>
      </c>
      <c r="D2993" s="33">
        <v>35400000</v>
      </c>
      <c r="E2993" s="33" t="s">
        <v>16</v>
      </c>
      <c r="F2993" s="33" t="s">
        <v>11</v>
      </c>
      <c r="G2993" s="33">
        <v>7000000</v>
      </c>
      <c r="H2993" s="33">
        <v>6.8</v>
      </c>
    </row>
    <row r="2994" spans="1:8" x14ac:dyDescent="0.25">
      <c r="A2994" s="17" t="s">
        <v>5036</v>
      </c>
      <c r="B2994" s="17" t="s">
        <v>1376</v>
      </c>
      <c r="C2994" s="33">
        <v>95</v>
      </c>
      <c r="D2994" s="33">
        <v>34099640</v>
      </c>
      <c r="E2994" s="33" t="s">
        <v>2629</v>
      </c>
      <c r="F2994" s="33" t="s">
        <v>11</v>
      </c>
      <c r="G2994" s="33">
        <v>5000000</v>
      </c>
      <c r="H2994" s="33">
        <v>7</v>
      </c>
    </row>
    <row r="2995" spans="1:8" x14ac:dyDescent="0.25">
      <c r="A2995" s="17" t="s">
        <v>5037</v>
      </c>
      <c r="B2995" s="17" t="s">
        <v>4670</v>
      </c>
      <c r="C2995" s="33">
        <v>112</v>
      </c>
      <c r="D2995" s="33">
        <v>37295394</v>
      </c>
      <c r="E2995" s="33" t="s">
        <v>872</v>
      </c>
      <c r="F2995" s="33" t="s">
        <v>11</v>
      </c>
      <c r="G2995" s="33">
        <v>6600000</v>
      </c>
      <c r="H2995" s="33">
        <v>5.7</v>
      </c>
    </row>
    <row r="2996" spans="1:8" x14ac:dyDescent="0.25">
      <c r="A2996" s="17" t="s">
        <v>5038</v>
      </c>
      <c r="B2996" s="17" t="s">
        <v>1160</v>
      </c>
      <c r="C2996" s="33">
        <v>93</v>
      </c>
      <c r="D2996" s="33">
        <v>31501218</v>
      </c>
      <c r="E2996" s="33" t="s">
        <v>1999</v>
      </c>
      <c r="F2996" s="33" t="s">
        <v>11</v>
      </c>
      <c r="G2996" s="33">
        <v>7500000</v>
      </c>
      <c r="H2996" s="33">
        <v>7.5</v>
      </c>
    </row>
    <row r="2997" spans="1:8" x14ac:dyDescent="0.25">
      <c r="A2997" s="17" t="s">
        <v>5039</v>
      </c>
      <c r="B2997" s="17" t="s">
        <v>1732</v>
      </c>
      <c r="C2997" s="33">
        <v>110</v>
      </c>
      <c r="D2997" s="33">
        <v>28747570</v>
      </c>
      <c r="E2997" s="33" t="s">
        <v>588</v>
      </c>
      <c r="F2997" s="33" t="s">
        <v>11</v>
      </c>
      <c r="G2997" s="33">
        <v>7000000</v>
      </c>
      <c r="H2997" s="33">
        <v>7.4</v>
      </c>
    </row>
    <row r="2998" spans="1:8" x14ac:dyDescent="0.25">
      <c r="A2998" s="17" t="s">
        <v>5040</v>
      </c>
      <c r="B2998" s="17" t="s">
        <v>1655</v>
      </c>
      <c r="C2998" s="33">
        <v>104</v>
      </c>
      <c r="D2998" s="33">
        <v>25625110</v>
      </c>
      <c r="E2998" s="33" t="s">
        <v>114</v>
      </c>
      <c r="F2998" s="33" t="s">
        <v>11</v>
      </c>
      <c r="G2998" s="33">
        <v>7000000</v>
      </c>
      <c r="H2998" s="33">
        <v>7.2</v>
      </c>
    </row>
    <row r="2999" spans="1:8" x14ac:dyDescent="0.25">
      <c r="A2999" s="17" t="s">
        <v>5042</v>
      </c>
      <c r="B2999" s="17" t="s">
        <v>5041</v>
      </c>
      <c r="C2999" s="33">
        <v>119</v>
      </c>
      <c r="D2999" s="33">
        <v>25000000</v>
      </c>
      <c r="E2999" s="33" t="s">
        <v>24</v>
      </c>
      <c r="F2999" s="33" t="s">
        <v>11</v>
      </c>
      <c r="G2999" s="33">
        <v>9000000</v>
      </c>
      <c r="H2999" s="33">
        <v>6.8</v>
      </c>
    </row>
    <row r="3000" spans="1:8" x14ac:dyDescent="0.25">
      <c r="A3000" s="17" t="s">
        <v>5043</v>
      </c>
      <c r="B3000" s="17" t="s">
        <v>5027</v>
      </c>
      <c r="C3000" s="33">
        <v>125</v>
      </c>
      <c r="D3000" s="33">
        <v>21000000</v>
      </c>
      <c r="E3000" s="33" t="s">
        <v>16</v>
      </c>
      <c r="F3000" s="33" t="s">
        <v>11</v>
      </c>
      <c r="G3000" s="33">
        <v>13000000</v>
      </c>
      <c r="H3000" s="33">
        <v>6.8</v>
      </c>
    </row>
    <row r="3001" spans="1:8" x14ac:dyDescent="0.25">
      <c r="A3001" s="17" t="s">
        <v>5044</v>
      </c>
      <c r="B3001" s="17" t="s">
        <v>3222</v>
      </c>
      <c r="C3001" s="33">
        <v>96</v>
      </c>
      <c r="D3001" s="33">
        <v>20257000</v>
      </c>
      <c r="E3001" s="33" t="s">
        <v>138</v>
      </c>
      <c r="F3001" s="33" t="s">
        <v>11</v>
      </c>
      <c r="G3001" s="33">
        <v>7000000</v>
      </c>
      <c r="H3001" s="33">
        <v>5.2</v>
      </c>
    </row>
    <row r="3002" spans="1:8" x14ac:dyDescent="0.25">
      <c r="A3002" s="17" t="s">
        <v>5045</v>
      </c>
      <c r="B3002" s="17" t="s">
        <v>2600</v>
      </c>
      <c r="C3002" s="33">
        <v>100</v>
      </c>
      <c r="D3002" s="33">
        <v>26005908</v>
      </c>
      <c r="E3002" s="33" t="s">
        <v>2828</v>
      </c>
      <c r="F3002" s="33" t="s">
        <v>11</v>
      </c>
      <c r="G3002" s="33">
        <v>3500000</v>
      </c>
      <c r="H3002" s="33">
        <v>7.2</v>
      </c>
    </row>
    <row r="3003" spans="1:8" x14ac:dyDescent="0.25">
      <c r="A3003" s="17" t="s">
        <v>5048</v>
      </c>
      <c r="B3003" s="17" t="s">
        <v>5047</v>
      </c>
      <c r="C3003" s="33">
        <v>89</v>
      </c>
      <c r="D3003" s="33">
        <v>15818967</v>
      </c>
      <c r="E3003" s="33" t="s">
        <v>1726</v>
      </c>
      <c r="F3003" s="33" t="s">
        <v>11</v>
      </c>
      <c r="G3003" s="33">
        <v>7000000</v>
      </c>
      <c r="H3003" s="33">
        <v>4</v>
      </c>
    </row>
    <row r="3004" spans="1:8" x14ac:dyDescent="0.25">
      <c r="A3004" s="17" t="s">
        <v>5049</v>
      </c>
      <c r="B3004" s="17" t="s">
        <v>1413</v>
      </c>
      <c r="C3004" s="33">
        <v>92</v>
      </c>
      <c r="D3004" s="33">
        <v>14891000</v>
      </c>
      <c r="E3004" s="33" t="s">
        <v>569</v>
      </c>
      <c r="F3004" s="33" t="s">
        <v>11</v>
      </c>
      <c r="G3004" s="33">
        <v>7000000</v>
      </c>
      <c r="H3004" s="33">
        <v>6.8</v>
      </c>
    </row>
    <row r="3005" spans="1:8" x14ac:dyDescent="0.25">
      <c r="A3005" s="17" t="s">
        <v>5051</v>
      </c>
      <c r="B3005" s="17" t="s">
        <v>4060</v>
      </c>
      <c r="C3005" s="33">
        <v>109</v>
      </c>
      <c r="D3005" s="33">
        <v>16901126</v>
      </c>
      <c r="E3005" s="33" t="s">
        <v>5050</v>
      </c>
      <c r="F3005" s="33" t="s">
        <v>11</v>
      </c>
      <c r="G3005" s="33">
        <v>7000000</v>
      </c>
      <c r="H3005" s="33">
        <v>6.9</v>
      </c>
    </row>
    <row r="3006" spans="1:8" x14ac:dyDescent="0.25">
      <c r="A3006" s="17" t="s">
        <v>5052</v>
      </c>
      <c r="B3006" s="17" t="s">
        <v>4246</v>
      </c>
      <c r="C3006" s="33">
        <v>103</v>
      </c>
      <c r="D3006" s="33">
        <v>17474107</v>
      </c>
      <c r="E3006" s="33" t="s">
        <v>2994</v>
      </c>
      <c r="F3006" s="33" t="s">
        <v>11</v>
      </c>
      <c r="G3006" s="33">
        <v>7000000</v>
      </c>
      <c r="H3006" s="33">
        <v>7.3</v>
      </c>
    </row>
    <row r="3007" spans="1:8" x14ac:dyDescent="0.25">
      <c r="A3007" s="17" t="s">
        <v>5053</v>
      </c>
      <c r="B3007" s="17" t="s">
        <v>2486</v>
      </c>
      <c r="C3007" s="33">
        <v>95</v>
      </c>
      <c r="D3007" s="33">
        <v>14003141</v>
      </c>
      <c r="E3007" s="33" t="s">
        <v>739</v>
      </c>
      <c r="F3007" s="33" t="s">
        <v>11</v>
      </c>
      <c r="G3007" s="33">
        <v>7000000</v>
      </c>
      <c r="H3007" s="33">
        <v>6.1</v>
      </c>
    </row>
    <row r="3008" spans="1:8" x14ac:dyDescent="0.25">
      <c r="A3008" s="17" t="s">
        <v>5054</v>
      </c>
      <c r="B3008" s="17" t="s">
        <v>4060</v>
      </c>
      <c r="C3008" s="33">
        <v>105</v>
      </c>
      <c r="D3008" s="33">
        <v>12583510</v>
      </c>
      <c r="E3008" s="33" t="s">
        <v>2148</v>
      </c>
      <c r="F3008" s="33" t="s">
        <v>11</v>
      </c>
      <c r="G3008" s="33">
        <v>7000000</v>
      </c>
      <c r="H3008" s="33">
        <v>6</v>
      </c>
    </row>
    <row r="3009" spans="1:8" x14ac:dyDescent="0.25">
      <c r="A3009" s="17" t="s">
        <v>5055</v>
      </c>
      <c r="B3009" s="17" t="s">
        <v>2372</v>
      </c>
      <c r="C3009" s="33">
        <v>106</v>
      </c>
      <c r="D3009" s="33">
        <v>9190525</v>
      </c>
      <c r="E3009" s="33" t="s">
        <v>872</v>
      </c>
      <c r="F3009" s="33" t="s">
        <v>11</v>
      </c>
      <c r="G3009" s="33">
        <v>7000000</v>
      </c>
      <c r="H3009" s="33">
        <v>7</v>
      </c>
    </row>
    <row r="3010" spans="1:8" x14ac:dyDescent="0.25">
      <c r="A3010" s="17" t="s">
        <v>5057</v>
      </c>
      <c r="B3010" s="17" t="s">
        <v>5056</v>
      </c>
      <c r="C3010" s="33">
        <v>100</v>
      </c>
      <c r="D3010" s="33">
        <v>9176553</v>
      </c>
      <c r="E3010" s="33" t="s">
        <v>2663</v>
      </c>
      <c r="F3010" s="33" t="s">
        <v>11</v>
      </c>
      <c r="G3010" s="33">
        <v>7500000</v>
      </c>
      <c r="H3010" s="33">
        <v>7.1</v>
      </c>
    </row>
    <row r="3011" spans="1:8" x14ac:dyDescent="0.25">
      <c r="A3011" s="17" t="s">
        <v>5058</v>
      </c>
      <c r="B3011" s="17" t="s">
        <v>2357</v>
      </c>
      <c r="C3011" s="33">
        <v>103</v>
      </c>
      <c r="D3011" s="33">
        <v>9094451</v>
      </c>
      <c r="E3011" s="33" t="s">
        <v>2924</v>
      </c>
      <c r="F3011" s="33" t="s">
        <v>11</v>
      </c>
      <c r="G3011" s="33">
        <v>7000000</v>
      </c>
      <c r="H3011" s="33">
        <v>6.2</v>
      </c>
    </row>
    <row r="3012" spans="1:8" x14ac:dyDescent="0.25">
      <c r="A3012" s="17" t="s">
        <v>5059</v>
      </c>
      <c r="B3012" s="17" t="s">
        <v>4081</v>
      </c>
      <c r="C3012" s="33">
        <v>116</v>
      </c>
      <c r="D3012" s="33">
        <v>14612840</v>
      </c>
      <c r="E3012" s="33" t="s">
        <v>2083</v>
      </c>
      <c r="F3012" s="33" t="s">
        <v>11</v>
      </c>
      <c r="G3012" s="33">
        <v>7000000</v>
      </c>
      <c r="H3012" s="33">
        <v>6.9</v>
      </c>
    </row>
    <row r="3013" spans="1:8" x14ac:dyDescent="0.25">
      <c r="A3013" s="17" t="s">
        <v>5061</v>
      </c>
      <c r="B3013" s="17" t="s">
        <v>5060</v>
      </c>
      <c r="C3013" s="33">
        <v>99</v>
      </c>
      <c r="D3013" s="33">
        <v>9166863</v>
      </c>
      <c r="E3013" s="33" t="s">
        <v>72</v>
      </c>
      <c r="F3013" s="33" t="s">
        <v>11</v>
      </c>
      <c r="G3013" s="33">
        <v>7000000</v>
      </c>
      <c r="H3013" s="33">
        <v>7.6</v>
      </c>
    </row>
    <row r="3014" spans="1:8" x14ac:dyDescent="0.25">
      <c r="A3014" s="17" t="s">
        <v>5062</v>
      </c>
      <c r="B3014" s="17" t="s">
        <v>160</v>
      </c>
      <c r="C3014" s="33">
        <v>164</v>
      </c>
      <c r="D3014" s="33">
        <v>8373585</v>
      </c>
      <c r="E3014" s="33" t="s">
        <v>1164</v>
      </c>
      <c r="F3014" s="33" t="s">
        <v>11</v>
      </c>
      <c r="G3014" s="33">
        <v>7000000</v>
      </c>
      <c r="H3014" s="33">
        <v>7.6</v>
      </c>
    </row>
    <row r="3015" spans="1:8" x14ac:dyDescent="0.25">
      <c r="A3015" s="17" t="s">
        <v>5063</v>
      </c>
      <c r="B3015" s="17" t="s">
        <v>4969</v>
      </c>
      <c r="C3015" s="33">
        <v>96</v>
      </c>
      <c r="D3015" s="33">
        <v>7292175</v>
      </c>
      <c r="E3015" s="33" t="s">
        <v>482</v>
      </c>
      <c r="F3015" s="33" t="s">
        <v>11</v>
      </c>
      <c r="G3015" s="33">
        <v>7000000</v>
      </c>
      <c r="H3015" s="33">
        <v>6.4</v>
      </c>
    </row>
    <row r="3016" spans="1:8" x14ac:dyDescent="0.25">
      <c r="A3016" s="17" t="s">
        <v>5064</v>
      </c>
      <c r="B3016" s="17" t="s">
        <v>4819</v>
      </c>
      <c r="C3016" s="33">
        <v>122</v>
      </c>
      <c r="D3016" s="33">
        <v>6601079</v>
      </c>
      <c r="E3016" s="33" t="s">
        <v>1185</v>
      </c>
      <c r="F3016" s="33" t="s">
        <v>11</v>
      </c>
      <c r="G3016" s="33">
        <v>7000000</v>
      </c>
      <c r="H3016" s="33">
        <v>6.2</v>
      </c>
    </row>
    <row r="3017" spans="1:8" x14ac:dyDescent="0.25">
      <c r="A3017" s="17" t="s">
        <v>5066</v>
      </c>
      <c r="B3017" s="17" t="s">
        <v>405</v>
      </c>
      <c r="C3017" s="33">
        <v>94</v>
      </c>
      <c r="D3017" s="33">
        <v>6165429</v>
      </c>
      <c r="E3017" s="33" t="s">
        <v>5065</v>
      </c>
      <c r="F3017" s="33" t="s">
        <v>773</v>
      </c>
      <c r="G3017" s="33">
        <v>6000000</v>
      </c>
      <c r="H3017" s="33">
        <v>7.5</v>
      </c>
    </row>
    <row r="3018" spans="1:8" x14ac:dyDescent="0.25">
      <c r="A3018" s="17" t="s">
        <v>5067</v>
      </c>
      <c r="B3018" s="17" t="s">
        <v>3172</v>
      </c>
      <c r="C3018" s="33">
        <v>93</v>
      </c>
      <c r="D3018" s="33">
        <v>5694308</v>
      </c>
      <c r="E3018" s="33" t="s">
        <v>1332</v>
      </c>
      <c r="F3018" s="33" t="s">
        <v>11</v>
      </c>
      <c r="G3018" s="33">
        <v>7000000</v>
      </c>
      <c r="H3018" s="33">
        <v>2</v>
      </c>
    </row>
    <row r="3019" spans="1:8" x14ac:dyDescent="0.25">
      <c r="A3019" s="17" t="s">
        <v>5070</v>
      </c>
      <c r="B3019" s="17" t="s">
        <v>5068</v>
      </c>
      <c r="C3019" s="33">
        <v>96</v>
      </c>
      <c r="D3019" s="33">
        <v>5430822</v>
      </c>
      <c r="E3019" s="33" t="s">
        <v>5069</v>
      </c>
      <c r="F3019" s="33" t="s">
        <v>11</v>
      </c>
      <c r="G3019" s="33">
        <v>7000000</v>
      </c>
      <c r="H3019" s="33">
        <v>6.2</v>
      </c>
    </row>
    <row r="3020" spans="1:8" x14ac:dyDescent="0.25">
      <c r="A3020" s="17" t="s">
        <v>5072</v>
      </c>
      <c r="B3020" s="17" t="s">
        <v>5071</v>
      </c>
      <c r="C3020" s="33">
        <v>113</v>
      </c>
      <c r="D3020" s="33">
        <v>4720371</v>
      </c>
      <c r="E3020" s="33" t="s">
        <v>3557</v>
      </c>
      <c r="F3020" s="33" t="s">
        <v>11</v>
      </c>
      <c r="G3020" s="33">
        <v>7000000</v>
      </c>
      <c r="H3020" s="33">
        <v>6.5</v>
      </c>
    </row>
    <row r="3021" spans="1:8" x14ac:dyDescent="0.25">
      <c r="A3021" s="17" t="s">
        <v>5073</v>
      </c>
      <c r="B3021" s="17" t="s">
        <v>4835</v>
      </c>
      <c r="C3021" s="33">
        <v>192</v>
      </c>
      <c r="D3021" s="33">
        <v>2921738</v>
      </c>
      <c r="E3021" s="33" t="s">
        <v>975</v>
      </c>
      <c r="F3021" s="33" t="s">
        <v>1890</v>
      </c>
      <c r="G3021" s="33">
        <v>7000000</v>
      </c>
      <c r="H3021" s="33">
        <v>7.9</v>
      </c>
    </row>
    <row r="3022" spans="1:8" x14ac:dyDescent="0.25">
      <c r="A3022" s="17" t="s">
        <v>5074</v>
      </c>
      <c r="B3022" s="17" t="s">
        <v>666</v>
      </c>
      <c r="C3022" s="33">
        <v>99</v>
      </c>
      <c r="D3022" s="33">
        <v>2344847</v>
      </c>
      <c r="E3022" s="33" t="s">
        <v>1289</v>
      </c>
      <c r="F3022" s="33" t="s">
        <v>11</v>
      </c>
      <c r="G3022" s="33">
        <v>7000000</v>
      </c>
      <c r="H3022" s="33">
        <v>6.8</v>
      </c>
    </row>
    <row r="3023" spans="1:8" x14ac:dyDescent="0.25">
      <c r="A3023" s="17" t="s">
        <v>5075</v>
      </c>
      <c r="B3023" s="17" t="s">
        <v>4746</v>
      </c>
      <c r="C3023" s="33">
        <v>91</v>
      </c>
      <c r="D3023" s="33">
        <v>7455447</v>
      </c>
      <c r="E3023" s="33" t="s">
        <v>482</v>
      </c>
      <c r="F3023" s="33" t="s">
        <v>11</v>
      </c>
      <c r="G3023" s="33">
        <v>7000000</v>
      </c>
      <c r="H3023" s="33">
        <v>6.3</v>
      </c>
    </row>
    <row r="3024" spans="1:8" x14ac:dyDescent="0.25">
      <c r="A3024" s="17" t="s">
        <v>5077</v>
      </c>
      <c r="B3024" s="17" t="s">
        <v>5076</v>
      </c>
      <c r="C3024" s="33">
        <v>100</v>
      </c>
      <c r="D3024" s="33">
        <v>2148212</v>
      </c>
      <c r="E3024" s="33" t="s">
        <v>2384</v>
      </c>
      <c r="F3024" s="33" t="s">
        <v>11</v>
      </c>
      <c r="G3024" s="33">
        <v>7000000</v>
      </c>
      <c r="H3024" s="33">
        <v>6.3</v>
      </c>
    </row>
    <row r="3025" spans="1:8" x14ac:dyDescent="0.25">
      <c r="A3025" s="17" t="s">
        <v>5078</v>
      </c>
      <c r="B3025" s="17" t="s">
        <v>4391</v>
      </c>
      <c r="C3025" s="33">
        <v>105</v>
      </c>
      <c r="D3025" s="33">
        <v>2062066</v>
      </c>
      <c r="E3025" s="33" t="s">
        <v>588</v>
      </c>
      <c r="F3025" s="33" t="s">
        <v>11</v>
      </c>
      <c r="G3025" s="33">
        <v>7000000</v>
      </c>
      <c r="H3025" s="33">
        <v>6.6</v>
      </c>
    </row>
    <row r="3026" spans="1:8" x14ac:dyDescent="0.25">
      <c r="A3026" s="17" t="s">
        <v>5079</v>
      </c>
      <c r="B3026" s="17" t="s">
        <v>4406</v>
      </c>
      <c r="C3026" s="33">
        <v>99</v>
      </c>
      <c r="D3026" s="33">
        <v>1654367</v>
      </c>
      <c r="E3026" s="33" t="s">
        <v>527</v>
      </c>
      <c r="F3026" s="33" t="s">
        <v>11</v>
      </c>
      <c r="G3026" s="33">
        <v>7000000</v>
      </c>
      <c r="H3026" s="33">
        <v>6.4</v>
      </c>
    </row>
    <row r="3027" spans="1:8" x14ac:dyDescent="0.25">
      <c r="A3027" s="17" t="s">
        <v>5081</v>
      </c>
      <c r="B3027" s="17" t="s">
        <v>5080</v>
      </c>
      <c r="C3027" s="33">
        <v>112</v>
      </c>
      <c r="D3027" s="33">
        <v>1738692</v>
      </c>
      <c r="E3027" s="33" t="s">
        <v>1383</v>
      </c>
      <c r="F3027" s="33" t="s">
        <v>11</v>
      </c>
      <c r="G3027" s="33">
        <v>7000000</v>
      </c>
      <c r="H3027" s="33">
        <v>7.5</v>
      </c>
    </row>
    <row r="3028" spans="1:8" x14ac:dyDescent="0.25">
      <c r="A3028" s="17" t="s">
        <v>5083</v>
      </c>
      <c r="B3028" s="17" t="s">
        <v>5082</v>
      </c>
      <c r="C3028" s="33">
        <v>99</v>
      </c>
      <c r="D3028" s="33">
        <v>1889522</v>
      </c>
      <c r="E3028" s="33" t="s">
        <v>1289</v>
      </c>
      <c r="F3028" s="33" t="s">
        <v>11</v>
      </c>
      <c r="G3028" s="33">
        <v>7000000</v>
      </c>
      <c r="H3028" s="33">
        <v>6.5</v>
      </c>
    </row>
    <row r="3029" spans="1:8" x14ac:dyDescent="0.25">
      <c r="A3029" s="17" t="s">
        <v>5084</v>
      </c>
      <c r="B3029" s="17" t="s">
        <v>5013</v>
      </c>
      <c r="C3029" s="33">
        <v>125</v>
      </c>
      <c r="D3029" s="33">
        <v>1110286</v>
      </c>
      <c r="E3029" s="33" t="s">
        <v>72</v>
      </c>
      <c r="F3029" s="33" t="s">
        <v>11</v>
      </c>
      <c r="G3029" s="33">
        <v>4825000</v>
      </c>
      <c r="H3029" s="33">
        <v>7.2</v>
      </c>
    </row>
    <row r="3030" spans="1:8" x14ac:dyDescent="0.25">
      <c r="A3030" s="17" t="s">
        <v>5086</v>
      </c>
      <c r="B3030" s="17" t="s">
        <v>5085</v>
      </c>
      <c r="C3030" s="33">
        <v>107</v>
      </c>
      <c r="D3030" s="33">
        <v>1000000</v>
      </c>
      <c r="E3030" s="33" t="s">
        <v>414</v>
      </c>
      <c r="F3030" s="33" t="s">
        <v>11</v>
      </c>
      <c r="G3030" s="33">
        <v>9000000</v>
      </c>
      <c r="H3030" s="33">
        <v>6.3</v>
      </c>
    </row>
    <row r="3031" spans="1:8" x14ac:dyDescent="0.25">
      <c r="A3031" s="17" t="s">
        <v>5087</v>
      </c>
      <c r="B3031" s="17" t="s">
        <v>2284</v>
      </c>
      <c r="C3031" s="33">
        <v>107</v>
      </c>
      <c r="D3031" s="33">
        <v>700000</v>
      </c>
      <c r="E3031" s="33" t="s">
        <v>2285</v>
      </c>
      <c r="F3031" s="33" t="s">
        <v>497</v>
      </c>
      <c r="G3031" s="33">
        <v>50000000</v>
      </c>
      <c r="H3031" s="33">
        <v>7</v>
      </c>
    </row>
    <row r="3032" spans="1:8" x14ac:dyDescent="0.25">
      <c r="A3032" s="17" t="s">
        <v>5088</v>
      </c>
      <c r="B3032" s="17" t="s">
        <v>2244</v>
      </c>
      <c r="C3032" s="33">
        <v>97</v>
      </c>
      <c r="D3032" s="33">
        <v>1768416</v>
      </c>
      <c r="E3032" s="33" t="s">
        <v>872</v>
      </c>
      <c r="F3032" s="33" t="s">
        <v>11</v>
      </c>
      <c r="G3032" s="33">
        <v>7000000</v>
      </c>
      <c r="H3032" s="33">
        <v>6.3</v>
      </c>
    </row>
    <row r="3033" spans="1:8" x14ac:dyDescent="0.25">
      <c r="A3033" s="17" t="s">
        <v>5090</v>
      </c>
      <c r="B3033" s="17" t="s">
        <v>5089</v>
      </c>
      <c r="C3033" s="33">
        <v>95</v>
      </c>
      <c r="D3033" s="33">
        <v>306715</v>
      </c>
      <c r="E3033" s="33" t="s">
        <v>569</v>
      </c>
      <c r="F3033" s="33" t="s">
        <v>11</v>
      </c>
      <c r="G3033" s="33">
        <v>10000000</v>
      </c>
      <c r="H3033" s="33">
        <v>2.2999999999999998</v>
      </c>
    </row>
    <row r="3034" spans="1:8" x14ac:dyDescent="0.25">
      <c r="A3034" s="17" t="s">
        <v>5092</v>
      </c>
      <c r="B3034" s="17" t="s">
        <v>5091</v>
      </c>
      <c r="C3034" s="33">
        <v>106</v>
      </c>
      <c r="D3034" s="33">
        <v>382946</v>
      </c>
      <c r="E3034" s="33" t="s">
        <v>1164</v>
      </c>
      <c r="F3034" s="33" t="s">
        <v>11</v>
      </c>
      <c r="G3034" s="33">
        <v>7000000</v>
      </c>
      <c r="H3034" s="33">
        <v>7.1</v>
      </c>
    </row>
    <row r="3035" spans="1:8" x14ac:dyDescent="0.25">
      <c r="A3035" s="17" t="s">
        <v>5093</v>
      </c>
      <c r="B3035" s="17" t="s">
        <v>2035</v>
      </c>
      <c r="C3035" s="33">
        <v>103</v>
      </c>
      <c r="D3035" s="33">
        <v>236266</v>
      </c>
      <c r="E3035" s="33" t="s">
        <v>2213</v>
      </c>
      <c r="F3035" s="33" t="s">
        <v>11</v>
      </c>
      <c r="G3035" s="33">
        <v>3500000</v>
      </c>
      <c r="H3035" s="33">
        <v>6.2</v>
      </c>
    </row>
    <row r="3036" spans="1:8" x14ac:dyDescent="0.25">
      <c r="A3036" s="17" t="s">
        <v>5095</v>
      </c>
      <c r="B3036" s="17" t="s">
        <v>5094</v>
      </c>
      <c r="C3036" s="33">
        <v>96</v>
      </c>
      <c r="D3036" s="33">
        <v>196067</v>
      </c>
      <c r="E3036" s="33" t="s">
        <v>72</v>
      </c>
      <c r="F3036" s="33" t="s">
        <v>11</v>
      </c>
      <c r="G3036" s="33">
        <v>7000000</v>
      </c>
      <c r="H3036" s="33">
        <v>6.7</v>
      </c>
    </row>
    <row r="3037" spans="1:8" x14ac:dyDescent="0.25">
      <c r="A3037" s="17" t="s">
        <v>5096</v>
      </c>
      <c r="B3037" s="17" t="s">
        <v>4654</v>
      </c>
      <c r="C3037" s="33">
        <v>103</v>
      </c>
      <c r="D3037" s="33">
        <v>532988</v>
      </c>
      <c r="E3037" s="33" t="s">
        <v>2125</v>
      </c>
      <c r="F3037" s="33" t="s">
        <v>11</v>
      </c>
      <c r="G3037" s="33">
        <v>7000000</v>
      </c>
      <c r="H3037" s="33">
        <v>6.5</v>
      </c>
    </row>
    <row r="3038" spans="1:8" x14ac:dyDescent="0.25">
      <c r="A3038" s="17" t="s">
        <v>5098</v>
      </c>
      <c r="B3038" s="17" t="s">
        <v>5097</v>
      </c>
      <c r="C3038" s="33">
        <v>108</v>
      </c>
      <c r="D3038" s="33">
        <v>453079</v>
      </c>
      <c r="E3038" s="33" t="s">
        <v>569</v>
      </c>
      <c r="F3038" s="33" t="s">
        <v>11</v>
      </c>
      <c r="G3038" s="33">
        <v>7000000</v>
      </c>
      <c r="H3038" s="33">
        <v>5.9</v>
      </c>
    </row>
    <row r="3039" spans="1:8" x14ac:dyDescent="0.25">
      <c r="A3039" s="17" t="s">
        <v>5100</v>
      </c>
      <c r="B3039" s="17" t="s">
        <v>5099</v>
      </c>
      <c r="C3039" s="33">
        <v>118</v>
      </c>
      <c r="D3039" s="33">
        <v>46451</v>
      </c>
      <c r="E3039" s="33" t="s">
        <v>2008</v>
      </c>
      <c r="F3039" s="33" t="s">
        <v>11</v>
      </c>
      <c r="G3039" s="33">
        <v>7000000</v>
      </c>
      <c r="H3039" s="33">
        <v>6</v>
      </c>
    </row>
    <row r="3040" spans="1:8" x14ac:dyDescent="0.25">
      <c r="A3040" s="17" t="s">
        <v>5101</v>
      </c>
      <c r="B3040" s="17" t="s">
        <v>798</v>
      </c>
      <c r="C3040" s="33">
        <v>97</v>
      </c>
      <c r="D3040" s="33">
        <v>233103</v>
      </c>
      <c r="E3040" s="33" t="s">
        <v>1164</v>
      </c>
      <c r="F3040" s="33" t="s">
        <v>11</v>
      </c>
      <c r="G3040" s="33">
        <v>7000000</v>
      </c>
      <c r="H3040" s="33">
        <v>6.9</v>
      </c>
    </row>
    <row r="3041" spans="1:8" x14ac:dyDescent="0.25">
      <c r="A3041" s="17" t="s">
        <v>5102</v>
      </c>
      <c r="B3041" s="17" t="s">
        <v>1261</v>
      </c>
      <c r="C3041" s="33">
        <v>115</v>
      </c>
      <c r="D3041" s="33">
        <v>41400000</v>
      </c>
      <c r="E3041" s="33" t="s">
        <v>4690</v>
      </c>
      <c r="F3041" s="33" t="s">
        <v>11</v>
      </c>
      <c r="G3041" s="33">
        <v>6900000</v>
      </c>
      <c r="H3041" s="33">
        <v>7.3</v>
      </c>
    </row>
    <row r="3042" spans="1:8" x14ac:dyDescent="0.25">
      <c r="A3042" s="17" t="s">
        <v>5103</v>
      </c>
      <c r="B3042" s="17" t="s">
        <v>2982</v>
      </c>
      <c r="C3042" s="33">
        <v>102</v>
      </c>
      <c r="D3042" s="33">
        <v>7993039</v>
      </c>
      <c r="E3042" s="33" t="s">
        <v>569</v>
      </c>
      <c r="F3042" s="33" t="s">
        <v>11</v>
      </c>
      <c r="G3042" s="33">
        <v>6900000</v>
      </c>
      <c r="H3042" s="33">
        <v>7.7</v>
      </c>
    </row>
    <row r="3043" spans="1:8" x14ac:dyDescent="0.25">
      <c r="A3043" s="17" t="s">
        <v>5105</v>
      </c>
      <c r="B3043" s="17" t="s">
        <v>5104</v>
      </c>
      <c r="C3043" s="33">
        <v>125</v>
      </c>
      <c r="D3043" s="33">
        <v>927107</v>
      </c>
      <c r="E3043" s="33" t="s">
        <v>3825</v>
      </c>
      <c r="F3043" s="33" t="s">
        <v>2876</v>
      </c>
      <c r="G3043" s="33">
        <v>15000000</v>
      </c>
      <c r="H3043" s="33">
        <v>7.3</v>
      </c>
    </row>
    <row r="3044" spans="1:8" x14ac:dyDescent="0.25">
      <c r="A3044" s="17" t="s">
        <v>5107</v>
      </c>
      <c r="B3044" s="17" t="s">
        <v>5106</v>
      </c>
      <c r="C3044" s="33">
        <v>108</v>
      </c>
      <c r="D3044" s="33">
        <v>49526</v>
      </c>
      <c r="E3044" s="33" t="s">
        <v>872</v>
      </c>
      <c r="F3044" s="33" t="s">
        <v>11</v>
      </c>
      <c r="G3044" s="33">
        <v>6800000</v>
      </c>
      <c r="H3044" s="33">
        <v>7</v>
      </c>
    </row>
    <row r="3045" spans="1:8" x14ac:dyDescent="0.25">
      <c r="A3045" s="17" t="s">
        <v>5109</v>
      </c>
      <c r="B3045" s="17" t="s">
        <v>5108</v>
      </c>
      <c r="C3045" s="33">
        <v>101</v>
      </c>
      <c r="D3045" s="33">
        <v>10696</v>
      </c>
      <c r="E3045" s="33" t="s">
        <v>522</v>
      </c>
      <c r="F3045" s="33" t="s">
        <v>11</v>
      </c>
      <c r="G3045" s="33">
        <v>6800000</v>
      </c>
      <c r="H3045" s="33">
        <v>6.4</v>
      </c>
    </row>
    <row r="3046" spans="1:8" x14ac:dyDescent="0.25">
      <c r="A3046" s="17" t="s">
        <v>5111</v>
      </c>
      <c r="B3046" s="17" t="s">
        <v>5110</v>
      </c>
      <c r="C3046" s="33">
        <v>101</v>
      </c>
      <c r="D3046" s="33">
        <v>31607598</v>
      </c>
      <c r="E3046" s="33" t="s">
        <v>1492</v>
      </c>
      <c r="F3046" s="33" t="s">
        <v>11</v>
      </c>
      <c r="G3046" s="33">
        <v>6900000</v>
      </c>
      <c r="H3046" s="33">
        <v>5.6</v>
      </c>
    </row>
    <row r="3047" spans="1:8" x14ac:dyDescent="0.25">
      <c r="A3047" s="17" t="s">
        <v>5113</v>
      </c>
      <c r="B3047" s="17" t="s">
        <v>1931</v>
      </c>
      <c r="C3047" s="33">
        <v>139</v>
      </c>
      <c r="D3047" s="33">
        <v>6857096</v>
      </c>
      <c r="E3047" s="33" t="s">
        <v>5112</v>
      </c>
      <c r="F3047" s="33" t="s">
        <v>497</v>
      </c>
      <c r="G3047" s="33">
        <v>6800000</v>
      </c>
      <c r="H3047" s="33">
        <v>8.1999999999999993</v>
      </c>
    </row>
    <row r="3048" spans="1:8" x14ac:dyDescent="0.25">
      <c r="A3048" s="17" t="s">
        <v>5114</v>
      </c>
      <c r="B3048" s="17" t="s">
        <v>1568</v>
      </c>
      <c r="C3048" s="33">
        <v>125</v>
      </c>
      <c r="D3048" s="33">
        <v>223878</v>
      </c>
      <c r="E3048" s="33" t="s">
        <v>482</v>
      </c>
      <c r="F3048" s="33" t="s">
        <v>3181</v>
      </c>
      <c r="G3048" s="33">
        <v>5000000</v>
      </c>
      <c r="H3048" s="33">
        <v>6.5</v>
      </c>
    </row>
    <row r="3049" spans="1:8" x14ac:dyDescent="0.25">
      <c r="A3049" s="17" t="s">
        <v>5115</v>
      </c>
      <c r="B3049" s="17" t="s">
        <v>476</v>
      </c>
      <c r="C3049" s="33">
        <v>115</v>
      </c>
      <c r="D3049" s="33">
        <v>8060</v>
      </c>
      <c r="E3049" s="33" t="s">
        <v>151</v>
      </c>
      <c r="F3049" s="33" t="s">
        <v>4551</v>
      </c>
      <c r="G3049" s="33">
        <v>4000000</v>
      </c>
      <c r="H3049" s="33">
        <v>8.1</v>
      </c>
    </row>
    <row r="3050" spans="1:8" x14ac:dyDescent="0.25">
      <c r="A3050" s="17" t="s">
        <v>5116</v>
      </c>
      <c r="B3050" s="17" t="s">
        <v>2770</v>
      </c>
      <c r="C3050" s="33">
        <v>99</v>
      </c>
      <c r="D3050" s="33">
        <v>84263837</v>
      </c>
      <c r="E3050" s="33" t="s">
        <v>1726</v>
      </c>
      <c r="F3050" s="33" t="s">
        <v>11</v>
      </c>
      <c r="G3050" s="33">
        <v>6500000</v>
      </c>
      <c r="H3050" s="33">
        <v>5.4</v>
      </c>
    </row>
    <row r="3051" spans="1:8" x14ac:dyDescent="0.25">
      <c r="A3051" s="17" t="s">
        <v>5119</v>
      </c>
      <c r="B3051" s="17" t="s">
        <v>5117</v>
      </c>
      <c r="C3051" s="33">
        <v>88</v>
      </c>
      <c r="D3051" s="33">
        <v>110029</v>
      </c>
      <c r="E3051" s="33" t="s">
        <v>5118</v>
      </c>
      <c r="F3051" s="33" t="s">
        <v>11</v>
      </c>
      <c r="G3051" s="33">
        <v>6500000</v>
      </c>
      <c r="H3051" s="33">
        <v>6.3</v>
      </c>
    </row>
    <row r="3052" spans="1:8" x14ac:dyDescent="0.25">
      <c r="A3052" s="17" t="s">
        <v>5120</v>
      </c>
      <c r="B3052" s="17" t="s">
        <v>1003</v>
      </c>
      <c r="C3052" s="33">
        <v>112</v>
      </c>
      <c r="D3052" s="33">
        <v>57504069</v>
      </c>
      <c r="E3052" s="33" t="s">
        <v>671</v>
      </c>
      <c r="F3052" s="33" t="s">
        <v>11</v>
      </c>
      <c r="G3052" s="33">
        <v>6000000</v>
      </c>
      <c r="H3052" s="33">
        <v>7.8</v>
      </c>
    </row>
    <row r="3053" spans="1:8" x14ac:dyDescent="0.25">
      <c r="A3053" s="17" t="s">
        <v>5122</v>
      </c>
      <c r="B3053" s="17" t="s">
        <v>5121</v>
      </c>
      <c r="C3053" s="33">
        <v>108</v>
      </c>
      <c r="D3053" s="33">
        <v>54215416</v>
      </c>
      <c r="E3053" s="33" t="s">
        <v>1457</v>
      </c>
      <c r="F3053" s="33" t="s">
        <v>11</v>
      </c>
      <c r="G3053" s="33">
        <v>6500000</v>
      </c>
      <c r="H3053" s="33">
        <v>6.8</v>
      </c>
    </row>
    <row r="3054" spans="1:8" x14ac:dyDescent="0.25">
      <c r="A3054" s="17" t="s">
        <v>5124</v>
      </c>
      <c r="B3054" s="17" t="s">
        <v>781</v>
      </c>
      <c r="C3054" s="33">
        <v>104</v>
      </c>
      <c r="D3054" s="33">
        <v>31899000</v>
      </c>
      <c r="E3054" s="33" t="s">
        <v>5123</v>
      </c>
      <c r="F3054" s="33" t="s">
        <v>11</v>
      </c>
      <c r="G3054" s="33">
        <v>6500000</v>
      </c>
      <c r="H3054" s="33">
        <v>7.1</v>
      </c>
    </row>
    <row r="3055" spans="1:8" x14ac:dyDescent="0.25">
      <c r="A3055" s="17" t="s">
        <v>5126</v>
      </c>
      <c r="B3055" s="17" t="s">
        <v>178</v>
      </c>
      <c r="C3055" s="33">
        <v>108</v>
      </c>
      <c r="D3055" s="33">
        <v>24103594</v>
      </c>
      <c r="E3055" s="33" t="s">
        <v>5125</v>
      </c>
      <c r="F3055" s="33" t="s">
        <v>11</v>
      </c>
      <c r="G3055" s="33">
        <v>6500000</v>
      </c>
      <c r="H3055" s="33">
        <v>6.2</v>
      </c>
    </row>
    <row r="3056" spans="1:8" x14ac:dyDescent="0.25">
      <c r="A3056" s="17" t="s">
        <v>5127</v>
      </c>
      <c r="B3056" s="17" t="s">
        <v>174</v>
      </c>
      <c r="C3056" s="33">
        <v>102</v>
      </c>
      <c r="D3056" s="33">
        <v>16842303</v>
      </c>
      <c r="E3056" s="33" t="s">
        <v>338</v>
      </c>
      <c r="F3056" s="33" t="s">
        <v>11</v>
      </c>
      <c r="G3056" s="33">
        <v>6500000</v>
      </c>
      <c r="H3056" s="33">
        <v>7.3</v>
      </c>
    </row>
    <row r="3057" spans="1:8" x14ac:dyDescent="0.25">
      <c r="A3057" s="17" t="s">
        <v>5128</v>
      </c>
      <c r="B3057" s="17" t="s">
        <v>4939</v>
      </c>
      <c r="C3057" s="33">
        <v>88</v>
      </c>
      <c r="D3057" s="33">
        <v>13367101</v>
      </c>
      <c r="E3057" s="33" t="s">
        <v>482</v>
      </c>
      <c r="F3057" s="33" t="s">
        <v>11</v>
      </c>
      <c r="G3057" s="33">
        <v>6500000</v>
      </c>
      <c r="H3057" s="33">
        <v>5.9</v>
      </c>
    </row>
    <row r="3058" spans="1:8" x14ac:dyDescent="0.25">
      <c r="A3058" s="17" t="s">
        <v>5130</v>
      </c>
      <c r="B3058" s="17" t="s">
        <v>5129</v>
      </c>
      <c r="C3058" s="33">
        <v>91</v>
      </c>
      <c r="D3058" s="33">
        <v>10149779</v>
      </c>
      <c r="E3058" s="33" t="s">
        <v>1471</v>
      </c>
      <c r="F3058" s="33" t="s">
        <v>11</v>
      </c>
      <c r="G3058" s="33">
        <v>6500000</v>
      </c>
      <c r="H3058" s="33">
        <v>3.6</v>
      </c>
    </row>
    <row r="3059" spans="1:8" x14ac:dyDescent="0.25">
      <c r="A3059" s="17" t="s">
        <v>5132</v>
      </c>
      <c r="B3059" s="17" t="s">
        <v>5131</v>
      </c>
      <c r="C3059" s="33">
        <v>141</v>
      </c>
      <c r="D3059" s="33">
        <v>6173485</v>
      </c>
      <c r="E3059" s="33" t="s">
        <v>527</v>
      </c>
      <c r="F3059" s="33" t="s">
        <v>11</v>
      </c>
      <c r="G3059" s="33">
        <v>7000000</v>
      </c>
      <c r="H3059" s="33">
        <v>7.7</v>
      </c>
    </row>
    <row r="3060" spans="1:8" x14ac:dyDescent="0.25">
      <c r="A3060" s="17" t="s">
        <v>5133</v>
      </c>
      <c r="B3060" s="17" t="s">
        <v>3451</v>
      </c>
      <c r="C3060" s="33">
        <v>101</v>
      </c>
      <c r="D3060" s="33">
        <v>4000304</v>
      </c>
      <c r="E3060" s="33" t="s">
        <v>1164</v>
      </c>
      <c r="F3060" s="33" t="s">
        <v>11</v>
      </c>
      <c r="G3060" s="33">
        <v>6500000</v>
      </c>
      <c r="H3060" s="33">
        <v>7.3</v>
      </c>
    </row>
    <row r="3061" spans="1:8" x14ac:dyDescent="0.25">
      <c r="A3061" s="17" t="s">
        <v>5134</v>
      </c>
      <c r="B3061" s="17" t="s">
        <v>230</v>
      </c>
      <c r="C3061" s="33">
        <v>105</v>
      </c>
      <c r="D3061" s="33">
        <v>2338695</v>
      </c>
      <c r="E3061" s="33" t="s">
        <v>739</v>
      </c>
      <c r="F3061" s="33" t="s">
        <v>11</v>
      </c>
      <c r="G3061" s="33">
        <v>4000000</v>
      </c>
      <c r="H3061" s="33">
        <v>7.4</v>
      </c>
    </row>
    <row r="3062" spans="1:8" x14ac:dyDescent="0.25">
      <c r="A3062" s="17" t="s">
        <v>5136</v>
      </c>
      <c r="B3062" s="17" t="s">
        <v>5135</v>
      </c>
      <c r="C3062" s="33">
        <v>100</v>
      </c>
      <c r="D3062" s="33">
        <v>2024854</v>
      </c>
      <c r="E3062" s="33" t="s">
        <v>605</v>
      </c>
      <c r="F3062" s="33" t="s">
        <v>11</v>
      </c>
      <c r="G3062" s="33">
        <v>6500000</v>
      </c>
      <c r="H3062" s="33">
        <v>6.6</v>
      </c>
    </row>
    <row r="3063" spans="1:8" x14ac:dyDescent="0.25">
      <c r="A3063" s="17" t="s">
        <v>5138</v>
      </c>
      <c r="B3063" s="17" t="s">
        <v>5137</v>
      </c>
      <c r="C3063" s="33">
        <v>116</v>
      </c>
      <c r="D3063" s="33">
        <v>2268296</v>
      </c>
      <c r="E3063" s="33" t="s">
        <v>1383</v>
      </c>
      <c r="F3063" s="33" t="s">
        <v>11</v>
      </c>
      <c r="G3063" s="33">
        <v>6500000</v>
      </c>
      <c r="H3063" s="33">
        <v>6.9</v>
      </c>
    </row>
    <row r="3064" spans="1:8" x14ac:dyDescent="0.25">
      <c r="A3064" s="17" t="s">
        <v>5139</v>
      </c>
      <c r="B3064" s="17" t="s">
        <v>4096</v>
      </c>
      <c r="C3064" s="33">
        <v>97</v>
      </c>
      <c r="D3064" s="33">
        <v>1029017</v>
      </c>
      <c r="E3064" s="33" t="s">
        <v>72</v>
      </c>
      <c r="F3064" s="33" t="s">
        <v>11</v>
      </c>
      <c r="G3064" s="33">
        <v>6500000</v>
      </c>
      <c r="H3064" s="33">
        <v>6.8</v>
      </c>
    </row>
    <row r="3065" spans="1:8" x14ac:dyDescent="0.25">
      <c r="A3065" s="17" t="s">
        <v>5141</v>
      </c>
      <c r="B3065" s="17" t="s">
        <v>5140</v>
      </c>
      <c r="C3065" s="33">
        <v>106</v>
      </c>
      <c r="D3065" s="33">
        <v>64148</v>
      </c>
      <c r="E3065" s="33" t="s">
        <v>1164</v>
      </c>
      <c r="F3065" s="33" t="s">
        <v>11</v>
      </c>
      <c r="G3065" s="33">
        <v>6500000</v>
      </c>
      <c r="H3065" s="33">
        <v>7.3</v>
      </c>
    </row>
    <row r="3066" spans="1:8" x14ac:dyDescent="0.25">
      <c r="A3066" s="17" t="s">
        <v>5143</v>
      </c>
      <c r="B3066" s="17" t="s">
        <v>5142</v>
      </c>
      <c r="C3066" s="33">
        <v>105</v>
      </c>
      <c r="D3066" s="33">
        <v>66637</v>
      </c>
      <c r="E3066" s="33" t="s">
        <v>1889</v>
      </c>
      <c r="F3066" s="33" t="s">
        <v>11</v>
      </c>
      <c r="G3066" s="33">
        <v>6500000</v>
      </c>
      <c r="H3066" s="33">
        <v>7.2</v>
      </c>
    </row>
    <row r="3067" spans="1:8" x14ac:dyDescent="0.25">
      <c r="A3067" s="17" t="s">
        <v>5144</v>
      </c>
      <c r="B3067" s="17" t="s">
        <v>3488</v>
      </c>
      <c r="C3067" s="33">
        <v>122</v>
      </c>
      <c r="D3067" s="33">
        <v>871577</v>
      </c>
      <c r="E3067" s="33" t="s">
        <v>1457</v>
      </c>
      <c r="F3067" s="33" t="s">
        <v>11</v>
      </c>
      <c r="G3067" s="33">
        <v>4500000</v>
      </c>
      <c r="H3067" s="33">
        <v>7.7</v>
      </c>
    </row>
    <row r="3068" spans="1:8" x14ac:dyDescent="0.25">
      <c r="A3068" s="17" t="s">
        <v>5145</v>
      </c>
      <c r="B3068" s="17" t="s">
        <v>8</v>
      </c>
      <c r="C3068" s="33">
        <v>107</v>
      </c>
      <c r="D3068" s="33">
        <v>38400000</v>
      </c>
      <c r="E3068" s="33" t="s">
        <v>217</v>
      </c>
      <c r="F3068" s="33" t="s">
        <v>11</v>
      </c>
      <c r="G3068" s="33">
        <v>6500000</v>
      </c>
      <c r="H3068" s="33">
        <v>8.1</v>
      </c>
    </row>
    <row r="3069" spans="1:8" x14ac:dyDescent="0.25">
      <c r="A3069" s="17" t="s">
        <v>5147</v>
      </c>
      <c r="B3069" s="17" t="s">
        <v>5146</v>
      </c>
      <c r="C3069" s="33">
        <v>121</v>
      </c>
      <c r="D3069" s="33">
        <v>4063859</v>
      </c>
      <c r="E3069" s="33" t="s">
        <v>72</v>
      </c>
      <c r="F3069" s="33" t="s">
        <v>2876</v>
      </c>
      <c r="G3069" s="33">
        <v>4800000</v>
      </c>
      <c r="H3069" s="33">
        <v>7.7</v>
      </c>
    </row>
    <row r="3070" spans="1:8" x14ac:dyDescent="0.25">
      <c r="A3070" s="17" t="s">
        <v>5148</v>
      </c>
      <c r="B3070" s="17" t="s">
        <v>1251</v>
      </c>
      <c r="C3070" s="33">
        <v>98</v>
      </c>
      <c r="D3070" s="33">
        <v>449558</v>
      </c>
      <c r="E3070" s="33" t="s">
        <v>557</v>
      </c>
      <c r="F3070" s="33" t="s">
        <v>11</v>
      </c>
      <c r="G3070" s="33">
        <v>10000000</v>
      </c>
      <c r="H3070" s="33">
        <v>7.6</v>
      </c>
    </row>
    <row r="3071" spans="1:8" x14ac:dyDescent="0.25">
      <c r="A3071" s="17" t="s">
        <v>5149</v>
      </c>
      <c r="B3071" s="17" t="s">
        <v>2379</v>
      </c>
      <c r="C3071" s="33">
        <v>123</v>
      </c>
      <c r="D3071" s="33">
        <v>2122561</v>
      </c>
      <c r="E3071" s="33" t="s">
        <v>574</v>
      </c>
      <c r="F3071" s="33" t="s">
        <v>11</v>
      </c>
      <c r="G3071" s="33">
        <v>6000000</v>
      </c>
      <c r="H3071" s="33">
        <v>7.2</v>
      </c>
    </row>
    <row r="3072" spans="1:8" x14ac:dyDescent="0.25">
      <c r="A3072" s="17" t="s">
        <v>5151</v>
      </c>
      <c r="B3072" s="17" t="s">
        <v>4234</v>
      </c>
      <c r="C3072" s="33">
        <v>110</v>
      </c>
      <c r="D3072" s="33">
        <v>181360000</v>
      </c>
      <c r="E3072" s="33" t="s">
        <v>5150</v>
      </c>
      <c r="F3072" s="33" t="s">
        <v>11</v>
      </c>
      <c r="G3072" s="33">
        <v>6000000</v>
      </c>
      <c r="H3072" s="33">
        <v>7.2</v>
      </c>
    </row>
    <row r="3073" spans="1:8" x14ac:dyDescent="0.25">
      <c r="A3073" s="17" t="s">
        <v>5152</v>
      </c>
      <c r="B3073" s="17" t="s">
        <v>253</v>
      </c>
      <c r="C3073" s="33">
        <v>120</v>
      </c>
      <c r="D3073" s="33">
        <v>137963328</v>
      </c>
      <c r="E3073" s="33" t="s">
        <v>1158</v>
      </c>
      <c r="F3073" s="33" t="s">
        <v>11</v>
      </c>
      <c r="G3073" s="33">
        <v>6000000</v>
      </c>
      <c r="H3073" s="33">
        <v>8.1</v>
      </c>
    </row>
    <row r="3074" spans="1:8" x14ac:dyDescent="0.25">
      <c r="A3074" s="17" t="s">
        <v>5154</v>
      </c>
      <c r="B3074" s="17" t="s">
        <v>1293</v>
      </c>
      <c r="C3074" s="33">
        <v>122</v>
      </c>
      <c r="D3074" s="33">
        <v>119078393</v>
      </c>
      <c r="E3074" s="33" t="s">
        <v>5153</v>
      </c>
      <c r="F3074" s="33" t="s">
        <v>11</v>
      </c>
      <c r="G3074" s="33">
        <v>6000000</v>
      </c>
      <c r="H3074" s="33">
        <v>7.5</v>
      </c>
    </row>
    <row r="3075" spans="1:8" x14ac:dyDescent="0.25">
      <c r="A3075" s="17" t="s">
        <v>5157</v>
      </c>
      <c r="B3075" s="17" t="s">
        <v>5155</v>
      </c>
      <c r="C3075" s="33">
        <v>110</v>
      </c>
      <c r="D3075" s="33">
        <v>102308900</v>
      </c>
      <c r="E3075" s="33" t="s">
        <v>5156</v>
      </c>
      <c r="F3075" s="33" t="s">
        <v>11</v>
      </c>
      <c r="G3075" s="33">
        <v>6000000</v>
      </c>
      <c r="H3075" s="33">
        <v>8.1</v>
      </c>
    </row>
    <row r="3076" spans="1:8" x14ac:dyDescent="0.25">
      <c r="A3076" s="17" t="s">
        <v>5160</v>
      </c>
      <c r="B3076" s="17" t="s">
        <v>5158</v>
      </c>
      <c r="C3076" s="33">
        <v>139</v>
      </c>
      <c r="D3076" s="33">
        <v>102300000</v>
      </c>
      <c r="E3076" s="33" t="s">
        <v>5159</v>
      </c>
      <c r="F3076" s="33" t="s">
        <v>11</v>
      </c>
      <c r="G3076" s="33">
        <v>6000000</v>
      </c>
      <c r="H3076" s="33">
        <v>7.8</v>
      </c>
    </row>
    <row r="3077" spans="1:8" x14ac:dyDescent="0.25">
      <c r="A3077" s="17" t="s">
        <v>5161</v>
      </c>
      <c r="B3077" s="17" t="s">
        <v>1371</v>
      </c>
      <c r="C3077" s="33">
        <v>124</v>
      </c>
      <c r="D3077" s="33">
        <v>54800000</v>
      </c>
      <c r="E3077" s="33" t="s">
        <v>1164</v>
      </c>
      <c r="F3077" s="33" t="s">
        <v>11</v>
      </c>
      <c r="G3077" s="33">
        <v>6000000</v>
      </c>
      <c r="H3077" s="33">
        <v>7.8</v>
      </c>
    </row>
    <row r="3078" spans="1:8" x14ac:dyDescent="0.25">
      <c r="A3078" s="17" t="s">
        <v>5164</v>
      </c>
      <c r="B3078" s="17" t="s">
        <v>5162</v>
      </c>
      <c r="C3078" s="33">
        <v>152</v>
      </c>
      <c r="D3078" s="33">
        <v>43650000</v>
      </c>
      <c r="E3078" s="33" t="s">
        <v>5163</v>
      </c>
      <c r="F3078" s="33" t="s">
        <v>11</v>
      </c>
      <c r="G3078" s="33">
        <v>6000000</v>
      </c>
      <c r="H3078" s="33">
        <v>7.6</v>
      </c>
    </row>
    <row r="3079" spans="1:8" x14ac:dyDescent="0.25">
      <c r="A3079" s="17" t="s">
        <v>5165</v>
      </c>
      <c r="B3079" s="17" t="s">
        <v>1432</v>
      </c>
      <c r="C3079" s="33">
        <v>98</v>
      </c>
      <c r="D3079" s="33">
        <v>39800000</v>
      </c>
      <c r="E3079" s="33" t="s">
        <v>1332</v>
      </c>
      <c r="F3079" s="33" t="s">
        <v>11</v>
      </c>
      <c r="G3079" s="33">
        <v>6000000</v>
      </c>
      <c r="H3079" s="33">
        <v>7.4</v>
      </c>
    </row>
    <row r="3080" spans="1:8" x14ac:dyDescent="0.25">
      <c r="A3080" s="17" t="s">
        <v>5167</v>
      </c>
      <c r="B3080" s="17" t="s">
        <v>5166</v>
      </c>
      <c r="C3080" s="33">
        <v>106</v>
      </c>
      <c r="D3080" s="33">
        <v>27457409</v>
      </c>
      <c r="E3080" s="33" t="s">
        <v>872</v>
      </c>
      <c r="F3080" s="33" t="s">
        <v>11</v>
      </c>
      <c r="G3080" s="33">
        <v>6000000</v>
      </c>
      <c r="H3080" s="33">
        <v>6.3</v>
      </c>
    </row>
    <row r="3081" spans="1:8" x14ac:dyDescent="0.25">
      <c r="A3081" s="17" t="s">
        <v>5168</v>
      </c>
      <c r="B3081" s="17" t="s">
        <v>4246</v>
      </c>
      <c r="C3081" s="33">
        <v>106</v>
      </c>
      <c r="D3081" s="33">
        <v>25047631</v>
      </c>
      <c r="E3081" s="33" t="s">
        <v>482</v>
      </c>
      <c r="F3081" s="33" t="s">
        <v>11</v>
      </c>
      <c r="G3081" s="33">
        <v>6000000</v>
      </c>
      <c r="H3081" s="33">
        <v>6.9</v>
      </c>
    </row>
    <row r="3082" spans="1:8" x14ac:dyDescent="0.25">
      <c r="A3082" s="17" t="s">
        <v>5169</v>
      </c>
      <c r="B3082" s="17" t="s">
        <v>39</v>
      </c>
      <c r="C3082" s="33">
        <v>106</v>
      </c>
      <c r="D3082" s="33">
        <v>23272306</v>
      </c>
      <c r="E3082" s="33" t="s">
        <v>746</v>
      </c>
      <c r="F3082" s="33" t="s">
        <v>11</v>
      </c>
      <c r="G3082" s="33">
        <v>6000000</v>
      </c>
      <c r="H3082" s="33">
        <v>8.6</v>
      </c>
    </row>
    <row r="3083" spans="1:8" x14ac:dyDescent="0.25">
      <c r="A3083" s="17" t="s">
        <v>5171</v>
      </c>
      <c r="B3083" s="17" t="s">
        <v>939</v>
      </c>
      <c r="C3083" s="33">
        <v>89</v>
      </c>
      <c r="D3083" s="33">
        <v>22168359</v>
      </c>
      <c r="E3083" s="33" t="s">
        <v>5170</v>
      </c>
      <c r="F3083" s="33" t="s">
        <v>11</v>
      </c>
      <c r="G3083" s="33">
        <v>8000000</v>
      </c>
      <c r="H3083" s="33">
        <v>5.0999999999999996</v>
      </c>
    </row>
    <row r="3084" spans="1:8" x14ac:dyDescent="0.25">
      <c r="A3084" s="17" t="s">
        <v>5172</v>
      </c>
      <c r="B3084" s="17" t="s">
        <v>754</v>
      </c>
      <c r="C3084" s="33">
        <v>94</v>
      </c>
      <c r="D3084" s="33">
        <v>21005329</v>
      </c>
      <c r="E3084" s="33" t="s">
        <v>574</v>
      </c>
      <c r="F3084" s="33" t="s">
        <v>11</v>
      </c>
      <c r="G3084" s="33">
        <v>6000000</v>
      </c>
      <c r="H3084" s="33">
        <v>6.4</v>
      </c>
    </row>
    <row r="3085" spans="1:8" x14ac:dyDescent="0.25">
      <c r="A3085" s="17" t="s">
        <v>5173</v>
      </c>
      <c r="B3085" s="17" t="s">
        <v>408</v>
      </c>
      <c r="C3085" s="33">
        <v>109</v>
      </c>
      <c r="D3085" s="33">
        <v>26236603</v>
      </c>
      <c r="E3085" s="33" t="s">
        <v>1289</v>
      </c>
      <c r="F3085" s="33" t="s">
        <v>11</v>
      </c>
      <c r="G3085" s="33">
        <v>6000000</v>
      </c>
      <c r="H3085" s="33">
        <v>7.9</v>
      </c>
    </row>
    <row r="3086" spans="1:8" x14ac:dyDescent="0.25">
      <c r="A3086" s="17" t="s">
        <v>5175</v>
      </c>
      <c r="B3086" s="17" t="s">
        <v>5174</v>
      </c>
      <c r="C3086" s="33">
        <v>144</v>
      </c>
      <c r="D3086" s="33">
        <v>20400000</v>
      </c>
      <c r="E3086" s="33" t="s">
        <v>1372</v>
      </c>
      <c r="F3086" s="33" t="s">
        <v>11</v>
      </c>
      <c r="G3086" s="33">
        <v>8000000</v>
      </c>
      <c r="H3086" s="33">
        <v>6.9</v>
      </c>
    </row>
    <row r="3087" spans="1:8" x14ac:dyDescent="0.25">
      <c r="A3087" s="17" t="s">
        <v>5176</v>
      </c>
      <c r="B3087" s="17" t="s">
        <v>3611</v>
      </c>
      <c r="C3087" s="33">
        <v>90</v>
      </c>
      <c r="D3087" s="33">
        <v>18621249</v>
      </c>
      <c r="E3087" s="33" t="s">
        <v>569</v>
      </c>
      <c r="F3087" s="33" t="s">
        <v>11</v>
      </c>
      <c r="G3087" s="33">
        <v>6000000</v>
      </c>
      <c r="H3087" s="33">
        <v>7.5</v>
      </c>
    </row>
    <row r="3088" spans="1:8" x14ac:dyDescent="0.25">
      <c r="A3088" s="17" t="s">
        <v>5177</v>
      </c>
      <c r="B3088" s="17" t="s">
        <v>1813</v>
      </c>
      <c r="C3088" s="33">
        <v>106</v>
      </c>
      <c r="D3088" s="33">
        <v>25244700</v>
      </c>
      <c r="E3088" s="33" t="s">
        <v>217</v>
      </c>
      <c r="F3088" s="33" t="s">
        <v>11</v>
      </c>
      <c r="G3088" s="33">
        <v>6000000</v>
      </c>
      <c r="H3088" s="33">
        <v>7.2</v>
      </c>
    </row>
    <row r="3089" spans="1:8" x14ac:dyDescent="0.25">
      <c r="A3089" s="17" t="s">
        <v>5178</v>
      </c>
      <c r="B3089" s="17" t="s">
        <v>1717</v>
      </c>
      <c r="C3089" s="33">
        <v>121</v>
      </c>
      <c r="D3089" s="33">
        <v>14545844</v>
      </c>
      <c r="E3089" s="33" t="s">
        <v>5118</v>
      </c>
      <c r="F3089" s="33" t="s">
        <v>11</v>
      </c>
      <c r="G3089" s="33">
        <v>6500000</v>
      </c>
      <c r="H3089" s="33">
        <v>5.8</v>
      </c>
    </row>
    <row r="3090" spans="1:8" x14ac:dyDescent="0.25">
      <c r="A3090" s="17" t="s">
        <v>5180</v>
      </c>
      <c r="B3090" s="17" t="s">
        <v>5179</v>
      </c>
      <c r="C3090" s="33">
        <v>89</v>
      </c>
      <c r="D3090" s="33">
        <v>13235267</v>
      </c>
      <c r="E3090" s="33" t="s">
        <v>1040</v>
      </c>
      <c r="F3090" s="33" t="s">
        <v>11</v>
      </c>
      <c r="G3090" s="33">
        <v>6000000</v>
      </c>
      <c r="H3090" s="33">
        <v>2.9</v>
      </c>
    </row>
    <row r="3091" spans="1:8" x14ac:dyDescent="0.25">
      <c r="A3091" s="17" t="s">
        <v>5181</v>
      </c>
      <c r="B3091" s="17" t="s">
        <v>1440</v>
      </c>
      <c r="C3091" s="33">
        <v>104</v>
      </c>
      <c r="D3091" s="33">
        <v>12793213</v>
      </c>
      <c r="E3091" s="33" t="s">
        <v>482</v>
      </c>
      <c r="F3091" s="33" t="s">
        <v>11</v>
      </c>
      <c r="G3091" s="33">
        <v>6000000</v>
      </c>
      <c r="H3091" s="33">
        <v>6.2</v>
      </c>
    </row>
    <row r="3092" spans="1:8" x14ac:dyDescent="0.25">
      <c r="A3092" s="17" t="s">
        <v>5182</v>
      </c>
      <c r="B3092" s="17" t="s">
        <v>1971</v>
      </c>
      <c r="C3092" s="33">
        <v>99</v>
      </c>
      <c r="D3092" s="33">
        <v>11883495</v>
      </c>
      <c r="E3092" s="33" t="s">
        <v>860</v>
      </c>
      <c r="F3092" s="33" t="s">
        <v>11</v>
      </c>
      <c r="G3092" s="33">
        <v>9000000</v>
      </c>
      <c r="H3092" s="33">
        <v>6.8</v>
      </c>
    </row>
    <row r="3093" spans="1:8" x14ac:dyDescent="0.25">
      <c r="A3093" s="17" t="s">
        <v>5184</v>
      </c>
      <c r="B3093" s="17" t="s">
        <v>5183</v>
      </c>
      <c r="C3093" s="33">
        <v>98</v>
      </c>
      <c r="D3093" s="33">
        <v>11797927</v>
      </c>
      <c r="E3093" s="33" t="s">
        <v>4067</v>
      </c>
      <c r="F3093" s="33" t="s">
        <v>11</v>
      </c>
      <c r="G3093" s="33">
        <v>6000000</v>
      </c>
      <c r="H3093" s="33">
        <v>6.1</v>
      </c>
    </row>
    <row r="3094" spans="1:8" x14ac:dyDescent="0.25">
      <c r="A3094" s="17" t="s">
        <v>5185</v>
      </c>
      <c r="B3094" s="17" t="s">
        <v>1437</v>
      </c>
      <c r="C3094" s="33">
        <v>121</v>
      </c>
      <c r="D3094" s="33">
        <v>17605861</v>
      </c>
      <c r="E3094" s="33" t="s">
        <v>2017</v>
      </c>
      <c r="F3094" s="33" t="s">
        <v>11</v>
      </c>
      <c r="G3094" s="33">
        <v>6000000</v>
      </c>
      <c r="H3094" s="33">
        <v>7.7</v>
      </c>
    </row>
    <row r="3095" spans="1:8" x14ac:dyDescent="0.25">
      <c r="A3095" s="17" t="s">
        <v>5187</v>
      </c>
      <c r="B3095" s="17" t="s">
        <v>5186</v>
      </c>
      <c r="C3095" s="33">
        <v>96</v>
      </c>
      <c r="D3095" s="33">
        <v>11642254</v>
      </c>
      <c r="E3095" s="33" t="s">
        <v>1871</v>
      </c>
      <c r="F3095" s="33" t="s">
        <v>11</v>
      </c>
      <c r="G3095" s="33">
        <v>3000000</v>
      </c>
      <c r="H3095" s="33">
        <v>5.2</v>
      </c>
    </row>
    <row r="3096" spans="1:8" x14ac:dyDescent="0.25">
      <c r="A3096" s="17" t="s">
        <v>5188</v>
      </c>
      <c r="B3096" s="17" t="s">
        <v>2982</v>
      </c>
      <c r="C3096" s="33">
        <v>99</v>
      </c>
      <c r="D3096" s="33">
        <v>9203192</v>
      </c>
      <c r="E3096" s="33" t="s">
        <v>2994</v>
      </c>
      <c r="F3096" s="33" t="s">
        <v>11</v>
      </c>
      <c r="G3096" s="33">
        <v>5000000</v>
      </c>
      <c r="H3096" s="33">
        <v>6.8</v>
      </c>
    </row>
    <row r="3097" spans="1:8" x14ac:dyDescent="0.25">
      <c r="A3097" s="17" t="s">
        <v>5191</v>
      </c>
      <c r="B3097" s="17" t="s">
        <v>5189</v>
      </c>
      <c r="C3097" s="33">
        <v>42</v>
      </c>
      <c r="D3097" s="33">
        <v>7518876</v>
      </c>
      <c r="E3097" s="33" t="s">
        <v>5190</v>
      </c>
      <c r="F3097" s="33" t="s">
        <v>11</v>
      </c>
      <c r="G3097" s="33">
        <v>6000000</v>
      </c>
      <c r="H3097" s="33">
        <v>6.5</v>
      </c>
    </row>
    <row r="3098" spans="1:8" x14ac:dyDescent="0.25">
      <c r="A3098" s="17" t="s">
        <v>5192</v>
      </c>
      <c r="B3098" s="17" t="s">
        <v>3542</v>
      </c>
      <c r="C3098" s="33">
        <v>122</v>
      </c>
      <c r="D3098" s="33">
        <v>8596914</v>
      </c>
      <c r="E3098" s="33" t="s">
        <v>527</v>
      </c>
      <c r="F3098" s="33" t="s">
        <v>11</v>
      </c>
      <c r="G3098" s="33">
        <v>6000000</v>
      </c>
      <c r="H3098" s="33">
        <v>7</v>
      </c>
    </row>
    <row r="3099" spans="1:8" x14ac:dyDescent="0.25">
      <c r="A3099" s="17" t="s">
        <v>5194</v>
      </c>
      <c r="B3099" s="17" t="s">
        <v>5193</v>
      </c>
      <c r="C3099" s="33">
        <v>101</v>
      </c>
      <c r="D3099" s="33">
        <v>6851636</v>
      </c>
      <c r="E3099" s="33" t="s">
        <v>482</v>
      </c>
      <c r="F3099" s="33" t="s">
        <v>11</v>
      </c>
      <c r="G3099" s="33">
        <v>6000000</v>
      </c>
      <c r="H3099" s="33">
        <v>5.9</v>
      </c>
    </row>
    <row r="3100" spans="1:8" x14ac:dyDescent="0.25">
      <c r="A3100" s="17" t="s">
        <v>5196</v>
      </c>
      <c r="B3100" s="17" t="s">
        <v>5195</v>
      </c>
      <c r="C3100" s="33">
        <v>102</v>
      </c>
      <c r="D3100" s="33">
        <v>11434867</v>
      </c>
      <c r="E3100" s="33" t="s">
        <v>1120</v>
      </c>
      <c r="F3100" s="33" t="s">
        <v>11</v>
      </c>
      <c r="G3100" s="33">
        <v>6000000</v>
      </c>
      <c r="H3100" s="33">
        <v>7.1</v>
      </c>
    </row>
    <row r="3101" spans="1:8" x14ac:dyDescent="0.25">
      <c r="A3101" s="17" t="s">
        <v>5198</v>
      </c>
      <c r="B3101" s="17" t="s">
        <v>5197</v>
      </c>
      <c r="C3101" s="33">
        <v>84</v>
      </c>
      <c r="D3101" s="33">
        <v>5895238</v>
      </c>
      <c r="E3101" s="33" t="s">
        <v>1524</v>
      </c>
      <c r="F3101" s="33" t="s">
        <v>953</v>
      </c>
      <c r="G3101" s="33">
        <v>6000000</v>
      </c>
      <c r="H3101" s="33">
        <v>5.5</v>
      </c>
    </row>
    <row r="3102" spans="1:8" x14ac:dyDescent="0.25">
      <c r="A3102" s="17" t="s">
        <v>5200</v>
      </c>
      <c r="B3102" s="17" t="s">
        <v>5199</v>
      </c>
      <c r="C3102" s="33">
        <v>104</v>
      </c>
      <c r="D3102" s="33">
        <v>6670712</v>
      </c>
      <c r="E3102" s="33" t="s">
        <v>872</v>
      </c>
      <c r="F3102" s="33" t="s">
        <v>11</v>
      </c>
      <c r="G3102" s="33">
        <v>6000000</v>
      </c>
      <c r="H3102" s="33">
        <v>7.4</v>
      </c>
    </row>
    <row r="3103" spans="1:8" x14ac:dyDescent="0.25">
      <c r="A3103" s="17" t="s">
        <v>5202</v>
      </c>
      <c r="B3103" s="17" t="s">
        <v>5201</v>
      </c>
      <c r="C3103" s="33">
        <v>96</v>
      </c>
      <c r="D3103" s="33">
        <v>5359774</v>
      </c>
      <c r="E3103" s="33" t="s">
        <v>2008</v>
      </c>
      <c r="F3103" s="33" t="s">
        <v>11</v>
      </c>
      <c r="G3103" s="33">
        <v>6000000</v>
      </c>
      <c r="H3103" s="33">
        <v>7.3</v>
      </c>
    </row>
    <row r="3104" spans="1:8" x14ac:dyDescent="0.25">
      <c r="A3104" s="17" t="s">
        <v>5204</v>
      </c>
      <c r="B3104" s="17" t="s">
        <v>5203</v>
      </c>
      <c r="C3104" s="33">
        <v>94</v>
      </c>
      <c r="D3104" s="33">
        <v>4693919</v>
      </c>
      <c r="E3104" s="33" t="s">
        <v>569</v>
      </c>
      <c r="F3104" s="33" t="s">
        <v>11</v>
      </c>
      <c r="G3104" s="33">
        <v>6500000</v>
      </c>
      <c r="H3104" s="33">
        <v>4.5999999999999996</v>
      </c>
    </row>
    <row r="3105" spans="1:8" x14ac:dyDescent="0.25">
      <c r="A3105" s="17" t="s">
        <v>5205</v>
      </c>
      <c r="B3105" s="17" t="s">
        <v>2244</v>
      </c>
      <c r="C3105" s="33">
        <v>90</v>
      </c>
      <c r="D3105" s="33">
        <v>4859475</v>
      </c>
      <c r="E3105" s="33" t="s">
        <v>72</v>
      </c>
      <c r="F3105" s="33" t="s">
        <v>11</v>
      </c>
      <c r="G3105" s="33">
        <v>6000000</v>
      </c>
      <c r="H3105" s="33">
        <v>7.2</v>
      </c>
    </row>
    <row r="3106" spans="1:8" x14ac:dyDescent="0.25">
      <c r="A3106" s="17" t="s">
        <v>5207</v>
      </c>
      <c r="B3106" s="17" t="s">
        <v>5206</v>
      </c>
      <c r="C3106" s="33">
        <v>90</v>
      </c>
      <c r="D3106" s="33">
        <v>4542775</v>
      </c>
      <c r="E3106" s="33" t="s">
        <v>574</v>
      </c>
      <c r="F3106" s="33" t="s">
        <v>11</v>
      </c>
      <c r="G3106" s="33">
        <v>6000000</v>
      </c>
      <c r="H3106" s="33">
        <v>5.0999999999999996</v>
      </c>
    </row>
    <row r="3107" spans="1:8" x14ac:dyDescent="0.25">
      <c r="A3107" s="17" t="s">
        <v>5209</v>
      </c>
      <c r="B3107" s="17" t="s">
        <v>5208</v>
      </c>
      <c r="C3107" s="33">
        <v>106</v>
      </c>
      <c r="D3107" s="33">
        <v>3588432</v>
      </c>
      <c r="E3107" s="33" t="s">
        <v>872</v>
      </c>
      <c r="F3107" s="33" t="s">
        <v>11</v>
      </c>
      <c r="G3107" s="33">
        <v>6000000</v>
      </c>
      <c r="H3107" s="33">
        <v>6.7</v>
      </c>
    </row>
    <row r="3108" spans="1:8" x14ac:dyDescent="0.25">
      <c r="A3108" s="17" t="s">
        <v>5211</v>
      </c>
      <c r="B3108" s="17" t="s">
        <v>5210</v>
      </c>
      <c r="C3108" s="33">
        <v>96</v>
      </c>
      <c r="D3108" s="33">
        <v>4394936</v>
      </c>
      <c r="E3108" s="33" t="s">
        <v>860</v>
      </c>
      <c r="F3108" s="33" t="s">
        <v>11</v>
      </c>
      <c r="G3108" s="33">
        <v>6000000</v>
      </c>
      <c r="H3108" s="33">
        <v>5.3</v>
      </c>
    </row>
    <row r="3109" spans="1:8" x14ac:dyDescent="0.25">
      <c r="A3109" s="17" t="s">
        <v>5213</v>
      </c>
      <c r="B3109" s="17" t="s">
        <v>5212</v>
      </c>
      <c r="C3109" s="33">
        <v>95</v>
      </c>
      <c r="D3109" s="33">
        <v>3029081</v>
      </c>
      <c r="E3109" s="33" t="s">
        <v>844</v>
      </c>
      <c r="F3109" s="33" t="s">
        <v>11</v>
      </c>
      <c r="G3109" s="33">
        <v>6000000</v>
      </c>
      <c r="H3109" s="33">
        <v>7.8</v>
      </c>
    </row>
    <row r="3110" spans="1:8" x14ac:dyDescent="0.25">
      <c r="A3110" s="17" t="s">
        <v>5214</v>
      </c>
      <c r="B3110" s="17" t="s">
        <v>3951</v>
      </c>
      <c r="C3110" s="33">
        <v>99</v>
      </c>
      <c r="D3110" s="33">
        <v>3273588</v>
      </c>
      <c r="E3110" s="33" t="s">
        <v>258</v>
      </c>
      <c r="F3110" s="33" t="s">
        <v>11</v>
      </c>
      <c r="G3110" s="33">
        <v>6000000</v>
      </c>
      <c r="H3110" s="33">
        <v>6.7</v>
      </c>
    </row>
    <row r="3111" spans="1:8" x14ac:dyDescent="0.25">
      <c r="A3111" s="17" t="s">
        <v>5215</v>
      </c>
      <c r="B3111" s="17" t="s">
        <v>3586</v>
      </c>
      <c r="C3111" s="33">
        <v>99</v>
      </c>
      <c r="D3111" s="33">
        <v>2207975</v>
      </c>
      <c r="E3111" s="33" t="s">
        <v>2184</v>
      </c>
      <c r="F3111" s="33" t="s">
        <v>11</v>
      </c>
      <c r="G3111" s="33">
        <v>6000000</v>
      </c>
      <c r="H3111" s="33">
        <v>7.2</v>
      </c>
    </row>
    <row r="3112" spans="1:8" x14ac:dyDescent="0.25">
      <c r="A3112" s="17" t="s">
        <v>5217</v>
      </c>
      <c r="B3112" s="17" t="s">
        <v>5216</v>
      </c>
      <c r="C3112" s="33">
        <v>95</v>
      </c>
      <c r="D3112" s="33">
        <v>2025238</v>
      </c>
      <c r="E3112" s="33" t="s">
        <v>1797</v>
      </c>
      <c r="F3112" s="33" t="s">
        <v>11</v>
      </c>
      <c r="G3112" s="33">
        <v>6000000</v>
      </c>
      <c r="H3112" s="33">
        <v>5.8</v>
      </c>
    </row>
    <row r="3113" spans="1:8" x14ac:dyDescent="0.25">
      <c r="A3113" s="17" t="s">
        <v>5220</v>
      </c>
      <c r="B3113" s="17" t="s">
        <v>2711</v>
      </c>
      <c r="C3113" s="33">
        <v>99</v>
      </c>
      <c r="D3113" s="33">
        <v>2077046</v>
      </c>
      <c r="E3113" s="33" t="s">
        <v>482</v>
      </c>
      <c r="F3113" s="33" t="s">
        <v>11</v>
      </c>
      <c r="G3113" s="33">
        <v>6000000</v>
      </c>
      <c r="H3113" s="33">
        <v>7</v>
      </c>
    </row>
    <row r="3114" spans="1:8" x14ac:dyDescent="0.25">
      <c r="A3114" s="17" t="s">
        <v>5222</v>
      </c>
      <c r="B3114" s="17" t="s">
        <v>5221</v>
      </c>
      <c r="C3114" s="33">
        <v>107</v>
      </c>
      <c r="D3114" s="33">
        <v>869325</v>
      </c>
      <c r="E3114" s="33" t="s">
        <v>9</v>
      </c>
      <c r="F3114" s="33" t="s">
        <v>11</v>
      </c>
      <c r="G3114" s="33">
        <v>6000000</v>
      </c>
      <c r="H3114" s="33">
        <v>3.8</v>
      </c>
    </row>
    <row r="3115" spans="1:8" x14ac:dyDescent="0.25">
      <c r="A3115" s="17" t="s">
        <v>5224</v>
      </c>
      <c r="B3115" s="17" t="s">
        <v>5223</v>
      </c>
      <c r="C3115" s="33">
        <v>90</v>
      </c>
      <c r="D3115" s="33">
        <v>399611</v>
      </c>
      <c r="E3115" s="33" t="s">
        <v>557</v>
      </c>
      <c r="F3115" s="33" t="s">
        <v>11</v>
      </c>
      <c r="G3115" s="33">
        <v>6000000</v>
      </c>
      <c r="H3115" s="33">
        <v>5.7</v>
      </c>
    </row>
    <row r="3116" spans="1:8" x14ac:dyDescent="0.25">
      <c r="A3116" s="17" t="s">
        <v>5225</v>
      </c>
      <c r="B3116" s="17" t="s">
        <v>3548</v>
      </c>
      <c r="C3116" s="33">
        <v>96</v>
      </c>
      <c r="D3116" s="33">
        <v>115862</v>
      </c>
      <c r="E3116" s="33" t="s">
        <v>72</v>
      </c>
      <c r="F3116" s="33" t="s">
        <v>11</v>
      </c>
      <c r="G3116" s="33">
        <v>6000000</v>
      </c>
      <c r="H3116" s="33">
        <v>6.7</v>
      </c>
    </row>
    <row r="3117" spans="1:8" x14ac:dyDescent="0.25">
      <c r="A3117" s="17" t="s">
        <v>5226</v>
      </c>
      <c r="B3117" s="17" t="s">
        <v>1565</v>
      </c>
      <c r="C3117" s="33">
        <v>104</v>
      </c>
      <c r="D3117" s="33">
        <v>1346503</v>
      </c>
      <c r="E3117" s="33" t="s">
        <v>2184</v>
      </c>
      <c r="F3117" s="33" t="s">
        <v>11</v>
      </c>
      <c r="G3117" s="33">
        <v>6000000</v>
      </c>
      <c r="H3117" s="33">
        <v>6.1</v>
      </c>
    </row>
    <row r="3118" spans="1:8" x14ac:dyDescent="0.25">
      <c r="A3118" s="17" t="s">
        <v>5227</v>
      </c>
      <c r="B3118" s="17" t="s">
        <v>2675</v>
      </c>
      <c r="C3118" s="33">
        <v>97</v>
      </c>
      <c r="D3118" s="33">
        <v>117560</v>
      </c>
      <c r="E3118" s="33" t="s">
        <v>72</v>
      </c>
      <c r="F3118" s="33" t="s">
        <v>11</v>
      </c>
      <c r="G3118" s="33">
        <v>6000000</v>
      </c>
      <c r="H3118" s="33">
        <v>6.2</v>
      </c>
    </row>
    <row r="3119" spans="1:8" x14ac:dyDescent="0.25">
      <c r="A3119" s="17" t="s">
        <v>5228</v>
      </c>
      <c r="B3119" s="17" t="s">
        <v>4165</v>
      </c>
      <c r="C3119" s="33">
        <v>107</v>
      </c>
      <c r="D3119" s="33">
        <v>54606</v>
      </c>
      <c r="E3119" s="33" t="s">
        <v>1448</v>
      </c>
      <c r="F3119" s="33" t="s">
        <v>11</v>
      </c>
      <c r="G3119" s="33">
        <v>6000000</v>
      </c>
      <c r="H3119" s="33">
        <v>6.2</v>
      </c>
    </row>
    <row r="3120" spans="1:8" x14ac:dyDescent="0.25">
      <c r="A3120" s="17" t="s">
        <v>5230</v>
      </c>
      <c r="B3120" s="17" t="s">
        <v>5229</v>
      </c>
      <c r="C3120" s="33">
        <v>85</v>
      </c>
      <c r="D3120" s="33">
        <v>36497</v>
      </c>
      <c r="E3120" s="33" t="s">
        <v>569</v>
      </c>
      <c r="F3120" s="33" t="s">
        <v>11</v>
      </c>
      <c r="G3120" s="33">
        <v>6000000</v>
      </c>
      <c r="H3120" s="33">
        <v>4.7</v>
      </c>
    </row>
    <row r="3121" spans="1:8" x14ac:dyDescent="0.25">
      <c r="A3121" s="17" t="s">
        <v>5231</v>
      </c>
      <c r="B3121" s="17" t="s">
        <v>4206</v>
      </c>
      <c r="C3121" s="33">
        <v>95</v>
      </c>
      <c r="D3121" s="33">
        <v>65804</v>
      </c>
      <c r="E3121" s="33" t="s">
        <v>739</v>
      </c>
      <c r="F3121" s="33" t="s">
        <v>11</v>
      </c>
      <c r="G3121" s="33">
        <v>12000000</v>
      </c>
      <c r="H3121" s="33">
        <v>6.3</v>
      </c>
    </row>
    <row r="3122" spans="1:8" x14ac:dyDescent="0.25">
      <c r="A3122" s="17" t="s">
        <v>5233</v>
      </c>
      <c r="B3122" s="17" t="s">
        <v>5232</v>
      </c>
      <c r="C3122" s="33">
        <v>111</v>
      </c>
      <c r="D3122" s="33">
        <v>3895664</v>
      </c>
      <c r="E3122" s="33" t="s">
        <v>872</v>
      </c>
      <c r="F3122" s="33" t="s">
        <v>497</v>
      </c>
      <c r="G3122" s="33">
        <v>5300000</v>
      </c>
      <c r="H3122" s="33">
        <v>7.3</v>
      </c>
    </row>
    <row r="3123" spans="1:8" x14ac:dyDescent="0.25">
      <c r="A3123" s="17" t="s">
        <v>5235</v>
      </c>
      <c r="B3123" s="17" t="s">
        <v>5234</v>
      </c>
      <c r="C3123" s="33">
        <v>86</v>
      </c>
      <c r="D3123" s="33">
        <v>20200</v>
      </c>
      <c r="E3123" s="33" t="s">
        <v>2083</v>
      </c>
      <c r="F3123" s="33" t="s">
        <v>11</v>
      </c>
      <c r="G3123" s="33">
        <v>6000000</v>
      </c>
      <c r="H3123" s="33">
        <v>5.8</v>
      </c>
    </row>
    <row r="3124" spans="1:8" x14ac:dyDescent="0.25">
      <c r="A3124" s="17" t="s">
        <v>5237</v>
      </c>
      <c r="B3124" s="17" t="s">
        <v>5236</v>
      </c>
      <c r="C3124" s="33">
        <v>103</v>
      </c>
      <c r="D3124" s="33">
        <v>542860</v>
      </c>
      <c r="E3124" s="33" t="s">
        <v>683</v>
      </c>
      <c r="F3124" s="33" t="s">
        <v>3378</v>
      </c>
      <c r="G3124" s="33">
        <v>4000000</v>
      </c>
      <c r="H3124" s="33">
        <v>7.1</v>
      </c>
    </row>
    <row r="3125" spans="1:8" x14ac:dyDescent="0.25">
      <c r="A3125" s="17" t="s">
        <v>5239</v>
      </c>
      <c r="B3125" s="17" t="s">
        <v>5238</v>
      </c>
      <c r="C3125" s="33">
        <v>111</v>
      </c>
      <c r="D3125" s="33">
        <v>11905519</v>
      </c>
      <c r="E3125" s="33" t="s">
        <v>151</v>
      </c>
      <c r="F3125" s="33" t="s">
        <v>4201</v>
      </c>
      <c r="G3125" s="33">
        <v>200000000</v>
      </c>
      <c r="H3125" s="33">
        <v>7.1</v>
      </c>
    </row>
    <row r="3126" spans="1:8" x14ac:dyDescent="0.25">
      <c r="A3126" s="17" t="s">
        <v>5240</v>
      </c>
      <c r="B3126" s="17" t="s">
        <v>4819</v>
      </c>
      <c r="C3126" s="33">
        <v>112</v>
      </c>
      <c r="D3126" s="33">
        <v>32541719</v>
      </c>
      <c r="E3126" s="33" t="s">
        <v>1522</v>
      </c>
      <c r="F3126" s="33" t="s">
        <v>11</v>
      </c>
      <c r="G3126" s="33">
        <v>3500159</v>
      </c>
      <c r="H3126" s="33">
        <v>6.7</v>
      </c>
    </row>
    <row r="3127" spans="1:8" x14ac:dyDescent="0.25">
      <c r="A3127" s="17" t="s">
        <v>5241</v>
      </c>
      <c r="B3127" s="17" t="s">
        <v>4897</v>
      </c>
      <c r="C3127" s="33">
        <v>141</v>
      </c>
      <c r="D3127" s="33">
        <v>3064356</v>
      </c>
      <c r="E3127" s="33" t="s">
        <v>72</v>
      </c>
      <c r="F3127" s="33" t="s">
        <v>11</v>
      </c>
      <c r="G3127" s="33">
        <v>5600000</v>
      </c>
      <c r="H3127" s="33">
        <v>6.9</v>
      </c>
    </row>
    <row r="3128" spans="1:8" x14ac:dyDescent="0.25">
      <c r="A3128" s="17" t="s">
        <v>5243</v>
      </c>
      <c r="B3128" s="17" t="s">
        <v>4315</v>
      </c>
      <c r="C3128" s="33">
        <v>95</v>
      </c>
      <c r="D3128" s="33">
        <v>7009668</v>
      </c>
      <c r="E3128" s="33" t="s">
        <v>5242</v>
      </c>
      <c r="F3128" s="33" t="s">
        <v>11</v>
      </c>
      <c r="G3128" s="33">
        <v>5600000</v>
      </c>
      <c r="H3128" s="33">
        <v>2.1</v>
      </c>
    </row>
    <row r="3129" spans="1:8" x14ac:dyDescent="0.25">
      <c r="A3129" s="17" t="s">
        <v>5244</v>
      </c>
      <c r="B3129" s="17" t="s">
        <v>4607</v>
      </c>
      <c r="C3129" s="33">
        <v>85</v>
      </c>
      <c r="D3129" s="33">
        <v>27024</v>
      </c>
      <c r="E3129" s="33" t="s">
        <v>2148</v>
      </c>
      <c r="F3129" s="33" t="s">
        <v>953</v>
      </c>
      <c r="G3129" s="33">
        <v>5600000</v>
      </c>
      <c r="H3129" s="33">
        <v>6.6</v>
      </c>
    </row>
    <row r="3130" spans="1:8" x14ac:dyDescent="0.25">
      <c r="A3130" s="17" t="s">
        <v>5246</v>
      </c>
      <c r="B3130" s="17" t="s">
        <v>5155</v>
      </c>
      <c r="C3130" s="33">
        <v>129</v>
      </c>
      <c r="D3130" s="33">
        <v>159600000</v>
      </c>
      <c r="E3130" s="33" t="s">
        <v>2994</v>
      </c>
      <c r="F3130" s="33" t="s">
        <v>11</v>
      </c>
      <c r="G3130" s="33">
        <v>5500000</v>
      </c>
      <c r="H3130" s="33">
        <v>8.3000000000000007</v>
      </c>
    </row>
    <row r="3131" spans="1:8" x14ac:dyDescent="0.25">
      <c r="A3131" s="17" t="s">
        <v>5247</v>
      </c>
      <c r="B3131" s="17" t="s">
        <v>2573</v>
      </c>
      <c r="C3131" s="33">
        <v>125</v>
      </c>
      <c r="D3131" s="33">
        <v>58800000</v>
      </c>
      <c r="E3131" s="33" t="s">
        <v>557</v>
      </c>
      <c r="F3131" s="33" t="s">
        <v>11</v>
      </c>
      <c r="G3131" s="33">
        <v>5500000</v>
      </c>
      <c r="H3131" s="33">
        <v>7.2</v>
      </c>
    </row>
    <row r="3132" spans="1:8" x14ac:dyDescent="0.25">
      <c r="A3132" s="17" t="s">
        <v>5249</v>
      </c>
      <c r="B3132" s="17" t="s">
        <v>5248</v>
      </c>
      <c r="C3132" s="33">
        <v>116</v>
      </c>
      <c r="D3132" s="33">
        <v>50382128</v>
      </c>
      <c r="E3132" s="33" t="s">
        <v>482</v>
      </c>
      <c r="F3132" s="33" t="s">
        <v>11</v>
      </c>
      <c r="G3132" s="33">
        <v>5500000</v>
      </c>
      <c r="H3132" s="33">
        <v>5.6</v>
      </c>
    </row>
    <row r="3133" spans="1:8" x14ac:dyDescent="0.25">
      <c r="A3133" s="17" t="s">
        <v>5250</v>
      </c>
      <c r="B3133" s="17" t="s">
        <v>2401</v>
      </c>
      <c r="C3133" s="33">
        <v>105</v>
      </c>
      <c r="D3133" s="33">
        <v>35811509</v>
      </c>
      <c r="E3133" s="33" t="s">
        <v>2880</v>
      </c>
      <c r="F3133" s="33" t="s">
        <v>11</v>
      </c>
      <c r="G3133" s="33">
        <v>5500000</v>
      </c>
      <c r="H3133" s="33">
        <v>7.7</v>
      </c>
    </row>
    <row r="3134" spans="1:8" x14ac:dyDescent="0.25">
      <c r="A3134" s="17" t="s">
        <v>5251</v>
      </c>
      <c r="B3134" s="17" t="s">
        <v>21</v>
      </c>
      <c r="C3134" s="33">
        <v>90</v>
      </c>
      <c r="D3134" s="33">
        <v>24475193</v>
      </c>
      <c r="E3134" s="33" t="s">
        <v>482</v>
      </c>
      <c r="F3134" s="33" t="s">
        <v>11</v>
      </c>
      <c r="G3134" s="33">
        <v>3000000</v>
      </c>
      <c r="H3134" s="33">
        <v>6.6</v>
      </c>
    </row>
    <row r="3135" spans="1:8" x14ac:dyDescent="0.25">
      <c r="A3135" s="17" t="s">
        <v>5252</v>
      </c>
      <c r="B3135" s="17" t="s">
        <v>3752</v>
      </c>
      <c r="C3135" s="33">
        <v>111</v>
      </c>
      <c r="D3135" s="33">
        <v>6200756</v>
      </c>
      <c r="E3135" s="33" t="s">
        <v>872</v>
      </c>
      <c r="F3135" s="33" t="s">
        <v>11</v>
      </c>
      <c r="G3135" s="33">
        <v>7000000</v>
      </c>
      <c r="H3135" s="33">
        <v>7.4</v>
      </c>
    </row>
    <row r="3136" spans="1:8" x14ac:dyDescent="0.25">
      <c r="A3136" s="17" t="s">
        <v>5253</v>
      </c>
      <c r="B3136" s="17" t="s">
        <v>2960</v>
      </c>
      <c r="C3136" s="33">
        <v>91</v>
      </c>
      <c r="D3136" s="33">
        <v>1292119</v>
      </c>
      <c r="E3136" s="33" t="s">
        <v>2125</v>
      </c>
      <c r="F3136" s="33" t="s">
        <v>11</v>
      </c>
      <c r="G3136" s="33">
        <v>5500000</v>
      </c>
      <c r="H3136" s="33">
        <v>7.1</v>
      </c>
    </row>
    <row r="3137" spans="1:8" x14ac:dyDescent="0.25">
      <c r="A3137" s="17" t="s">
        <v>5255</v>
      </c>
      <c r="B3137" s="17" t="s">
        <v>5254</v>
      </c>
      <c r="C3137" s="33">
        <v>97</v>
      </c>
      <c r="D3137" s="33">
        <v>3629758</v>
      </c>
      <c r="E3137" s="33" t="s">
        <v>2083</v>
      </c>
      <c r="F3137" s="33" t="s">
        <v>497</v>
      </c>
      <c r="G3137" s="33">
        <v>5500000</v>
      </c>
      <c r="H3137" s="33">
        <v>7.9</v>
      </c>
    </row>
    <row r="3138" spans="1:8" x14ac:dyDescent="0.25">
      <c r="A3138" s="17" t="s">
        <v>5257</v>
      </c>
      <c r="B3138" s="17" t="s">
        <v>5256</v>
      </c>
      <c r="C3138" s="33">
        <v>92</v>
      </c>
      <c r="D3138" s="33">
        <v>6239558</v>
      </c>
      <c r="E3138" s="33" t="s">
        <v>872</v>
      </c>
      <c r="F3138" s="33" t="s">
        <v>11</v>
      </c>
      <c r="G3138" s="33">
        <v>5000000</v>
      </c>
      <c r="H3138" s="33">
        <v>6.7</v>
      </c>
    </row>
    <row r="3139" spans="1:8" x14ac:dyDescent="0.25">
      <c r="A3139" s="17" t="s">
        <v>5259</v>
      </c>
      <c r="B3139" s="17" t="s">
        <v>5258</v>
      </c>
      <c r="C3139" s="33">
        <v>104</v>
      </c>
      <c r="D3139" s="33">
        <v>1056102</v>
      </c>
      <c r="E3139" s="33" t="s">
        <v>746</v>
      </c>
      <c r="F3139" s="33" t="s">
        <v>11</v>
      </c>
      <c r="G3139" s="33">
        <v>5000000</v>
      </c>
      <c r="H3139" s="33">
        <v>6.6</v>
      </c>
    </row>
    <row r="3140" spans="1:8" x14ac:dyDescent="0.25">
      <c r="A3140" s="17" t="s">
        <v>5260</v>
      </c>
      <c r="B3140" s="17" t="s">
        <v>1717</v>
      </c>
      <c r="C3140" s="33">
        <v>120</v>
      </c>
      <c r="D3140" s="33">
        <v>27545445</v>
      </c>
      <c r="E3140" s="33" t="s">
        <v>1164</v>
      </c>
      <c r="F3140" s="33" t="s">
        <v>11</v>
      </c>
      <c r="G3140" s="33">
        <v>6500000</v>
      </c>
      <c r="H3140" s="33">
        <v>7.9</v>
      </c>
    </row>
    <row r="3141" spans="1:8" x14ac:dyDescent="0.25">
      <c r="A3141" s="17" t="s">
        <v>5262</v>
      </c>
      <c r="B3141" s="17" t="s">
        <v>5261</v>
      </c>
      <c r="C3141" s="33">
        <v>99</v>
      </c>
      <c r="D3141" s="33">
        <v>56007</v>
      </c>
      <c r="E3141" s="33" t="s">
        <v>4919</v>
      </c>
      <c r="F3141" s="33" t="s">
        <v>11</v>
      </c>
      <c r="G3141" s="33">
        <v>5500000</v>
      </c>
      <c r="H3141" s="33">
        <v>4.9000000000000004</v>
      </c>
    </row>
    <row r="3142" spans="1:8" x14ac:dyDescent="0.25">
      <c r="A3142" s="17" t="s">
        <v>5264</v>
      </c>
      <c r="B3142" s="17" t="s">
        <v>5263</v>
      </c>
      <c r="C3142" s="33">
        <v>93</v>
      </c>
      <c r="D3142" s="33">
        <v>611709</v>
      </c>
      <c r="E3142" s="33" t="s">
        <v>872</v>
      </c>
      <c r="F3142" s="33" t="s">
        <v>497</v>
      </c>
      <c r="G3142" s="33">
        <v>3850000</v>
      </c>
      <c r="H3142" s="33">
        <v>7.2</v>
      </c>
    </row>
    <row r="3143" spans="1:8" x14ac:dyDescent="0.25">
      <c r="A3143" s="17" t="s">
        <v>5266</v>
      </c>
      <c r="B3143" s="17" t="s">
        <v>5265</v>
      </c>
      <c r="C3143" s="33">
        <v>99</v>
      </c>
      <c r="D3143" s="33">
        <v>22770</v>
      </c>
      <c r="E3143" s="33" t="s">
        <v>872</v>
      </c>
      <c r="F3143" s="33" t="s">
        <v>224</v>
      </c>
      <c r="G3143" s="33">
        <v>5500000</v>
      </c>
      <c r="H3143" s="33">
        <v>6.1</v>
      </c>
    </row>
    <row r="3144" spans="1:8" x14ac:dyDescent="0.25">
      <c r="A3144" s="17" t="s">
        <v>5268</v>
      </c>
      <c r="B3144" s="17" t="s">
        <v>5267</v>
      </c>
      <c r="C3144" s="33">
        <v>96</v>
      </c>
      <c r="D3144" s="33">
        <v>27445</v>
      </c>
      <c r="E3144" s="33" t="s">
        <v>4020</v>
      </c>
      <c r="F3144" s="33" t="s">
        <v>11</v>
      </c>
      <c r="G3144" s="33">
        <v>9000000</v>
      </c>
      <c r="H3144" s="33">
        <v>5.3</v>
      </c>
    </row>
    <row r="3145" spans="1:8" x14ac:dyDescent="0.25">
      <c r="A3145" s="17" t="s">
        <v>5269</v>
      </c>
      <c r="B3145" s="17" t="s">
        <v>2603</v>
      </c>
      <c r="C3145" s="33">
        <v>96</v>
      </c>
      <c r="D3145" s="33">
        <v>766487</v>
      </c>
      <c r="E3145" s="33" t="s">
        <v>574</v>
      </c>
      <c r="F3145" s="33" t="s">
        <v>11</v>
      </c>
      <c r="G3145" s="33">
        <v>5250000</v>
      </c>
      <c r="H3145" s="33">
        <v>5</v>
      </c>
    </row>
    <row r="3146" spans="1:8" x14ac:dyDescent="0.25">
      <c r="A3146" s="17" t="s">
        <v>5271</v>
      </c>
      <c r="B3146" s="17" t="s">
        <v>4022</v>
      </c>
      <c r="C3146" s="33">
        <v>100</v>
      </c>
      <c r="D3146" s="33">
        <v>1196752</v>
      </c>
      <c r="E3146" s="33" t="s">
        <v>739</v>
      </c>
      <c r="F3146" s="33" t="s">
        <v>5272</v>
      </c>
      <c r="G3146" s="33">
        <v>30300000</v>
      </c>
      <c r="H3146" s="33">
        <v>7.6</v>
      </c>
    </row>
    <row r="3147" spans="1:8" x14ac:dyDescent="0.25">
      <c r="A3147" s="17" t="s">
        <v>5274</v>
      </c>
      <c r="B3147" s="17" t="s">
        <v>5273</v>
      </c>
      <c r="C3147" s="33">
        <v>98</v>
      </c>
      <c r="D3147" s="33">
        <v>795126</v>
      </c>
      <c r="E3147" s="33" t="s">
        <v>2110</v>
      </c>
      <c r="F3147" s="33" t="s">
        <v>11</v>
      </c>
      <c r="G3147" s="33">
        <v>6000000</v>
      </c>
      <c r="H3147" s="33">
        <v>7.6</v>
      </c>
    </row>
    <row r="3148" spans="1:8" x14ac:dyDescent="0.25">
      <c r="A3148" s="17" t="s">
        <v>5275</v>
      </c>
      <c r="B3148" s="17" t="s">
        <v>113</v>
      </c>
      <c r="C3148" s="33">
        <v>106</v>
      </c>
      <c r="D3148" s="33">
        <v>83574831</v>
      </c>
      <c r="E3148" s="33" t="s">
        <v>3164</v>
      </c>
      <c r="F3148" s="33" t="s">
        <v>11</v>
      </c>
      <c r="G3148" s="33">
        <v>5000000</v>
      </c>
      <c r="H3148" s="33">
        <v>6.6</v>
      </c>
    </row>
    <row r="3149" spans="1:8" x14ac:dyDescent="0.25">
      <c r="A3149" s="17" t="s">
        <v>5276</v>
      </c>
      <c r="B3149" s="17" t="s">
        <v>4620</v>
      </c>
      <c r="C3149" s="33">
        <v>95</v>
      </c>
      <c r="D3149" s="33">
        <v>87025093</v>
      </c>
      <c r="E3149" s="33" t="s">
        <v>1726</v>
      </c>
      <c r="F3149" s="33" t="s">
        <v>11</v>
      </c>
      <c r="G3149" s="33">
        <v>4000000</v>
      </c>
      <c r="H3149" s="33">
        <v>6.6</v>
      </c>
    </row>
    <row r="3150" spans="1:8" x14ac:dyDescent="0.25">
      <c r="A3150" s="17" t="s">
        <v>5279</v>
      </c>
      <c r="B3150" s="17" t="s">
        <v>5277</v>
      </c>
      <c r="C3150" s="33">
        <v>104</v>
      </c>
      <c r="D3150" s="33">
        <v>71897215</v>
      </c>
      <c r="E3150" s="33" t="s">
        <v>5278</v>
      </c>
      <c r="F3150" s="33" t="s">
        <v>11</v>
      </c>
      <c r="G3150" s="33">
        <v>15000000</v>
      </c>
      <c r="H3150" s="33">
        <v>7.3</v>
      </c>
    </row>
    <row r="3151" spans="1:8" x14ac:dyDescent="0.25">
      <c r="A3151" s="17" t="s">
        <v>5281</v>
      </c>
      <c r="B3151" s="17" t="s">
        <v>3433</v>
      </c>
      <c r="C3151" s="33">
        <v>87</v>
      </c>
      <c r="D3151" s="33">
        <v>64267897</v>
      </c>
      <c r="E3151" s="33" t="s">
        <v>5280</v>
      </c>
      <c r="F3151" s="33" t="s">
        <v>11</v>
      </c>
      <c r="G3151" s="33">
        <v>5000000</v>
      </c>
      <c r="H3151" s="33">
        <v>6.6</v>
      </c>
    </row>
    <row r="3152" spans="1:8" x14ac:dyDescent="0.25">
      <c r="A3152" s="17" t="s">
        <v>5283</v>
      </c>
      <c r="B3152" s="17" t="s">
        <v>5282</v>
      </c>
      <c r="C3152" s="33">
        <v>81</v>
      </c>
      <c r="D3152" s="33">
        <v>56536016</v>
      </c>
      <c r="E3152" s="33" t="s">
        <v>2148</v>
      </c>
      <c r="F3152" s="33" t="s">
        <v>11</v>
      </c>
      <c r="G3152" s="33">
        <v>4900000</v>
      </c>
      <c r="H3152" s="33">
        <v>6.9</v>
      </c>
    </row>
    <row r="3153" spans="1:8" x14ac:dyDescent="0.25">
      <c r="A3153" s="17" t="s">
        <v>5284</v>
      </c>
      <c r="B3153" s="17" t="s">
        <v>3539</v>
      </c>
      <c r="C3153" s="33">
        <v>94</v>
      </c>
      <c r="D3153" s="33">
        <v>104007828</v>
      </c>
      <c r="E3153" s="33" t="s">
        <v>2148</v>
      </c>
      <c r="F3153" s="33" t="s">
        <v>11</v>
      </c>
      <c r="G3153" s="33">
        <v>5000000</v>
      </c>
      <c r="H3153" s="33">
        <v>5.8</v>
      </c>
    </row>
    <row r="3154" spans="1:8" x14ac:dyDescent="0.25">
      <c r="A3154" s="17" t="s">
        <v>5286</v>
      </c>
      <c r="B3154" s="17" t="s">
        <v>5285</v>
      </c>
      <c r="C3154" s="33">
        <v>89</v>
      </c>
      <c r="D3154" s="33">
        <v>50820940</v>
      </c>
      <c r="E3154" s="33" t="s">
        <v>2464</v>
      </c>
      <c r="F3154" s="33" t="s">
        <v>11</v>
      </c>
      <c r="G3154" s="33">
        <v>5000000</v>
      </c>
      <c r="H3154" s="33">
        <v>4.4000000000000004</v>
      </c>
    </row>
    <row r="3155" spans="1:8" x14ac:dyDescent="0.25">
      <c r="A3155" s="17" t="s">
        <v>5287</v>
      </c>
      <c r="B3155" s="17" t="s">
        <v>601</v>
      </c>
      <c r="C3155" s="33">
        <v>88</v>
      </c>
      <c r="D3155" s="33">
        <v>44793200</v>
      </c>
      <c r="E3155" s="33" t="s">
        <v>2924</v>
      </c>
      <c r="F3155" s="33" t="s">
        <v>11</v>
      </c>
      <c r="G3155" s="33">
        <v>4500000</v>
      </c>
      <c r="H3155" s="33">
        <v>6.6</v>
      </c>
    </row>
    <row r="3156" spans="1:8" x14ac:dyDescent="0.25">
      <c r="A3156" s="17" t="s">
        <v>5289</v>
      </c>
      <c r="B3156" s="17" t="s">
        <v>5288</v>
      </c>
      <c r="C3156" s="33">
        <v>115</v>
      </c>
      <c r="D3156" s="33">
        <v>44456509</v>
      </c>
      <c r="E3156" s="33" t="s">
        <v>872</v>
      </c>
      <c r="F3156" s="33" t="s">
        <v>953</v>
      </c>
      <c r="G3156" s="33">
        <v>5000000</v>
      </c>
      <c r="H3156" s="33">
        <v>7.6</v>
      </c>
    </row>
    <row r="3157" spans="1:8" x14ac:dyDescent="0.25">
      <c r="A3157" s="17" t="s">
        <v>5290</v>
      </c>
      <c r="B3157" s="17" t="s">
        <v>3539</v>
      </c>
      <c r="C3157" s="33">
        <v>96</v>
      </c>
      <c r="D3157" s="33">
        <v>53884821</v>
      </c>
      <c r="E3157" s="33" t="s">
        <v>2148</v>
      </c>
      <c r="F3157" s="33" t="s">
        <v>11</v>
      </c>
      <c r="G3157" s="33">
        <v>5000000</v>
      </c>
      <c r="H3157" s="33">
        <v>4.5999999999999996</v>
      </c>
    </row>
    <row r="3158" spans="1:8" x14ac:dyDescent="0.25">
      <c r="A3158" s="17" t="s">
        <v>5292</v>
      </c>
      <c r="B3158" s="17" t="s">
        <v>5291</v>
      </c>
      <c r="C3158" s="33">
        <v>135</v>
      </c>
      <c r="D3158" s="33">
        <v>36000000</v>
      </c>
      <c r="E3158" s="33" t="s">
        <v>2184</v>
      </c>
      <c r="F3158" s="33" t="s">
        <v>11</v>
      </c>
      <c r="G3158" s="33">
        <v>5000000</v>
      </c>
      <c r="H3158" s="33">
        <v>6.8</v>
      </c>
    </row>
    <row r="3159" spans="1:8" x14ac:dyDescent="0.25">
      <c r="A3159" s="17" t="s">
        <v>5293</v>
      </c>
      <c r="B3159" s="17" t="s">
        <v>3230</v>
      </c>
      <c r="C3159" s="33">
        <v>93</v>
      </c>
      <c r="D3159" s="33">
        <v>34872293</v>
      </c>
      <c r="E3159" s="33" t="s">
        <v>2665</v>
      </c>
      <c r="F3159" s="33" t="s">
        <v>11</v>
      </c>
      <c r="G3159" s="33">
        <v>8500000</v>
      </c>
      <c r="H3159" s="33">
        <v>4.9000000000000004</v>
      </c>
    </row>
    <row r="3160" spans="1:8" x14ac:dyDescent="0.25">
      <c r="A3160" s="17" t="s">
        <v>5295</v>
      </c>
      <c r="B3160" s="17" t="s">
        <v>5294</v>
      </c>
      <c r="C3160" s="33">
        <v>109</v>
      </c>
      <c r="D3160" s="33">
        <v>34468224</v>
      </c>
      <c r="E3160" s="33" t="s">
        <v>1914</v>
      </c>
      <c r="F3160" s="33" t="s">
        <v>11</v>
      </c>
      <c r="G3160" s="33">
        <v>4500000</v>
      </c>
      <c r="H3160" s="33">
        <v>7.3</v>
      </c>
    </row>
    <row r="3161" spans="1:8" x14ac:dyDescent="0.25">
      <c r="A3161" s="17" t="s">
        <v>5297</v>
      </c>
      <c r="B3161" s="17" t="s">
        <v>5296</v>
      </c>
      <c r="C3161" s="33">
        <v>101</v>
      </c>
      <c r="D3161" s="33">
        <v>32453345</v>
      </c>
      <c r="E3161" s="33" t="s">
        <v>3164</v>
      </c>
      <c r="F3161" s="33" t="s">
        <v>11</v>
      </c>
      <c r="G3161" s="33">
        <v>5000000</v>
      </c>
      <c r="H3161" s="33">
        <v>5</v>
      </c>
    </row>
    <row r="3162" spans="1:8" x14ac:dyDescent="0.25">
      <c r="A3162" s="17" t="s">
        <v>5298</v>
      </c>
      <c r="B3162" s="17" t="s">
        <v>2532</v>
      </c>
      <c r="C3162" s="33">
        <v>117</v>
      </c>
      <c r="D3162" s="33">
        <v>27296514</v>
      </c>
      <c r="E3162" s="33" t="s">
        <v>527</v>
      </c>
      <c r="F3162" s="33" t="s">
        <v>11</v>
      </c>
      <c r="G3162" s="33">
        <v>5000000</v>
      </c>
      <c r="H3162" s="33">
        <v>8</v>
      </c>
    </row>
    <row r="3163" spans="1:8" x14ac:dyDescent="0.25">
      <c r="A3163" s="17" t="s">
        <v>5300</v>
      </c>
      <c r="B3163" s="17" t="s">
        <v>5299</v>
      </c>
      <c r="C3163" s="33">
        <v>83</v>
      </c>
      <c r="D3163" s="33">
        <v>25799043</v>
      </c>
      <c r="E3163" s="33" t="s">
        <v>1471</v>
      </c>
      <c r="F3163" s="33" t="s">
        <v>11</v>
      </c>
      <c r="G3163" s="33">
        <v>3300000</v>
      </c>
      <c r="H3163" s="33">
        <v>5.2</v>
      </c>
    </row>
    <row r="3164" spans="1:8" x14ac:dyDescent="0.25">
      <c r="A3164" s="17" t="s">
        <v>5301</v>
      </c>
      <c r="B3164" s="17" t="s">
        <v>18</v>
      </c>
      <c r="C3164" s="33">
        <v>113</v>
      </c>
      <c r="D3164" s="33">
        <v>25530884</v>
      </c>
      <c r="E3164" s="33" t="s">
        <v>283</v>
      </c>
      <c r="F3164" s="33" t="s">
        <v>11</v>
      </c>
      <c r="G3164" s="33">
        <v>9000000</v>
      </c>
      <c r="H3164" s="33">
        <v>8.5</v>
      </c>
    </row>
    <row r="3165" spans="1:8" x14ac:dyDescent="0.25">
      <c r="A3165" s="17" t="s">
        <v>5303</v>
      </c>
      <c r="B3165" s="17" t="s">
        <v>5302</v>
      </c>
      <c r="C3165" s="33">
        <v>104</v>
      </c>
      <c r="D3165" s="33">
        <v>27689474</v>
      </c>
      <c r="E3165" s="33" t="s">
        <v>1726</v>
      </c>
      <c r="F3165" s="33" t="s">
        <v>11</v>
      </c>
      <c r="G3165" s="33">
        <v>5000000</v>
      </c>
      <c r="H3165" s="33">
        <v>6.5</v>
      </c>
    </row>
    <row r="3166" spans="1:8" x14ac:dyDescent="0.25">
      <c r="A3166" s="17" t="s">
        <v>5304</v>
      </c>
      <c r="B3166" s="17" t="s">
        <v>2379</v>
      </c>
      <c r="C3166" s="33">
        <v>97</v>
      </c>
      <c r="D3166" s="33">
        <v>24138847</v>
      </c>
      <c r="E3166" s="33" t="s">
        <v>569</v>
      </c>
      <c r="F3166" s="33" t="s">
        <v>11</v>
      </c>
      <c r="G3166" s="33">
        <v>5000000</v>
      </c>
      <c r="H3166" s="33">
        <v>7.4</v>
      </c>
    </row>
    <row r="3167" spans="1:8" x14ac:dyDescent="0.25">
      <c r="A3167" s="17" t="s">
        <v>5305</v>
      </c>
      <c r="B3167" s="17" t="s">
        <v>2212</v>
      </c>
      <c r="C3167" s="33">
        <v>110</v>
      </c>
      <c r="D3167" s="33">
        <v>21994911</v>
      </c>
      <c r="E3167" s="33" t="s">
        <v>2083</v>
      </c>
      <c r="F3167" s="33" t="s">
        <v>11</v>
      </c>
      <c r="G3167" s="33">
        <v>5000000</v>
      </c>
      <c r="H3167" s="33">
        <v>7.7</v>
      </c>
    </row>
    <row r="3168" spans="1:8" x14ac:dyDescent="0.25">
      <c r="A3168" s="17" t="s">
        <v>5306</v>
      </c>
      <c r="B3168" s="17" t="s">
        <v>2200</v>
      </c>
      <c r="C3168" s="33">
        <v>103</v>
      </c>
      <c r="D3168" s="33">
        <v>21501098</v>
      </c>
      <c r="E3168" s="33" t="s">
        <v>872</v>
      </c>
      <c r="F3168" s="33" t="s">
        <v>11</v>
      </c>
      <c r="G3168" s="33">
        <v>5000000</v>
      </c>
      <c r="H3168" s="33">
        <v>7.4</v>
      </c>
    </row>
    <row r="3169" spans="1:8" x14ac:dyDescent="0.25">
      <c r="A3169" s="17" t="s">
        <v>5308</v>
      </c>
      <c r="B3169" s="17" t="s">
        <v>5307</v>
      </c>
      <c r="C3169" s="33">
        <v>94</v>
      </c>
      <c r="D3169" s="33">
        <v>19281235</v>
      </c>
      <c r="E3169" s="33" t="s">
        <v>1947</v>
      </c>
      <c r="F3169" s="33" t="s">
        <v>11</v>
      </c>
      <c r="G3169" s="33">
        <v>5000000</v>
      </c>
      <c r="H3169" s="33">
        <v>5.0999999999999996</v>
      </c>
    </row>
    <row r="3170" spans="1:8" x14ac:dyDescent="0.25">
      <c r="A3170" s="17" t="s">
        <v>5310</v>
      </c>
      <c r="B3170" s="17" t="s">
        <v>5309</v>
      </c>
      <c r="C3170" s="33">
        <v>77</v>
      </c>
      <c r="D3170" s="33">
        <v>19421271</v>
      </c>
      <c r="E3170" s="33" t="s">
        <v>1013</v>
      </c>
      <c r="F3170" s="33" t="s">
        <v>11</v>
      </c>
      <c r="G3170" s="33">
        <v>5000000</v>
      </c>
      <c r="H3170" s="33">
        <v>5</v>
      </c>
    </row>
    <row r="3171" spans="1:8" x14ac:dyDescent="0.25">
      <c r="A3171" s="17" t="s">
        <v>5311</v>
      </c>
      <c r="B3171" s="17" t="s">
        <v>578</v>
      </c>
      <c r="C3171" s="33">
        <v>134</v>
      </c>
      <c r="D3171" s="33">
        <v>20733485</v>
      </c>
      <c r="E3171" s="33" t="s">
        <v>1164</v>
      </c>
      <c r="F3171" s="33" t="s">
        <v>11</v>
      </c>
      <c r="G3171" s="33">
        <v>5000000</v>
      </c>
      <c r="H3171" s="33">
        <v>7.2</v>
      </c>
    </row>
    <row r="3172" spans="1:8" x14ac:dyDescent="0.25">
      <c r="A3172" s="17" t="s">
        <v>5313</v>
      </c>
      <c r="B3172" s="17" t="s">
        <v>5312</v>
      </c>
      <c r="C3172" s="33">
        <v>90</v>
      </c>
      <c r="D3172" s="33">
        <v>24809547</v>
      </c>
      <c r="E3172" s="33" t="s">
        <v>872</v>
      </c>
      <c r="F3172" s="33" t="s">
        <v>11</v>
      </c>
      <c r="G3172" s="33">
        <v>5000000</v>
      </c>
      <c r="H3172" s="33">
        <v>6.4</v>
      </c>
    </row>
    <row r="3173" spans="1:8" x14ac:dyDescent="0.25">
      <c r="A3173" s="17" t="s">
        <v>5315</v>
      </c>
      <c r="B3173" s="17" t="s">
        <v>5314</v>
      </c>
      <c r="C3173" s="33">
        <v>104</v>
      </c>
      <c r="D3173" s="33">
        <v>23031390</v>
      </c>
      <c r="E3173" s="33" t="s">
        <v>872</v>
      </c>
      <c r="F3173" s="33" t="s">
        <v>11</v>
      </c>
      <c r="G3173" s="33">
        <v>4500000</v>
      </c>
      <c r="H3173" s="33">
        <v>5.6</v>
      </c>
    </row>
    <row r="3174" spans="1:8" x14ac:dyDescent="0.25">
      <c r="A3174" s="17" t="s">
        <v>5316</v>
      </c>
      <c r="B3174" s="17" t="s">
        <v>4448</v>
      </c>
      <c r="C3174" s="33">
        <v>93</v>
      </c>
      <c r="D3174" s="33">
        <v>21197315</v>
      </c>
      <c r="E3174" s="33" t="s">
        <v>1032</v>
      </c>
      <c r="F3174" s="33" t="s">
        <v>11</v>
      </c>
      <c r="G3174" s="33">
        <v>5000000</v>
      </c>
      <c r="H3174" s="33">
        <v>6.1</v>
      </c>
    </row>
    <row r="3175" spans="1:8" x14ac:dyDescent="0.25">
      <c r="A3175" s="17" t="s">
        <v>5317</v>
      </c>
      <c r="B3175" s="17" t="s">
        <v>3116</v>
      </c>
      <c r="C3175" s="33">
        <v>106</v>
      </c>
      <c r="D3175" s="33">
        <v>17382982</v>
      </c>
      <c r="E3175" s="33" t="s">
        <v>1383</v>
      </c>
      <c r="F3175" s="33" t="s">
        <v>953</v>
      </c>
      <c r="G3175" s="33">
        <v>5000000</v>
      </c>
      <c r="H3175" s="33">
        <v>5.2</v>
      </c>
    </row>
    <row r="3176" spans="1:8" x14ac:dyDescent="0.25">
      <c r="A3176" s="17" t="s">
        <v>5318</v>
      </c>
      <c r="B3176" s="17" t="s">
        <v>3851</v>
      </c>
      <c r="C3176" s="33">
        <v>109</v>
      </c>
      <c r="D3176" s="33">
        <v>14821531</v>
      </c>
      <c r="E3176" s="33" t="s">
        <v>1164</v>
      </c>
      <c r="F3176" s="33" t="s">
        <v>11</v>
      </c>
      <c r="G3176" s="33">
        <v>6000000</v>
      </c>
      <c r="H3176" s="33">
        <v>7.3</v>
      </c>
    </row>
    <row r="3177" spans="1:8" x14ac:dyDescent="0.25">
      <c r="A3177" s="17" t="s">
        <v>5320</v>
      </c>
      <c r="B3177" s="17" t="s">
        <v>5319</v>
      </c>
      <c r="C3177" s="33">
        <v>101</v>
      </c>
      <c r="D3177" s="33">
        <v>18656400</v>
      </c>
      <c r="E3177" s="33" t="s">
        <v>1164</v>
      </c>
      <c r="F3177" s="33" t="s">
        <v>11</v>
      </c>
      <c r="G3177" s="33">
        <v>5000000</v>
      </c>
      <c r="H3177" s="33">
        <v>7.5</v>
      </c>
    </row>
    <row r="3178" spans="1:8" x14ac:dyDescent="0.25">
      <c r="A3178" s="17" t="s">
        <v>5323</v>
      </c>
      <c r="B3178" s="17" t="s">
        <v>5321</v>
      </c>
      <c r="C3178" s="33">
        <v>100</v>
      </c>
      <c r="D3178" s="33">
        <v>14343976</v>
      </c>
      <c r="E3178" s="33" t="s">
        <v>5322</v>
      </c>
      <c r="F3178" s="33" t="s">
        <v>11</v>
      </c>
      <c r="G3178" s="33">
        <v>5000000</v>
      </c>
      <c r="H3178" s="33">
        <v>4.5</v>
      </c>
    </row>
    <row r="3179" spans="1:8" x14ac:dyDescent="0.25">
      <c r="A3179" s="17" t="s">
        <v>5324</v>
      </c>
      <c r="B3179" s="17" t="s">
        <v>1959</v>
      </c>
      <c r="C3179" s="33">
        <v>95</v>
      </c>
      <c r="D3179" s="33">
        <v>241437427</v>
      </c>
      <c r="E3179" s="33" t="s">
        <v>937</v>
      </c>
      <c r="F3179" s="33" t="s">
        <v>11</v>
      </c>
      <c r="G3179" s="33">
        <v>5000000</v>
      </c>
      <c r="H3179" s="33">
        <v>6.6</v>
      </c>
    </row>
    <row r="3180" spans="1:8" x14ac:dyDescent="0.25">
      <c r="A3180" s="17" t="s">
        <v>5325</v>
      </c>
      <c r="B3180" s="17" t="s">
        <v>4516</v>
      </c>
      <c r="C3180" s="33">
        <v>94</v>
      </c>
      <c r="D3180" s="33">
        <v>14123773</v>
      </c>
      <c r="E3180" s="33" t="s">
        <v>671</v>
      </c>
      <c r="F3180" s="33" t="s">
        <v>11</v>
      </c>
      <c r="G3180" s="33">
        <v>5000000</v>
      </c>
      <c r="H3180" s="33">
        <v>5.3</v>
      </c>
    </row>
    <row r="3181" spans="1:8" x14ac:dyDescent="0.25">
      <c r="A3181" s="17" t="s">
        <v>5327</v>
      </c>
      <c r="B3181" s="17" t="s">
        <v>5326</v>
      </c>
      <c r="C3181" s="33">
        <v>93</v>
      </c>
      <c r="D3181" s="33">
        <v>15126948</v>
      </c>
      <c r="E3181" s="33" t="s">
        <v>1871</v>
      </c>
      <c r="F3181" s="33" t="s">
        <v>11</v>
      </c>
      <c r="G3181" s="33">
        <v>5000000</v>
      </c>
      <c r="H3181" s="33">
        <v>4.9000000000000004</v>
      </c>
    </row>
    <row r="3182" spans="1:8" x14ac:dyDescent="0.25">
      <c r="A3182" s="17" t="s">
        <v>5328</v>
      </c>
      <c r="B3182" s="17" t="s">
        <v>412</v>
      </c>
      <c r="C3182" s="33">
        <v>106</v>
      </c>
      <c r="D3182" s="33">
        <v>13622333</v>
      </c>
      <c r="E3182" s="33" t="s">
        <v>3661</v>
      </c>
      <c r="F3182" s="33" t="s">
        <v>953</v>
      </c>
      <c r="G3182" s="33">
        <v>2000000</v>
      </c>
      <c r="H3182" s="33">
        <v>7.7</v>
      </c>
    </row>
    <row r="3183" spans="1:8" x14ac:dyDescent="0.25">
      <c r="A3183" s="17" t="s">
        <v>5329</v>
      </c>
      <c r="B3183" s="17" t="s">
        <v>848</v>
      </c>
      <c r="C3183" s="33">
        <v>99</v>
      </c>
      <c r="D3183" s="33">
        <v>13464388</v>
      </c>
      <c r="E3183" s="33" t="s">
        <v>2516</v>
      </c>
      <c r="F3183" s="33" t="s">
        <v>11</v>
      </c>
      <c r="G3183" s="33">
        <v>4000000</v>
      </c>
      <c r="H3183" s="33">
        <v>8</v>
      </c>
    </row>
    <row r="3184" spans="1:8" x14ac:dyDescent="0.25">
      <c r="A3184" s="17" t="s">
        <v>5331</v>
      </c>
      <c r="B3184" s="17" t="s">
        <v>5330</v>
      </c>
      <c r="C3184" s="33">
        <v>82</v>
      </c>
      <c r="D3184" s="33">
        <v>13350177</v>
      </c>
      <c r="E3184" s="33" t="s">
        <v>1492</v>
      </c>
      <c r="F3184" s="33" t="s">
        <v>11</v>
      </c>
      <c r="G3184" s="33">
        <v>5000000</v>
      </c>
      <c r="H3184" s="33">
        <v>3.8</v>
      </c>
    </row>
    <row r="3185" spans="1:8" x14ac:dyDescent="0.25">
      <c r="A3185" s="17" t="s">
        <v>5332</v>
      </c>
      <c r="B3185" s="17" t="s">
        <v>4897</v>
      </c>
      <c r="C3185" s="33">
        <v>135</v>
      </c>
      <c r="D3185" s="33">
        <v>13269963</v>
      </c>
      <c r="E3185" s="33" t="s">
        <v>2663</v>
      </c>
      <c r="F3185" s="33" t="s">
        <v>11</v>
      </c>
      <c r="G3185" s="33">
        <v>5000000</v>
      </c>
      <c r="H3185" s="33">
        <v>7.6</v>
      </c>
    </row>
    <row r="3186" spans="1:8" x14ac:dyDescent="0.25">
      <c r="A3186" s="17" t="s">
        <v>5333</v>
      </c>
      <c r="B3186" s="17" t="s">
        <v>3129</v>
      </c>
      <c r="C3186" s="33">
        <v>88</v>
      </c>
      <c r="D3186" s="33">
        <v>17768000</v>
      </c>
      <c r="E3186" s="33" t="s">
        <v>1871</v>
      </c>
      <c r="F3186" s="33" t="s">
        <v>11</v>
      </c>
      <c r="G3186" s="33">
        <v>5000000</v>
      </c>
      <c r="H3186" s="33">
        <v>5.9</v>
      </c>
    </row>
    <row r="3187" spans="1:8" x14ac:dyDescent="0.25">
      <c r="A3187" s="17" t="s">
        <v>5335</v>
      </c>
      <c r="B3187" s="17" t="s">
        <v>5334</v>
      </c>
      <c r="C3187" s="33">
        <v>89</v>
      </c>
      <c r="D3187" s="33">
        <v>12947763</v>
      </c>
      <c r="E3187" s="33" t="s">
        <v>1726</v>
      </c>
      <c r="F3187" s="33" t="s">
        <v>11</v>
      </c>
      <c r="G3187" s="33">
        <v>5000000</v>
      </c>
      <c r="H3187" s="33">
        <v>6.2</v>
      </c>
    </row>
    <row r="3188" spans="1:8" x14ac:dyDescent="0.25">
      <c r="A3188" s="17" t="s">
        <v>5336</v>
      </c>
      <c r="B3188" s="17" t="s">
        <v>1064</v>
      </c>
      <c r="C3188" s="33">
        <v>110</v>
      </c>
      <c r="D3188" s="33">
        <v>14100000</v>
      </c>
      <c r="E3188" s="33" t="s">
        <v>872</v>
      </c>
      <c r="F3188" s="33" t="s">
        <v>11</v>
      </c>
      <c r="G3188" s="33">
        <v>5000000</v>
      </c>
      <c r="H3188" s="33">
        <v>7.2</v>
      </c>
    </row>
    <row r="3189" spans="1:8" x14ac:dyDescent="0.25">
      <c r="A3189" s="17" t="s">
        <v>5338</v>
      </c>
      <c r="B3189" s="17" t="s">
        <v>5337</v>
      </c>
      <c r="C3189" s="33">
        <v>107</v>
      </c>
      <c r="D3189" s="33">
        <v>12200000</v>
      </c>
      <c r="E3189" s="33" t="s">
        <v>3320</v>
      </c>
      <c r="F3189" s="33" t="s">
        <v>11</v>
      </c>
      <c r="G3189" s="33">
        <v>5000000</v>
      </c>
      <c r="H3189" s="33">
        <v>6.3</v>
      </c>
    </row>
    <row r="3190" spans="1:8" x14ac:dyDescent="0.25">
      <c r="A3190" s="17" t="s">
        <v>5340</v>
      </c>
      <c r="B3190" s="17" t="s">
        <v>5339</v>
      </c>
      <c r="C3190" s="33">
        <v>86</v>
      </c>
      <c r="D3190" s="33">
        <v>17683670</v>
      </c>
      <c r="E3190" s="33" t="s">
        <v>1451</v>
      </c>
      <c r="F3190" s="33" t="s">
        <v>11</v>
      </c>
      <c r="G3190" s="33">
        <v>5000000</v>
      </c>
      <c r="H3190" s="33">
        <v>5.2</v>
      </c>
    </row>
    <row r="3191" spans="1:8" x14ac:dyDescent="0.25">
      <c r="A3191" s="17" t="s">
        <v>5342</v>
      </c>
      <c r="B3191" s="17" t="s">
        <v>5341</v>
      </c>
      <c r="C3191" s="33">
        <v>91</v>
      </c>
      <c r="D3191" s="33">
        <v>12055108</v>
      </c>
      <c r="E3191" s="33" t="s">
        <v>872</v>
      </c>
      <c r="F3191" s="33" t="s">
        <v>11</v>
      </c>
      <c r="G3191" s="33">
        <v>8000000</v>
      </c>
      <c r="H3191" s="33">
        <v>6.9</v>
      </c>
    </row>
    <row r="3192" spans="1:8" x14ac:dyDescent="0.25">
      <c r="A3192" s="17" t="s">
        <v>5343</v>
      </c>
      <c r="B3192" s="17" t="s">
        <v>4448</v>
      </c>
      <c r="C3192" s="33">
        <v>103</v>
      </c>
      <c r="D3192" s="33">
        <v>27285953</v>
      </c>
      <c r="E3192" s="33" t="s">
        <v>19</v>
      </c>
      <c r="F3192" s="33" t="s">
        <v>11</v>
      </c>
      <c r="G3192" s="33">
        <v>5000000</v>
      </c>
      <c r="H3192" s="33">
        <v>6.8</v>
      </c>
    </row>
    <row r="3193" spans="1:8" x14ac:dyDescent="0.25">
      <c r="A3193" s="17" t="s">
        <v>5346</v>
      </c>
      <c r="B3193" s="17" t="s">
        <v>5345</v>
      </c>
      <c r="C3193" s="33">
        <v>92</v>
      </c>
      <c r="D3193" s="33">
        <v>11675178</v>
      </c>
      <c r="E3193" s="33" t="s">
        <v>569</v>
      </c>
      <c r="F3193" s="33" t="s">
        <v>11</v>
      </c>
      <c r="G3193" s="33">
        <v>5000000</v>
      </c>
      <c r="H3193" s="33">
        <v>3.5</v>
      </c>
    </row>
    <row r="3194" spans="1:8" x14ac:dyDescent="0.25">
      <c r="A3194" s="17" t="s">
        <v>5347</v>
      </c>
      <c r="B3194" s="17" t="s">
        <v>1720</v>
      </c>
      <c r="C3194" s="33">
        <v>99</v>
      </c>
      <c r="D3194" s="33">
        <v>10572742</v>
      </c>
      <c r="E3194" s="33" t="s">
        <v>72</v>
      </c>
      <c r="F3194" s="33" t="s">
        <v>11</v>
      </c>
      <c r="G3194" s="33">
        <v>8000000</v>
      </c>
      <c r="H3194" s="33">
        <v>6.1</v>
      </c>
    </row>
    <row r="3195" spans="1:8" x14ac:dyDescent="0.25">
      <c r="A3195" s="17" t="s">
        <v>5348</v>
      </c>
      <c r="B3195" s="17" t="s">
        <v>3116</v>
      </c>
      <c r="C3195" s="33">
        <v>96</v>
      </c>
      <c r="D3195" s="33">
        <v>9658370</v>
      </c>
      <c r="E3195" s="33" t="s">
        <v>574</v>
      </c>
      <c r="F3195" s="33" t="s">
        <v>11</v>
      </c>
      <c r="G3195" s="33">
        <v>5000000</v>
      </c>
      <c r="H3195" s="33">
        <v>4.5</v>
      </c>
    </row>
    <row r="3196" spans="1:8" x14ac:dyDescent="0.25">
      <c r="A3196" s="17" t="s">
        <v>5350</v>
      </c>
      <c r="B3196" s="17" t="s">
        <v>5349</v>
      </c>
      <c r="C3196" s="33">
        <v>82</v>
      </c>
      <c r="D3196" s="33">
        <v>9628751</v>
      </c>
      <c r="E3196" s="33" t="s">
        <v>1078</v>
      </c>
      <c r="F3196" s="33" t="s">
        <v>11</v>
      </c>
      <c r="G3196" s="33">
        <v>5000000</v>
      </c>
      <c r="H3196" s="33">
        <v>5.9</v>
      </c>
    </row>
    <row r="3197" spans="1:8" x14ac:dyDescent="0.25">
      <c r="A3197" s="17" t="s">
        <v>5352</v>
      </c>
      <c r="B3197" s="17" t="s">
        <v>5351</v>
      </c>
      <c r="C3197" s="33">
        <v>92</v>
      </c>
      <c r="D3197" s="33">
        <v>8786715</v>
      </c>
      <c r="E3197" s="33" t="s">
        <v>872</v>
      </c>
      <c r="F3197" s="33" t="s">
        <v>11</v>
      </c>
      <c r="G3197" s="33">
        <v>5000000</v>
      </c>
      <c r="H3197" s="33">
        <v>6.9</v>
      </c>
    </row>
    <row r="3198" spans="1:8" x14ac:dyDescent="0.25">
      <c r="A3198" s="17" t="s">
        <v>5354</v>
      </c>
      <c r="B3198" s="17" t="s">
        <v>5353</v>
      </c>
      <c r="C3198" s="33">
        <v>112</v>
      </c>
      <c r="D3198" s="33">
        <v>3432342</v>
      </c>
      <c r="E3198" s="33" t="s">
        <v>3629</v>
      </c>
      <c r="F3198" s="33" t="s">
        <v>497</v>
      </c>
      <c r="G3198" s="33">
        <v>6000000</v>
      </c>
      <c r="H3198" s="33">
        <v>7.7</v>
      </c>
    </row>
    <row r="3199" spans="1:8" x14ac:dyDescent="0.25">
      <c r="A3199" s="17" t="s">
        <v>5356</v>
      </c>
      <c r="B3199" s="17" t="s">
        <v>5355</v>
      </c>
      <c r="C3199" s="33">
        <v>90</v>
      </c>
      <c r="D3199" s="33">
        <v>6755271</v>
      </c>
      <c r="E3199" s="33" t="s">
        <v>1871</v>
      </c>
      <c r="F3199" s="33" t="s">
        <v>11</v>
      </c>
      <c r="G3199" s="33">
        <v>5000000</v>
      </c>
      <c r="H3199" s="33">
        <v>5.3</v>
      </c>
    </row>
    <row r="3200" spans="1:8" x14ac:dyDescent="0.25">
      <c r="A3200" s="17" t="s">
        <v>5358</v>
      </c>
      <c r="B3200" s="17" t="s">
        <v>5357</v>
      </c>
      <c r="C3200" s="33">
        <v>150</v>
      </c>
      <c r="D3200" s="33">
        <v>6157157</v>
      </c>
      <c r="E3200" s="33" t="s">
        <v>872</v>
      </c>
      <c r="F3200" s="33" t="s">
        <v>11</v>
      </c>
      <c r="G3200" s="33">
        <v>5000000</v>
      </c>
      <c r="H3200" s="33">
        <v>7</v>
      </c>
    </row>
    <row r="3201" spans="1:8" x14ac:dyDescent="0.25">
      <c r="A3201" s="17" t="s">
        <v>5359</v>
      </c>
      <c r="B3201" s="17" t="s">
        <v>4857</v>
      </c>
      <c r="C3201" s="33">
        <v>91</v>
      </c>
      <c r="D3201" s="33">
        <v>5480318</v>
      </c>
      <c r="E3201" s="33" t="s">
        <v>872</v>
      </c>
      <c r="F3201" s="33" t="s">
        <v>11</v>
      </c>
      <c r="G3201" s="33">
        <v>5000000</v>
      </c>
      <c r="H3201" s="33">
        <v>6.6</v>
      </c>
    </row>
    <row r="3202" spans="1:8" x14ac:dyDescent="0.25">
      <c r="A3202" s="17" t="s">
        <v>5360</v>
      </c>
      <c r="B3202" s="17" t="s">
        <v>85</v>
      </c>
      <c r="C3202" s="33">
        <v>95</v>
      </c>
      <c r="D3202" s="33">
        <v>5308707</v>
      </c>
      <c r="E3202" s="33" t="s">
        <v>1797</v>
      </c>
      <c r="F3202" s="33" t="s">
        <v>11</v>
      </c>
      <c r="G3202" s="33">
        <v>5000000</v>
      </c>
      <c r="H3202" s="33">
        <v>6.4</v>
      </c>
    </row>
    <row r="3203" spans="1:8" x14ac:dyDescent="0.25">
      <c r="A3203" s="17" t="s">
        <v>5361</v>
      </c>
      <c r="B3203" s="17" t="s">
        <v>244</v>
      </c>
      <c r="C3203" s="33">
        <v>97</v>
      </c>
      <c r="D3203" s="33">
        <v>5009677</v>
      </c>
      <c r="E3203" s="33" t="s">
        <v>1876</v>
      </c>
      <c r="F3203" s="33" t="s">
        <v>11</v>
      </c>
      <c r="G3203" s="33">
        <v>5000000</v>
      </c>
      <c r="H3203" s="33">
        <v>7.9</v>
      </c>
    </row>
    <row r="3204" spans="1:8" x14ac:dyDescent="0.25">
      <c r="A3204" s="17" t="s">
        <v>5363</v>
      </c>
      <c r="B3204" s="17" t="s">
        <v>5362</v>
      </c>
      <c r="C3204" s="33">
        <v>41</v>
      </c>
      <c r="D3204" s="33">
        <v>4074023</v>
      </c>
      <c r="E3204" s="33" t="s">
        <v>22</v>
      </c>
      <c r="F3204" s="33" t="s">
        <v>11</v>
      </c>
      <c r="G3204" s="33">
        <v>5000000</v>
      </c>
      <c r="H3204" s="33">
        <v>6.9</v>
      </c>
    </row>
    <row r="3205" spans="1:8" x14ac:dyDescent="0.25">
      <c r="A3205" s="17" t="s">
        <v>5364</v>
      </c>
      <c r="B3205" s="17" t="s">
        <v>2849</v>
      </c>
      <c r="C3205" s="33">
        <v>112</v>
      </c>
      <c r="D3205" s="33">
        <v>4306697</v>
      </c>
      <c r="E3205" s="33" t="s">
        <v>1164</v>
      </c>
      <c r="F3205" s="33" t="s">
        <v>11</v>
      </c>
      <c r="G3205" s="33">
        <v>5000000</v>
      </c>
      <c r="H3205" s="33">
        <v>7.7</v>
      </c>
    </row>
    <row r="3206" spans="1:8" x14ac:dyDescent="0.25">
      <c r="A3206" s="17" t="s">
        <v>5366</v>
      </c>
      <c r="B3206" s="17" t="s">
        <v>5365</v>
      </c>
      <c r="C3206" s="33">
        <v>122</v>
      </c>
      <c r="D3206" s="33">
        <v>3950029</v>
      </c>
      <c r="E3206" s="33" t="s">
        <v>1164</v>
      </c>
      <c r="F3206" s="33" t="s">
        <v>497</v>
      </c>
      <c r="G3206" s="33">
        <v>4000000</v>
      </c>
      <c r="H3206" s="33">
        <v>7.2</v>
      </c>
    </row>
    <row r="3207" spans="1:8" x14ac:dyDescent="0.25">
      <c r="A3207" s="17" t="s">
        <v>5368</v>
      </c>
      <c r="B3207" s="17" t="s">
        <v>5367</v>
      </c>
      <c r="C3207" s="33">
        <v>110</v>
      </c>
      <c r="D3207" s="33">
        <v>4040588</v>
      </c>
      <c r="E3207" s="33" t="s">
        <v>872</v>
      </c>
      <c r="F3207" s="33" t="s">
        <v>11</v>
      </c>
      <c r="G3207" s="33">
        <v>5000000</v>
      </c>
      <c r="H3207" s="33">
        <v>6.8</v>
      </c>
    </row>
    <row r="3208" spans="1:8" x14ac:dyDescent="0.25">
      <c r="A3208" s="17" t="s">
        <v>5370</v>
      </c>
      <c r="B3208" s="17" t="s">
        <v>58</v>
      </c>
      <c r="C3208" s="33">
        <v>108</v>
      </c>
      <c r="D3208" s="33">
        <v>3049135</v>
      </c>
      <c r="E3208" s="33" t="s">
        <v>5369</v>
      </c>
      <c r="F3208" s="33" t="s">
        <v>11</v>
      </c>
      <c r="G3208" s="33">
        <v>5000000</v>
      </c>
      <c r="H3208" s="33">
        <v>7.4</v>
      </c>
    </row>
    <row r="3209" spans="1:8" x14ac:dyDescent="0.25">
      <c r="A3209" s="17" t="s">
        <v>5371</v>
      </c>
      <c r="B3209" s="17" t="s">
        <v>4337</v>
      </c>
      <c r="C3209" s="33">
        <v>121</v>
      </c>
      <c r="D3209" s="33">
        <v>4700361</v>
      </c>
      <c r="E3209" s="33" t="s">
        <v>1164</v>
      </c>
      <c r="F3209" s="33" t="s">
        <v>11</v>
      </c>
      <c r="G3209" s="33">
        <v>5000000</v>
      </c>
      <c r="H3209" s="33">
        <v>4.5999999999999996</v>
      </c>
    </row>
    <row r="3210" spans="1:8" x14ac:dyDescent="0.25">
      <c r="A3210" s="17" t="s">
        <v>5373</v>
      </c>
      <c r="B3210" s="17" t="s">
        <v>5372</v>
      </c>
      <c r="C3210" s="33">
        <v>97</v>
      </c>
      <c r="D3210" s="33">
        <v>2711210</v>
      </c>
      <c r="E3210" s="33" t="s">
        <v>872</v>
      </c>
      <c r="F3210" s="33" t="s">
        <v>11</v>
      </c>
      <c r="G3210" s="33">
        <v>5000000</v>
      </c>
      <c r="H3210" s="33">
        <v>6.4</v>
      </c>
    </row>
    <row r="3211" spans="1:8" x14ac:dyDescent="0.25">
      <c r="A3211" s="17" t="s">
        <v>5375</v>
      </c>
      <c r="B3211" s="17" t="s">
        <v>2198</v>
      </c>
      <c r="C3211" s="33">
        <v>116</v>
      </c>
      <c r="D3211" s="33">
        <v>1980338</v>
      </c>
      <c r="E3211" s="33" t="s">
        <v>5374</v>
      </c>
      <c r="F3211" s="33" t="s">
        <v>11</v>
      </c>
      <c r="G3211" s="33">
        <v>5000000</v>
      </c>
      <c r="H3211" s="33">
        <v>7</v>
      </c>
    </row>
    <row r="3212" spans="1:8" x14ac:dyDescent="0.25">
      <c r="A3212" s="17" t="s">
        <v>5376</v>
      </c>
      <c r="B3212" s="17" t="s">
        <v>4184</v>
      </c>
      <c r="C3212" s="33">
        <v>94</v>
      </c>
      <c r="D3212" s="33">
        <v>1082044</v>
      </c>
      <c r="E3212" s="33" t="s">
        <v>1383</v>
      </c>
      <c r="F3212" s="33" t="s">
        <v>11</v>
      </c>
      <c r="G3212" s="33">
        <v>5000000</v>
      </c>
      <c r="H3212" s="33">
        <v>7.7</v>
      </c>
    </row>
    <row r="3213" spans="1:8" x14ac:dyDescent="0.25">
      <c r="A3213" s="17" t="s">
        <v>5377</v>
      </c>
      <c r="B3213" s="17" t="s">
        <v>4391</v>
      </c>
      <c r="C3213" s="33">
        <v>103</v>
      </c>
      <c r="D3213" s="33">
        <v>1100000</v>
      </c>
      <c r="E3213" s="33" t="s">
        <v>671</v>
      </c>
      <c r="F3213" s="33" t="s">
        <v>11</v>
      </c>
      <c r="G3213" s="33">
        <v>5000000</v>
      </c>
      <c r="H3213" s="33">
        <v>6.8</v>
      </c>
    </row>
    <row r="3214" spans="1:8" x14ac:dyDescent="0.25">
      <c r="A3214" s="17" t="s">
        <v>5380</v>
      </c>
      <c r="B3214" s="17" t="s">
        <v>5378</v>
      </c>
      <c r="C3214" s="33">
        <v>112</v>
      </c>
      <c r="D3214" s="33">
        <v>2445646</v>
      </c>
      <c r="E3214" s="33" t="s">
        <v>5379</v>
      </c>
      <c r="F3214" s="33" t="s">
        <v>11</v>
      </c>
      <c r="G3214" s="33">
        <v>5000000</v>
      </c>
      <c r="H3214" s="33">
        <v>7</v>
      </c>
    </row>
    <row r="3215" spans="1:8" x14ac:dyDescent="0.25">
      <c r="A3215" s="17" t="s">
        <v>5381</v>
      </c>
      <c r="B3215" s="17" t="s">
        <v>5212</v>
      </c>
      <c r="C3215" s="33">
        <v>91</v>
      </c>
      <c r="D3215" s="33">
        <v>2221809</v>
      </c>
      <c r="E3215" s="33" t="s">
        <v>1164</v>
      </c>
      <c r="F3215" s="33" t="s">
        <v>11</v>
      </c>
      <c r="G3215" s="33">
        <v>5000000</v>
      </c>
      <c r="H3215" s="33">
        <v>7</v>
      </c>
    </row>
    <row r="3216" spans="1:8" x14ac:dyDescent="0.25">
      <c r="A3216" s="17" t="s">
        <v>5383</v>
      </c>
      <c r="B3216" s="17" t="s">
        <v>5382</v>
      </c>
      <c r="C3216" s="33">
        <v>98</v>
      </c>
      <c r="D3216" s="33">
        <v>296665</v>
      </c>
      <c r="E3216" s="33" t="s">
        <v>1914</v>
      </c>
      <c r="F3216" s="33" t="s">
        <v>11</v>
      </c>
      <c r="G3216" s="33">
        <v>5000000</v>
      </c>
      <c r="H3216" s="33">
        <v>6.3</v>
      </c>
    </row>
    <row r="3217" spans="1:8" x14ac:dyDescent="0.25">
      <c r="A3217" s="17" t="s">
        <v>5386</v>
      </c>
      <c r="B3217" s="17" t="s">
        <v>5384</v>
      </c>
      <c r="C3217" s="33">
        <v>95</v>
      </c>
      <c r="D3217" s="33">
        <v>3219029</v>
      </c>
      <c r="E3217" s="33" t="s">
        <v>5385</v>
      </c>
      <c r="F3217" s="33" t="s">
        <v>11</v>
      </c>
      <c r="G3217" s="33">
        <v>5000000</v>
      </c>
      <c r="H3217" s="33">
        <v>7.1</v>
      </c>
    </row>
    <row r="3218" spans="1:8" x14ac:dyDescent="0.25">
      <c r="A3218" s="17" t="s">
        <v>5388</v>
      </c>
      <c r="B3218" s="17" t="s">
        <v>5387</v>
      </c>
      <c r="C3218" s="33">
        <v>99</v>
      </c>
      <c r="D3218" s="33">
        <v>830210</v>
      </c>
      <c r="E3218" s="33" t="s">
        <v>1876</v>
      </c>
      <c r="F3218" s="33" t="s">
        <v>11</v>
      </c>
      <c r="G3218" s="33">
        <v>5000000</v>
      </c>
      <c r="H3218" s="33">
        <v>4.4000000000000004</v>
      </c>
    </row>
    <row r="3219" spans="1:8" x14ac:dyDescent="0.25">
      <c r="A3219" s="17" t="s">
        <v>5389</v>
      </c>
      <c r="B3219" s="17" t="s">
        <v>1816</v>
      </c>
      <c r="C3219" s="33">
        <v>91</v>
      </c>
      <c r="D3219" s="33">
        <v>1040879</v>
      </c>
      <c r="E3219" s="33" t="s">
        <v>2994</v>
      </c>
      <c r="F3219" s="33" t="s">
        <v>11</v>
      </c>
      <c r="G3219" s="33">
        <v>7000000</v>
      </c>
      <c r="H3219" s="33">
        <v>7.1</v>
      </c>
    </row>
    <row r="3220" spans="1:8" x14ac:dyDescent="0.25">
      <c r="A3220" s="17" t="s">
        <v>5390</v>
      </c>
      <c r="B3220" s="17" t="s">
        <v>40</v>
      </c>
      <c r="C3220" s="33">
        <v>97</v>
      </c>
      <c r="D3220" s="33">
        <v>326308</v>
      </c>
      <c r="E3220" s="33" t="s">
        <v>739</v>
      </c>
      <c r="F3220" s="33" t="s">
        <v>11</v>
      </c>
      <c r="G3220" s="33">
        <v>5000000</v>
      </c>
      <c r="H3220" s="33">
        <v>6.1</v>
      </c>
    </row>
    <row r="3221" spans="1:8" x14ac:dyDescent="0.25">
      <c r="A3221" s="17" t="s">
        <v>5393</v>
      </c>
      <c r="B3221" s="17" t="s">
        <v>5392</v>
      </c>
      <c r="C3221" s="33">
        <v>90</v>
      </c>
      <c r="D3221" s="33">
        <v>124720</v>
      </c>
      <c r="E3221" s="33" t="s">
        <v>72</v>
      </c>
      <c r="F3221" s="33" t="s">
        <v>11</v>
      </c>
      <c r="G3221" s="33">
        <v>5000000</v>
      </c>
      <c r="H3221" s="33">
        <v>7.3</v>
      </c>
    </row>
    <row r="3222" spans="1:8" x14ac:dyDescent="0.25">
      <c r="A3222" s="17" t="s">
        <v>5395</v>
      </c>
      <c r="B3222" s="17" t="s">
        <v>5394</v>
      </c>
      <c r="C3222" s="33">
        <v>90</v>
      </c>
      <c r="D3222" s="33">
        <v>99147</v>
      </c>
      <c r="E3222" s="33" t="s">
        <v>1164</v>
      </c>
      <c r="F3222" s="33" t="s">
        <v>11</v>
      </c>
      <c r="G3222" s="33">
        <v>2000000</v>
      </c>
      <c r="H3222" s="33">
        <v>6.2</v>
      </c>
    </row>
    <row r="3223" spans="1:8" x14ac:dyDescent="0.25">
      <c r="A3223" s="17" t="s">
        <v>5396</v>
      </c>
      <c r="B3223" s="17" t="s">
        <v>306</v>
      </c>
      <c r="C3223" s="33">
        <v>94</v>
      </c>
      <c r="D3223" s="33">
        <v>65069140</v>
      </c>
      <c r="E3223" s="33" t="s">
        <v>1871</v>
      </c>
      <c r="F3223" s="33" t="s">
        <v>11</v>
      </c>
      <c r="G3223" s="33">
        <v>5000000</v>
      </c>
      <c r="H3223" s="33">
        <v>6.2</v>
      </c>
    </row>
    <row r="3224" spans="1:8" x14ac:dyDescent="0.25">
      <c r="A3224" s="17" t="s">
        <v>5398</v>
      </c>
      <c r="B3224" s="17" t="s">
        <v>781</v>
      </c>
      <c r="C3224" s="33">
        <v>90</v>
      </c>
      <c r="D3224" s="33">
        <v>65087</v>
      </c>
      <c r="E3224" s="33" t="s">
        <v>5397</v>
      </c>
      <c r="F3224" s="33" t="s">
        <v>11</v>
      </c>
      <c r="G3224" s="33">
        <v>5000000</v>
      </c>
      <c r="H3224" s="33">
        <v>6.2</v>
      </c>
    </row>
    <row r="3225" spans="1:8" x14ac:dyDescent="0.25">
      <c r="A3225" s="17" t="s">
        <v>5400</v>
      </c>
      <c r="B3225" s="17" t="s">
        <v>5399</v>
      </c>
      <c r="C3225" s="33">
        <v>103</v>
      </c>
      <c r="D3225" s="33">
        <v>16066</v>
      </c>
      <c r="E3225" s="33" t="s">
        <v>5123</v>
      </c>
      <c r="F3225" s="33" t="s">
        <v>11</v>
      </c>
      <c r="G3225" s="33">
        <v>5000000</v>
      </c>
      <c r="H3225" s="33">
        <v>3.3</v>
      </c>
    </row>
    <row r="3226" spans="1:8" x14ac:dyDescent="0.25">
      <c r="A3226" s="17" t="s">
        <v>5403</v>
      </c>
      <c r="B3226" s="17" t="s">
        <v>5402</v>
      </c>
      <c r="C3226" s="33">
        <v>105</v>
      </c>
      <c r="D3226" s="33">
        <v>37440</v>
      </c>
      <c r="E3226" s="33" t="s">
        <v>1864</v>
      </c>
      <c r="F3226" s="33" t="s">
        <v>11</v>
      </c>
      <c r="G3226" s="33">
        <v>5000000</v>
      </c>
      <c r="H3226" s="33">
        <v>7.5</v>
      </c>
    </row>
    <row r="3227" spans="1:8" x14ac:dyDescent="0.25">
      <c r="A3227" s="17" t="s">
        <v>5407</v>
      </c>
      <c r="B3227" s="17" t="s">
        <v>5405</v>
      </c>
      <c r="C3227" s="33">
        <v>113</v>
      </c>
      <c r="D3227" s="33">
        <v>617228</v>
      </c>
      <c r="E3227" s="33" t="s">
        <v>5406</v>
      </c>
      <c r="F3227" s="33" t="s">
        <v>5408</v>
      </c>
      <c r="G3227" s="33">
        <v>84450000</v>
      </c>
      <c r="H3227" s="33">
        <v>7.4</v>
      </c>
    </row>
    <row r="3228" spans="1:8" x14ac:dyDescent="0.25">
      <c r="A3228" s="17" t="s">
        <v>5410</v>
      </c>
      <c r="B3228" s="17" t="s">
        <v>5409</v>
      </c>
      <c r="C3228" s="33">
        <v>99</v>
      </c>
      <c r="D3228" s="33">
        <v>274385</v>
      </c>
      <c r="E3228" s="33" t="s">
        <v>872</v>
      </c>
      <c r="F3228" s="33" t="s">
        <v>2876</v>
      </c>
      <c r="G3228" s="33">
        <v>4000000</v>
      </c>
      <c r="H3228" s="33">
        <v>7.3</v>
      </c>
    </row>
    <row r="3229" spans="1:8" x14ac:dyDescent="0.25">
      <c r="A3229" s="17" t="s">
        <v>5411</v>
      </c>
      <c r="B3229" s="17" t="s">
        <v>1997</v>
      </c>
      <c r="C3229" s="33">
        <v>148</v>
      </c>
      <c r="D3229" s="33">
        <v>24475416</v>
      </c>
      <c r="E3229" s="33" t="s">
        <v>1164</v>
      </c>
      <c r="F3229" s="33" t="s">
        <v>11</v>
      </c>
      <c r="G3229" s="33">
        <v>890000</v>
      </c>
      <c r="H3229" s="33">
        <v>8</v>
      </c>
    </row>
    <row r="3230" spans="1:8" x14ac:dyDescent="0.25">
      <c r="A3230" s="17" t="s">
        <v>5412</v>
      </c>
      <c r="B3230" s="17" t="s">
        <v>4997</v>
      </c>
      <c r="C3230" s="33">
        <v>93</v>
      </c>
      <c r="D3230" s="33">
        <v>47277326</v>
      </c>
      <c r="E3230" s="33" t="s">
        <v>2148</v>
      </c>
      <c r="F3230" s="33" t="s">
        <v>11</v>
      </c>
      <c r="G3230" s="33">
        <v>4800000</v>
      </c>
      <c r="H3230" s="33">
        <v>5.9</v>
      </c>
    </row>
    <row r="3231" spans="1:8" x14ac:dyDescent="0.25">
      <c r="A3231" s="17" t="s">
        <v>5413</v>
      </c>
      <c r="B3231" s="17" t="s">
        <v>3063</v>
      </c>
      <c r="C3231" s="33">
        <v>94</v>
      </c>
      <c r="D3231" s="33">
        <v>1247453</v>
      </c>
      <c r="E3231" s="33" t="s">
        <v>872</v>
      </c>
      <c r="F3231" s="33" t="s">
        <v>11</v>
      </c>
      <c r="G3231" s="33">
        <v>2800000</v>
      </c>
      <c r="H3231" s="33">
        <v>6.8</v>
      </c>
    </row>
    <row r="3232" spans="1:8" x14ac:dyDescent="0.25">
      <c r="A3232" s="17" t="s">
        <v>5414</v>
      </c>
      <c r="B3232" s="17" t="s">
        <v>3821</v>
      </c>
      <c r="C3232" s="33">
        <v>121</v>
      </c>
      <c r="D3232" s="33">
        <v>1729969</v>
      </c>
      <c r="E3232" s="33" t="s">
        <v>1383</v>
      </c>
      <c r="F3232" s="33" t="s">
        <v>11</v>
      </c>
      <c r="G3232" s="33">
        <v>5000000</v>
      </c>
      <c r="H3232" s="33">
        <v>7.4</v>
      </c>
    </row>
    <row r="3233" spans="1:8" x14ac:dyDescent="0.25">
      <c r="A3233" s="17" t="s">
        <v>5416</v>
      </c>
      <c r="B3233" s="17" t="s">
        <v>5415</v>
      </c>
      <c r="C3233" s="33">
        <v>118</v>
      </c>
      <c r="D3233" s="33">
        <v>1705139</v>
      </c>
      <c r="E3233" s="33" t="s">
        <v>916</v>
      </c>
      <c r="F3233" s="33" t="s">
        <v>11</v>
      </c>
      <c r="G3233" s="33">
        <v>4700000</v>
      </c>
      <c r="H3233" s="33">
        <v>6.7</v>
      </c>
    </row>
    <row r="3234" spans="1:8" x14ac:dyDescent="0.25">
      <c r="A3234" s="17" t="s">
        <v>5417</v>
      </c>
      <c r="B3234" s="17" t="s">
        <v>2463</v>
      </c>
      <c r="C3234" s="33">
        <v>101</v>
      </c>
      <c r="D3234" s="33">
        <v>8025872</v>
      </c>
      <c r="E3234" s="33" t="s">
        <v>2516</v>
      </c>
      <c r="F3234" s="33" t="s">
        <v>11</v>
      </c>
      <c r="G3234" s="33">
        <v>4700000</v>
      </c>
      <c r="H3234" s="33">
        <v>5.5</v>
      </c>
    </row>
    <row r="3235" spans="1:8" x14ac:dyDescent="0.25">
      <c r="A3235" s="17" t="s">
        <v>5418</v>
      </c>
      <c r="B3235" s="17" t="s">
        <v>4071</v>
      </c>
      <c r="C3235" s="33">
        <v>90</v>
      </c>
      <c r="D3235" s="33">
        <v>778565</v>
      </c>
      <c r="E3235" s="33" t="s">
        <v>671</v>
      </c>
      <c r="F3235" s="33" t="s">
        <v>11</v>
      </c>
      <c r="G3235" s="33">
        <v>4800000</v>
      </c>
      <c r="H3235" s="33">
        <v>5.7</v>
      </c>
    </row>
    <row r="3236" spans="1:8" x14ac:dyDescent="0.25">
      <c r="A3236" s="17" t="s">
        <v>5420</v>
      </c>
      <c r="B3236" s="17" t="s">
        <v>5419</v>
      </c>
      <c r="C3236" s="33">
        <v>100</v>
      </c>
      <c r="D3236" s="33">
        <v>513836</v>
      </c>
      <c r="E3236" s="33" t="s">
        <v>482</v>
      </c>
      <c r="F3236" s="33" t="s">
        <v>497</v>
      </c>
      <c r="G3236" s="33">
        <v>4600000</v>
      </c>
      <c r="H3236" s="33">
        <v>7.2</v>
      </c>
    </row>
    <row r="3237" spans="1:8" x14ac:dyDescent="0.25">
      <c r="A3237" s="17" t="s">
        <v>5422</v>
      </c>
      <c r="B3237" s="17" t="s">
        <v>5421</v>
      </c>
      <c r="C3237" s="33">
        <v>97</v>
      </c>
      <c r="D3237" s="33">
        <v>434417</v>
      </c>
      <c r="E3237" s="33" t="s">
        <v>1164</v>
      </c>
      <c r="F3237" s="33" t="s">
        <v>11</v>
      </c>
      <c r="G3237" s="33">
        <v>4600000</v>
      </c>
      <c r="H3237" s="33">
        <v>5.9</v>
      </c>
    </row>
    <row r="3238" spans="1:8" x14ac:dyDescent="0.25">
      <c r="A3238" s="17" t="s">
        <v>5423</v>
      </c>
      <c r="B3238" s="17" t="s">
        <v>2490</v>
      </c>
      <c r="C3238" s="33">
        <v>96</v>
      </c>
      <c r="D3238" s="33">
        <v>81200000</v>
      </c>
      <c r="E3238" s="33" t="s">
        <v>569</v>
      </c>
      <c r="F3238" s="33" t="s">
        <v>11</v>
      </c>
      <c r="G3238" s="33">
        <v>4500000</v>
      </c>
      <c r="H3238" s="33">
        <v>6.7</v>
      </c>
    </row>
    <row r="3239" spans="1:8" x14ac:dyDescent="0.25">
      <c r="A3239" s="17" t="s">
        <v>5424</v>
      </c>
      <c r="B3239" s="17" t="s">
        <v>124</v>
      </c>
      <c r="C3239" s="33">
        <v>117</v>
      </c>
      <c r="D3239" s="33">
        <v>52700832</v>
      </c>
      <c r="E3239" s="33" t="s">
        <v>482</v>
      </c>
      <c r="F3239" s="33" t="s">
        <v>11</v>
      </c>
      <c r="G3239" s="33">
        <v>4500000</v>
      </c>
      <c r="H3239" s="33">
        <v>7.1</v>
      </c>
    </row>
    <row r="3240" spans="1:8" x14ac:dyDescent="0.25">
      <c r="A3240" s="17" t="s">
        <v>5425</v>
      </c>
      <c r="B3240" s="17" t="s">
        <v>1717</v>
      </c>
      <c r="C3240" s="33">
        <v>108</v>
      </c>
      <c r="D3240" s="33">
        <v>13060843</v>
      </c>
      <c r="E3240" s="33" t="s">
        <v>1164</v>
      </c>
      <c r="F3240" s="33" t="s">
        <v>11</v>
      </c>
      <c r="G3240" s="33">
        <v>15000000</v>
      </c>
      <c r="H3240" s="33">
        <v>7.7</v>
      </c>
    </row>
    <row r="3241" spans="1:8" x14ac:dyDescent="0.25">
      <c r="A3241" s="17" t="s">
        <v>5426</v>
      </c>
      <c r="B3241" s="17" t="s">
        <v>146</v>
      </c>
      <c r="C3241" s="33">
        <v>109</v>
      </c>
      <c r="D3241" s="33">
        <v>3798532</v>
      </c>
      <c r="E3241" s="33" t="s">
        <v>1785</v>
      </c>
      <c r="F3241" s="33" t="s">
        <v>11</v>
      </c>
      <c r="G3241" s="33">
        <v>4500000</v>
      </c>
      <c r="H3241" s="33">
        <v>7.4</v>
      </c>
    </row>
    <row r="3242" spans="1:8" x14ac:dyDescent="0.25">
      <c r="A3242" s="17" t="s">
        <v>5427</v>
      </c>
      <c r="B3242" s="17" t="s">
        <v>408</v>
      </c>
      <c r="C3242" s="33">
        <v>102</v>
      </c>
      <c r="D3242" s="33">
        <v>3609278</v>
      </c>
      <c r="E3242" s="33" t="s">
        <v>1164</v>
      </c>
      <c r="F3242" s="33" t="s">
        <v>11</v>
      </c>
      <c r="G3242" s="33">
        <v>4500000</v>
      </c>
      <c r="H3242" s="33">
        <v>8.4</v>
      </c>
    </row>
    <row r="3243" spans="1:8" x14ac:dyDescent="0.25">
      <c r="A3243" s="17" t="s">
        <v>5430</v>
      </c>
      <c r="B3243" s="17" t="s">
        <v>5428</v>
      </c>
      <c r="C3243" s="33">
        <v>115</v>
      </c>
      <c r="D3243" s="33">
        <v>1687311</v>
      </c>
      <c r="E3243" s="33" t="s">
        <v>5429</v>
      </c>
      <c r="F3243" s="33" t="s">
        <v>953</v>
      </c>
      <c r="G3243" s="33">
        <v>700000000</v>
      </c>
      <c r="H3243" s="33">
        <v>7.2</v>
      </c>
    </row>
    <row r="3244" spans="1:8" x14ac:dyDescent="0.25">
      <c r="A3244" s="17" t="s">
        <v>5433</v>
      </c>
      <c r="B3244" s="17" t="s">
        <v>5431</v>
      </c>
      <c r="C3244" s="33">
        <v>98</v>
      </c>
      <c r="D3244" s="33">
        <v>10429707</v>
      </c>
      <c r="E3244" s="33" t="s">
        <v>569</v>
      </c>
      <c r="F3244" s="33" t="s">
        <v>11</v>
      </c>
      <c r="G3244" s="33">
        <v>5000000</v>
      </c>
      <c r="H3244" s="33">
        <v>5.4</v>
      </c>
    </row>
    <row r="3245" spans="1:8" x14ac:dyDescent="0.25">
      <c r="A3245" s="17" t="s">
        <v>5434</v>
      </c>
      <c r="B3245" s="17" t="s">
        <v>3183</v>
      </c>
      <c r="C3245" s="33">
        <v>133</v>
      </c>
      <c r="D3245" s="33">
        <v>727883</v>
      </c>
      <c r="E3245" s="33" t="s">
        <v>924</v>
      </c>
      <c r="F3245" s="33" t="s">
        <v>11</v>
      </c>
      <c r="G3245" s="33">
        <v>4500000</v>
      </c>
      <c r="H3245" s="33">
        <v>8.1</v>
      </c>
    </row>
    <row r="3246" spans="1:8" x14ac:dyDescent="0.25">
      <c r="A3246" s="17" t="s">
        <v>5436</v>
      </c>
      <c r="B3246" s="17" t="s">
        <v>5435</v>
      </c>
      <c r="C3246" s="33">
        <v>122</v>
      </c>
      <c r="D3246" s="33">
        <v>713413</v>
      </c>
      <c r="E3246" s="33" t="s">
        <v>1049</v>
      </c>
      <c r="F3246" s="33" t="s">
        <v>3378</v>
      </c>
      <c r="G3246" s="33">
        <v>4500000</v>
      </c>
      <c r="H3246" s="33">
        <v>7.8</v>
      </c>
    </row>
    <row r="3247" spans="1:8" x14ac:dyDescent="0.25">
      <c r="A3247" s="17" t="s">
        <v>5438</v>
      </c>
      <c r="B3247" s="17" t="s">
        <v>5437</v>
      </c>
      <c r="C3247" s="33">
        <v>106</v>
      </c>
      <c r="D3247" s="33">
        <v>410241</v>
      </c>
      <c r="E3247" s="33" t="s">
        <v>2994</v>
      </c>
      <c r="F3247" s="33" t="s">
        <v>11</v>
      </c>
      <c r="G3247" s="33">
        <v>2000000</v>
      </c>
      <c r="H3247" s="33">
        <v>6.8</v>
      </c>
    </row>
    <row r="3248" spans="1:8" x14ac:dyDescent="0.25">
      <c r="A3248" s="17" t="s">
        <v>5440</v>
      </c>
      <c r="B3248" s="17" t="s">
        <v>4514</v>
      </c>
      <c r="C3248" s="33">
        <v>112</v>
      </c>
      <c r="D3248" s="33">
        <v>211667</v>
      </c>
      <c r="E3248" s="33" t="s">
        <v>671</v>
      </c>
      <c r="F3248" s="33" t="s">
        <v>4021</v>
      </c>
      <c r="G3248" s="33">
        <v>4200000000</v>
      </c>
      <c r="H3248" s="33">
        <v>7.7</v>
      </c>
    </row>
    <row r="3249" spans="1:8" x14ac:dyDescent="0.25">
      <c r="A3249" s="17" t="s">
        <v>5442</v>
      </c>
      <c r="B3249" s="17" t="s">
        <v>5441</v>
      </c>
      <c r="C3249" s="33">
        <v>99</v>
      </c>
      <c r="D3249" s="33">
        <v>92191</v>
      </c>
      <c r="E3249" s="33" t="s">
        <v>2110</v>
      </c>
      <c r="F3249" s="33" t="s">
        <v>11</v>
      </c>
      <c r="G3249" s="33">
        <v>2500000</v>
      </c>
      <c r="H3249" s="33">
        <v>6.5</v>
      </c>
    </row>
    <row r="3250" spans="1:8" x14ac:dyDescent="0.25">
      <c r="A3250" s="17" t="s">
        <v>5444</v>
      </c>
      <c r="B3250" s="17" t="s">
        <v>5443</v>
      </c>
      <c r="C3250" s="33">
        <v>110</v>
      </c>
      <c r="D3250" s="33">
        <v>49413</v>
      </c>
      <c r="E3250" s="33" t="s">
        <v>114</v>
      </c>
      <c r="F3250" s="33" t="s">
        <v>2414</v>
      </c>
      <c r="G3250" s="33">
        <v>35000000</v>
      </c>
      <c r="H3250" s="33">
        <v>7.3</v>
      </c>
    </row>
    <row r="3251" spans="1:8" x14ac:dyDescent="0.25">
      <c r="A3251" s="17" t="s">
        <v>5446</v>
      </c>
      <c r="B3251" s="17" t="s">
        <v>5445</v>
      </c>
      <c r="C3251" s="33">
        <v>104</v>
      </c>
      <c r="D3251" s="33">
        <v>108229</v>
      </c>
      <c r="E3251" s="33" t="s">
        <v>2061</v>
      </c>
      <c r="F3251" s="33" t="s">
        <v>11</v>
      </c>
      <c r="G3251" s="33">
        <v>4500000</v>
      </c>
      <c r="H3251" s="33">
        <v>5.9</v>
      </c>
    </row>
    <row r="3252" spans="1:8" x14ac:dyDescent="0.25">
      <c r="A3252" s="17" t="s">
        <v>5447</v>
      </c>
      <c r="B3252" s="17" t="s">
        <v>1676</v>
      </c>
      <c r="C3252" s="33">
        <v>133</v>
      </c>
      <c r="D3252" s="33">
        <v>112000000</v>
      </c>
      <c r="E3252" s="33" t="s">
        <v>1164</v>
      </c>
      <c r="F3252" s="33" t="s">
        <v>11</v>
      </c>
      <c r="G3252" s="33">
        <v>4400000</v>
      </c>
      <c r="H3252" s="33">
        <v>8.6999999999999993</v>
      </c>
    </row>
    <row r="3253" spans="1:8" x14ac:dyDescent="0.25">
      <c r="A3253" s="17" t="s">
        <v>5448</v>
      </c>
      <c r="B3253" s="17" t="s">
        <v>5026</v>
      </c>
      <c r="C3253" s="33">
        <v>103</v>
      </c>
      <c r="D3253" s="33">
        <v>8691</v>
      </c>
      <c r="E3253" s="33" t="s">
        <v>43</v>
      </c>
      <c r="F3253" s="33" t="s">
        <v>11</v>
      </c>
      <c r="G3253" s="33">
        <v>4500000</v>
      </c>
      <c r="H3253" s="33">
        <v>5.8</v>
      </c>
    </row>
    <row r="3254" spans="1:8" x14ac:dyDescent="0.25">
      <c r="A3254" s="17" t="s">
        <v>5450</v>
      </c>
      <c r="B3254" s="17" t="s">
        <v>5449</v>
      </c>
      <c r="C3254" s="33">
        <v>112</v>
      </c>
      <c r="D3254" s="33">
        <v>26345</v>
      </c>
      <c r="E3254" s="33" t="s">
        <v>4734</v>
      </c>
      <c r="F3254" s="33" t="s">
        <v>11</v>
      </c>
      <c r="G3254" s="33">
        <v>3000000</v>
      </c>
      <c r="H3254" s="33">
        <v>6.1</v>
      </c>
    </row>
    <row r="3255" spans="1:8" x14ac:dyDescent="0.25">
      <c r="A3255" s="17" t="s">
        <v>5451</v>
      </c>
      <c r="B3255" s="17" t="s">
        <v>2818</v>
      </c>
      <c r="C3255" s="33">
        <v>101</v>
      </c>
      <c r="D3255" s="33">
        <v>20772796</v>
      </c>
      <c r="E3255" s="33" t="s">
        <v>2384</v>
      </c>
      <c r="F3255" s="33" t="s">
        <v>11</v>
      </c>
      <c r="G3255" s="33">
        <v>6000000</v>
      </c>
      <c r="H3255" s="33">
        <v>7.6</v>
      </c>
    </row>
    <row r="3256" spans="1:8" x14ac:dyDescent="0.25">
      <c r="A3256" s="17" t="s">
        <v>5453</v>
      </c>
      <c r="B3256" s="17" t="s">
        <v>5452</v>
      </c>
      <c r="C3256" s="33">
        <v>133</v>
      </c>
      <c r="D3256" s="33">
        <v>199228</v>
      </c>
      <c r="E3256" s="33" t="s">
        <v>872</v>
      </c>
      <c r="F3256" s="33" t="s">
        <v>1890</v>
      </c>
      <c r="G3256" s="33">
        <v>150000000</v>
      </c>
      <c r="H3256" s="33">
        <v>7.2</v>
      </c>
    </row>
    <row r="3257" spans="1:8" x14ac:dyDescent="0.25">
      <c r="A3257" s="17" t="s">
        <v>5455</v>
      </c>
      <c r="B3257" s="17" t="s">
        <v>750</v>
      </c>
      <c r="C3257" s="33">
        <v>104</v>
      </c>
      <c r="D3257" s="33">
        <v>1487477</v>
      </c>
      <c r="E3257" s="33" t="s">
        <v>5454</v>
      </c>
      <c r="F3257" s="33" t="s">
        <v>1897</v>
      </c>
      <c r="G3257" s="33">
        <v>4200000</v>
      </c>
      <c r="H3257" s="33">
        <v>6.5</v>
      </c>
    </row>
    <row r="3258" spans="1:8" x14ac:dyDescent="0.25">
      <c r="A3258" s="17" t="s">
        <v>5456</v>
      </c>
      <c r="B3258" s="17" t="s">
        <v>1707</v>
      </c>
      <c r="C3258" s="33">
        <v>112</v>
      </c>
      <c r="D3258" s="33">
        <v>62549000</v>
      </c>
      <c r="E3258" s="33" t="s">
        <v>1785</v>
      </c>
      <c r="F3258" s="33" t="s">
        <v>11</v>
      </c>
      <c r="G3258" s="33">
        <v>2300000</v>
      </c>
      <c r="H3258" s="33">
        <v>7.3</v>
      </c>
    </row>
    <row r="3259" spans="1:8" x14ac:dyDescent="0.25">
      <c r="A3259" s="17" t="s">
        <v>5457</v>
      </c>
      <c r="B3259" s="17" t="s">
        <v>3624</v>
      </c>
      <c r="C3259" s="33">
        <v>94</v>
      </c>
      <c r="D3259" s="33">
        <v>105500000</v>
      </c>
      <c r="E3259" s="33" t="s">
        <v>569</v>
      </c>
      <c r="F3259" s="33" t="s">
        <v>11</v>
      </c>
      <c r="G3259" s="33">
        <v>4000000</v>
      </c>
      <c r="H3259" s="33">
        <v>6.2</v>
      </c>
    </row>
    <row r="3260" spans="1:8" x14ac:dyDescent="0.25">
      <c r="A3260" s="17" t="s">
        <v>5458</v>
      </c>
      <c r="B3260" s="17" t="s">
        <v>862</v>
      </c>
      <c r="C3260" s="33">
        <v>90</v>
      </c>
      <c r="D3260" s="33">
        <v>101055</v>
      </c>
      <c r="E3260" s="33" t="s">
        <v>2148</v>
      </c>
      <c r="F3260" s="33" t="s">
        <v>11</v>
      </c>
      <c r="G3260" s="33">
        <v>4000000</v>
      </c>
      <c r="H3260" s="33">
        <v>5</v>
      </c>
    </row>
    <row r="3261" spans="1:8" x14ac:dyDescent="0.25">
      <c r="A3261" s="17" t="s">
        <v>5459</v>
      </c>
      <c r="B3261" s="17" t="s">
        <v>2244</v>
      </c>
      <c r="C3261" s="33">
        <v>101</v>
      </c>
      <c r="D3261" s="33">
        <v>44566004</v>
      </c>
      <c r="E3261" s="33" t="s">
        <v>1164</v>
      </c>
      <c r="F3261" s="33" t="s">
        <v>11</v>
      </c>
      <c r="G3261" s="33">
        <v>4000000</v>
      </c>
      <c r="H3261" s="33">
        <v>7.8</v>
      </c>
    </row>
    <row r="3262" spans="1:8" x14ac:dyDescent="0.25">
      <c r="A3262" s="17" t="s">
        <v>5460</v>
      </c>
      <c r="B3262" s="17" t="s">
        <v>1358</v>
      </c>
      <c r="C3262" s="33">
        <v>93</v>
      </c>
      <c r="D3262" s="33">
        <v>39200000</v>
      </c>
      <c r="E3262" s="33" t="s">
        <v>574</v>
      </c>
      <c r="F3262" s="33" t="s">
        <v>11</v>
      </c>
      <c r="G3262" s="33">
        <v>4000000</v>
      </c>
      <c r="H3262" s="33">
        <v>8.1</v>
      </c>
    </row>
    <row r="3263" spans="1:8" x14ac:dyDescent="0.25">
      <c r="A3263" s="17" t="s">
        <v>5462</v>
      </c>
      <c r="B3263" s="17" t="s">
        <v>5461</v>
      </c>
      <c r="C3263" s="33">
        <v>152</v>
      </c>
      <c r="D3263" s="33">
        <v>36000000</v>
      </c>
      <c r="E3263" s="33" t="s">
        <v>4034</v>
      </c>
      <c r="F3263" s="33" t="s">
        <v>11</v>
      </c>
      <c r="G3263" s="33">
        <v>4000000</v>
      </c>
      <c r="H3263" s="33">
        <v>6.7</v>
      </c>
    </row>
    <row r="3264" spans="1:8" x14ac:dyDescent="0.25">
      <c r="A3264" s="17" t="s">
        <v>5463</v>
      </c>
      <c r="B3264" s="17" t="s">
        <v>42</v>
      </c>
      <c r="C3264" s="33">
        <v>112</v>
      </c>
      <c r="D3264" s="33">
        <v>31252964</v>
      </c>
      <c r="E3264" s="33" t="s">
        <v>72</v>
      </c>
      <c r="F3264" s="33" t="s">
        <v>11</v>
      </c>
      <c r="G3264" s="33">
        <v>4000000</v>
      </c>
      <c r="H3264" s="33">
        <v>7.1</v>
      </c>
    </row>
    <row r="3265" spans="1:8" x14ac:dyDescent="0.25">
      <c r="A3265" s="17" t="s">
        <v>5465</v>
      </c>
      <c r="B3265" s="17" t="s">
        <v>5464</v>
      </c>
      <c r="C3265" s="33">
        <v>95</v>
      </c>
      <c r="D3265" s="33">
        <v>131175</v>
      </c>
      <c r="E3265" s="33" t="s">
        <v>3704</v>
      </c>
      <c r="F3265" s="33" t="s">
        <v>11</v>
      </c>
      <c r="G3265" s="33">
        <v>8500000</v>
      </c>
      <c r="H3265" s="33">
        <v>5.6</v>
      </c>
    </row>
    <row r="3266" spans="1:8" x14ac:dyDescent="0.25">
      <c r="A3266" s="17" t="s">
        <v>5467</v>
      </c>
      <c r="B3266" s="17" t="s">
        <v>5466</v>
      </c>
      <c r="C3266" s="33">
        <v>111</v>
      </c>
      <c r="D3266" s="33">
        <v>31968347</v>
      </c>
      <c r="E3266" s="33" t="s">
        <v>72</v>
      </c>
      <c r="F3266" s="33" t="s">
        <v>11</v>
      </c>
      <c r="G3266" s="33">
        <v>3600000</v>
      </c>
      <c r="H3266" s="33">
        <v>7.6</v>
      </c>
    </row>
    <row r="3267" spans="1:8" x14ac:dyDescent="0.25">
      <c r="A3267" s="17" t="s">
        <v>5469</v>
      </c>
      <c r="B3267" s="17" t="s">
        <v>165</v>
      </c>
      <c r="C3267" s="33">
        <v>91</v>
      </c>
      <c r="D3267" s="33">
        <v>35385560</v>
      </c>
      <c r="E3267" s="33" t="s">
        <v>283</v>
      </c>
      <c r="F3267" s="33" t="s">
        <v>11</v>
      </c>
      <c r="G3267" s="33">
        <v>4000000</v>
      </c>
      <c r="H3267" s="33">
        <v>4.5999999999999996</v>
      </c>
    </row>
    <row r="3268" spans="1:8" x14ac:dyDescent="0.25">
      <c r="A3268" s="17" t="s">
        <v>5471</v>
      </c>
      <c r="B3268" s="17" t="s">
        <v>5470</v>
      </c>
      <c r="C3268" s="33">
        <v>106</v>
      </c>
      <c r="D3268" s="33">
        <v>20803237</v>
      </c>
      <c r="E3268" s="33" t="s">
        <v>872</v>
      </c>
      <c r="F3268" s="33" t="s">
        <v>11</v>
      </c>
      <c r="G3268" s="33">
        <v>3500000</v>
      </c>
      <c r="H3268" s="33">
        <v>7.1</v>
      </c>
    </row>
    <row r="3269" spans="1:8" x14ac:dyDescent="0.25">
      <c r="A3269" s="17" t="s">
        <v>5472</v>
      </c>
      <c r="B3269" s="17" t="s">
        <v>1813</v>
      </c>
      <c r="C3269" s="33">
        <v>93</v>
      </c>
      <c r="D3269" s="33">
        <v>13008928</v>
      </c>
      <c r="E3269" s="33" t="s">
        <v>1471</v>
      </c>
      <c r="F3269" s="33" t="s">
        <v>11</v>
      </c>
      <c r="G3269" s="33">
        <v>4000000</v>
      </c>
      <c r="H3269" s="33">
        <v>7.3</v>
      </c>
    </row>
    <row r="3270" spans="1:8" x14ac:dyDescent="0.25">
      <c r="A3270" s="17" t="s">
        <v>5474</v>
      </c>
      <c r="B3270" s="17" t="s">
        <v>5473</v>
      </c>
      <c r="C3270" s="33">
        <v>93</v>
      </c>
      <c r="D3270" s="33">
        <v>15152879</v>
      </c>
      <c r="E3270" s="33" t="s">
        <v>1492</v>
      </c>
      <c r="F3270" s="33" t="s">
        <v>11</v>
      </c>
      <c r="G3270" s="33">
        <v>5000000</v>
      </c>
      <c r="H3270" s="33">
        <v>4</v>
      </c>
    </row>
    <row r="3271" spans="1:8" x14ac:dyDescent="0.25">
      <c r="A3271" s="17" t="s">
        <v>5475</v>
      </c>
      <c r="B3271" s="17" t="s">
        <v>2982</v>
      </c>
      <c r="C3271" s="33">
        <v>165</v>
      </c>
      <c r="D3271" s="33">
        <v>25359200</v>
      </c>
      <c r="E3271" s="33" t="s">
        <v>1164</v>
      </c>
      <c r="F3271" s="33" t="s">
        <v>11</v>
      </c>
      <c r="G3271" s="33">
        <v>4000000</v>
      </c>
      <c r="H3271" s="33">
        <v>8</v>
      </c>
    </row>
    <row r="3272" spans="1:8" x14ac:dyDescent="0.25">
      <c r="A3272" s="17" t="s">
        <v>5476</v>
      </c>
      <c r="B3272" s="17" t="s">
        <v>1358</v>
      </c>
      <c r="C3272" s="33">
        <v>96</v>
      </c>
      <c r="D3272" s="33">
        <v>10515579</v>
      </c>
      <c r="E3272" s="33" t="s">
        <v>3965</v>
      </c>
      <c r="F3272" s="33" t="s">
        <v>11</v>
      </c>
      <c r="G3272" s="33">
        <v>4000000</v>
      </c>
      <c r="H3272" s="33">
        <v>6.7</v>
      </c>
    </row>
    <row r="3273" spans="1:8" x14ac:dyDescent="0.25">
      <c r="A3273" s="17" t="s">
        <v>5478</v>
      </c>
      <c r="B3273" s="17" t="s">
        <v>5477</v>
      </c>
      <c r="C3273" s="33">
        <v>93</v>
      </c>
      <c r="D3273" s="33">
        <v>10097096</v>
      </c>
      <c r="E3273" s="33" t="s">
        <v>569</v>
      </c>
      <c r="F3273" s="33" t="s">
        <v>11</v>
      </c>
      <c r="G3273" s="33">
        <v>4000000</v>
      </c>
      <c r="H3273" s="33">
        <v>4.5999999999999996</v>
      </c>
    </row>
    <row r="3274" spans="1:8" x14ac:dyDescent="0.25">
      <c r="A3274" s="17" t="s">
        <v>5479</v>
      </c>
      <c r="B3274" s="17" t="s">
        <v>5477</v>
      </c>
      <c r="C3274" s="33">
        <v>82</v>
      </c>
      <c r="D3274" s="33">
        <v>9821335</v>
      </c>
      <c r="E3274" s="33" t="s">
        <v>569</v>
      </c>
      <c r="F3274" s="33" t="s">
        <v>11</v>
      </c>
      <c r="G3274" s="33">
        <v>6000000</v>
      </c>
      <c r="H3274" s="33">
        <v>4</v>
      </c>
    </row>
    <row r="3275" spans="1:8" x14ac:dyDescent="0.25">
      <c r="A3275" s="17" t="s">
        <v>5481</v>
      </c>
      <c r="B3275" s="17" t="s">
        <v>3899</v>
      </c>
      <c r="C3275" s="33">
        <v>101</v>
      </c>
      <c r="D3275" s="33">
        <v>8243880</v>
      </c>
      <c r="E3275" s="33" t="s">
        <v>5480</v>
      </c>
      <c r="F3275" s="33" t="s">
        <v>11</v>
      </c>
      <c r="G3275" s="33">
        <v>3200000</v>
      </c>
      <c r="H3275" s="33">
        <v>7</v>
      </c>
    </row>
    <row r="3276" spans="1:8" x14ac:dyDescent="0.25">
      <c r="A3276" s="17" t="s">
        <v>5482</v>
      </c>
      <c r="B3276" s="17" t="s">
        <v>5218</v>
      </c>
      <c r="C3276" s="33">
        <v>81</v>
      </c>
      <c r="D3276" s="33">
        <v>7825820</v>
      </c>
      <c r="E3276" s="33" t="s">
        <v>771</v>
      </c>
      <c r="F3276" s="33" t="s">
        <v>11</v>
      </c>
      <c r="G3276" s="33">
        <v>4000000</v>
      </c>
      <c r="H3276" s="33">
        <v>5.9</v>
      </c>
    </row>
    <row r="3277" spans="1:8" x14ac:dyDescent="0.25">
      <c r="A3277" s="17" t="s">
        <v>5483</v>
      </c>
      <c r="B3277" s="17" t="s">
        <v>2249</v>
      </c>
      <c r="C3277" s="33">
        <v>105</v>
      </c>
      <c r="D3277" s="33">
        <v>7159147</v>
      </c>
      <c r="E3277" s="33" t="s">
        <v>667</v>
      </c>
      <c r="F3277" s="33" t="s">
        <v>953</v>
      </c>
      <c r="G3277" s="33">
        <v>3400000</v>
      </c>
      <c r="H3277" s="33">
        <v>7.5</v>
      </c>
    </row>
    <row r="3278" spans="1:8" x14ac:dyDescent="0.25">
      <c r="A3278" s="17" t="s">
        <v>5484</v>
      </c>
      <c r="B3278" s="17" t="s">
        <v>5345</v>
      </c>
      <c r="C3278" s="33">
        <v>86</v>
      </c>
      <c r="D3278" s="33">
        <v>17314483</v>
      </c>
      <c r="E3278" s="33" t="s">
        <v>957</v>
      </c>
      <c r="F3278" s="33" t="s">
        <v>11</v>
      </c>
      <c r="G3278" s="33">
        <v>4000000</v>
      </c>
      <c r="H3278" s="33">
        <v>4.7</v>
      </c>
    </row>
    <row r="3279" spans="1:8" x14ac:dyDescent="0.25">
      <c r="A3279" s="17" t="s">
        <v>5486</v>
      </c>
      <c r="B3279" s="17" t="s">
        <v>5485</v>
      </c>
      <c r="C3279" s="33">
        <v>110</v>
      </c>
      <c r="D3279" s="33">
        <v>6525762</v>
      </c>
      <c r="E3279" s="33" t="s">
        <v>482</v>
      </c>
      <c r="F3279" s="33" t="s">
        <v>11</v>
      </c>
      <c r="G3279" s="33">
        <v>4000000</v>
      </c>
      <c r="H3279" s="33">
        <v>6.7</v>
      </c>
    </row>
    <row r="3280" spans="1:8" x14ac:dyDescent="0.25">
      <c r="A3280" s="17" t="s">
        <v>5488</v>
      </c>
      <c r="B3280" s="17" t="s">
        <v>5487</v>
      </c>
      <c r="C3280" s="33">
        <v>110</v>
      </c>
      <c r="D3280" s="33">
        <v>4301331</v>
      </c>
      <c r="E3280" s="33" t="s">
        <v>957</v>
      </c>
      <c r="F3280" s="33" t="s">
        <v>11</v>
      </c>
      <c r="G3280" s="33">
        <v>4000000</v>
      </c>
      <c r="H3280" s="33">
        <v>6.7</v>
      </c>
    </row>
    <row r="3281" spans="1:8" x14ac:dyDescent="0.25">
      <c r="A3281" s="17" t="s">
        <v>5489</v>
      </c>
      <c r="B3281" s="17" t="s">
        <v>3917</v>
      </c>
      <c r="C3281" s="33">
        <v>104</v>
      </c>
      <c r="D3281" s="33">
        <v>4046737</v>
      </c>
      <c r="E3281" s="33" t="s">
        <v>482</v>
      </c>
      <c r="F3281" s="33" t="s">
        <v>11</v>
      </c>
      <c r="G3281" s="33">
        <v>4000000</v>
      </c>
      <c r="H3281" s="33">
        <v>7.1</v>
      </c>
    </row>
    <row r="3282" spans="1:8" x14ac:dyDescent="0.25">
      <c r="A3282" s="17" t="s">
        <v>5491</v>
      </c>
      <c r="B3282" s="17" t="s">
        <v>5490</v>
      </c>
      <c r="C3282" s="33">
        <v>96</v>
      </c>
      <c r="D3282" s="33">
        <v>3713002</v>
      </c>
      <c r="E3282" s="33" t="s">
        <v>22</v>
      </c>
      <c r="F3282" s="33" t="s">
        <v>11</v>
      </c>
      <c r="G3282" s="33">
        <v>8000000</v>
      </c>
      <c r="H3282" s="33">
        <v>2.7</v>
      </c>
    </row>
    <row r="3283" spans="1:8" x14ac:dyDescent="0.25">
      <c r="A3283" s="17" t="s">
        <v>5492</v>
      </c>
      <c r="B3283" s="17" t="s">
        <v>253</v>
      </c>
      <c r="C3283" s="33">
        <v>110</v>
      </c>
      <c r="D3283" s="33">
        <v>3468572</v>
      </c>
      <c r="E3283" s="33" t="s">
        <v>1164</v>
      </c>
      <c r="F3283" s="33" t="s">
        <v>11</v>
      </c>
      <c r="G3283" s="33">
        <v>4000000</v>
      </c>
      <c r="H3283" s="33">
        <v>7.3</v>
      </c>
    </row>
    <row r="3284" spans="1:8" x14ac:dyDescent="0.25">
      <c r="A3284" s="17" t="s">
        <v>5493</v>
      </c>
      <c r="B3284" s="17" t="s">
        <v>3611</v>
      </c>
      <c r="C3284" s="33">
        <v>84</v>
      </c>
      <c r="D3284" s="33">
        <v>2892582</v>
      </c>
      <c r="E3284" s="33" t="s">
        <v>569</v>
      </c>
      <c r="F3284" s="33" t="s">
        <v>11</v>
      </c>
      <c r="G3284" s="33">
        <v>4000000</v>
      </c>
      <c r="H3284" s="33">
        <v>7.6</v>
      </c>
    </row>
    <row r="3285" spans="1:8" x14ac:dyDescent="0.25">
      <c r="A3285" s="17" t="s">
        <v>5495</v>
      </c>
      <c r="B3285" s="17" t="s">
        <v>5494</v>
      </c>
      <c r="C3285" s="33">
        <v>94</v>
      </c>
      <c r="D3285" s="33">
        <v>2800000</v>
      </c>
      <c r="E3285" s="33" t="s">
        <v>569</v>
      </c>
      <c r="F3285" s="33" t="s">
        <v>11</v>
      </c>
      <c r="G3285" s="33">
        <v>4000000</v>
      </c>
      <c r="H3285" s="33">
        <v>5.8</v>
      </c>
    </row>
    <row r="3286" spans="1:8" x14ac:dyDescent="0.25">
      <c r="A3286" s="17" t="s">
        <v>5496</v>
      </c>
      <c r="B3286" s="17" t="s">
        <v>1504</v>
      </c>
      <c r="C3286" s="33">
        <v>93</v>
      </c>
      <c r="D3286" s="33">
        <v>2426851</v>
      </c>
      <c r="E3286" s="33" t="s">
        <v>1438</v>
      </c>
      <c r="F3286" s="33" t="s">
        <v>11</v>
      </c>
      <c r="G3286" s="33">
        <v>4000000</v>
      </c>
      <c r="H3286" s="33">
        <v>6.5</v>
      </c>
    </row>
    <row r="3287" spans="1:8" x14ac:dyDescent="0.25">
      <c r="A3287" s="17" t="s">
        <v>5498</v>
      </c>
      <c r="B3287" s="17" t="s">
        <v>5497</v>
      </c>
      <c r="C3287" s="33">
        <v>96</v>
      </c>
      <c r="D3287" s="33">
        <v>1325073</v>
      </c>
      <c r="E3287" s="33" t="s">
        <v>872</v>
      </c>
      <c r="F3287" s="33" t="s">
        <v>11</v>
      </c>
      <c r="G3287" s="33">
        <v>4000000</v>
      </c>
      <c r="H3287" s="33">
        <v>6.6</v>
      </c>
    </row>
    <row r="3288" spans="1:8" x14ac:dyDescent="0.25">
      <c r="A3288" s="17" t="s">
        <v>5500</v>
      </c>
      <c r="B3288" s="17" t="s">
        <v>5499</v>
      </c>
      <c r="C3288" s="33">
        <v>101</v>
      </c>
      <c r="D3288" s="33">
        <v>864959</v>
      </c>
      <c r="E3288" s="33" t="s">
        <v>59</v>
      </c>
      <c r="F3288" s="33" t="s">
        <v>11</v>
      </c>
      <c r="G3288" s="33">
        <v>4000000</v>
      </c>
      <c r="H3288" s="33">
        <v>6.9</v>
      </c>
    </row>
    <row r="3289" spans="1:8" x14ac:dyDescent="0.25">
      <c r="A3289" s="17" t="s">
        <v>5502</v>
      </c>
      <c r="B3289" s="17" t="s">
        <v>5501</v>
      </c>
      <c r="C3289" s="33">
        <v>102</v>
      </c>
      <c r="D3289" s="33">
        <v>2601847</v>
      </c>
      <c r="E3289" s="33" t="s">
        <v>1381</v>
      </c>
      <c r="F3289" s="33" t="s">
        <v>4385</v>
      </c>
      <c r="G3289" s="33">
        <v>4000000</v>
      </c>
      <c r="H3289" s="33">
        <v>8.5</v>
      </c>
    </row>
    <row r="3290" spans="1:8" x14ac:dyDescent="0.25">
      <c r="A3290" s="17" t="s">
        <v>5504</v>
      </c>
      <c r="B3290" s="17" t="s">
        <v>5503</v>
      </c>
      <c r="C3290" s="33">
        <v>87</v>
      </c>
      <c r="D3290" s="33">
        <v>800000</v>
      </c>
      <c r="E3290" s="33" t="s">
        <v>59</v>
      </c>
      <c r="F3290" s="33" t="s">
        <v>11</v>
      </c>
      <c r="G3290" s="33">
        <v>4000000</v>
      </c>
      <c r="H3290" s="33">
        <v>4.8</v>
      </c>
    </row>
    <row r="3291" spans="1:8" x14ac:dyDescent="0.25">
      <c r="A3291" s="17" t="s">
        <v>5506</v>
      </c>
      <c r="B3291" s="17" t="s">
        <v>5505</v>
      </c>
      <c r="C3291" s="33">
        <v>99</v>
      </c>
      <c r="D3291" s="33">
        <v>562059</v>
      </c>
      <c r="E3291" s="33" t="s">
        <v>1383</v>
      </c>
      <c r="F3291" s="33" t="s">
        <v>11</v>
      </c>
      <c r="G3291" s="33">
        <v>4000000</v>
      </c>
      <c r="H3291" s="33">
        <v>7</v>
      </c>
    </row>
    <row r="3292" spans="1:8" x14ac:dyDescent="0.25">
      <c r="A3292" s="17" t="s">
        <v>5507</v>
      </c>
      <c r="B3292" s="17" t="s">
        <v>5466</v>
      </c>
      <c r="C3292" s="33">
        <v>106</v>
      </c>
      <c r="D3292" s="33">
        <v>399793</v>
      </c>
      <c r="E3292" s="33" t="s">
        <v>1164</v>
      </c>
      <c r="F3292" s="33" t="s">
        <v>11</v>
      </c>
      <c r="G3292" s="33">
        <v>4000000</v>
      </c>
      <c r="H3292" s="33">
        <v>5.4</v>
      </c>
    </row>
    <row r="3293" spans="1:8" x14ac:dyDescent="0.25">
      <c r="A3293" s="17" t="s">
        <v>5508</v>
      </c>
      <c r="B3293" s="17" t="s">
        <v>1829</v>
      </c>
      <c r="C3293" s="33">
        <v>117</v>
      </c>
      <c r="D3293" s="33">
        <v>371897</v>
      </c>
      <c r="E3293" s="33" t="s">
        <v>1164</v>
      </c>
      <c r="F3293" s="33" t="s">
        <v>11</v>
      </c>
      <c r="G3293" s="33">
        <v>4000000</v>
      </c>
      <c r="H3293" s="33">
        <v>6.9</v>
      </c>
    </row>
    <row r="3294" spans="1:8" x14ac:dyDescent="0.25">
      <c r="A3294" s="17" t="s">
        <v>5510</v>
      </c>
      <c r="B3294" s="17" t="s">
        <v>5509</v>
      </c>
      <c r="C3294" s="33">
        <v>99</v>
      </c>
      <c r="D3294" s="33">
        <v>302204</v>
      </c>
      <c r="E3294" s="33" t="s">
        <v>1448</v>
      </c>
      <c r="F3294" s="33" t="s">
        <v>11</v>
      </c>
      <c r="G3294" s="33">
        <v>3000000</v>
      </c>
      <c r="H3294" s="33">
        <v>6.6</v>
      </c>
    </row>
    <row r="3295" spans="1:8" x14ac:dyDescent="0.25">
      <c r="A3295" s="17" t="s">
        <v>5511</v>
      </c>
      <c r="B3295" s="17" t="s">
        <v>720</v>
      </c>
      <c r="C3295" s="33">
        <v>102</v>
      </c>
      <c r="D3295" s="33">
        <v>354704</v>
      </c>
      <c r="E3295" s="33" t="s">
        <v>2221</v>
      </c>
      <c r="F3295" s="33" t="s">
        <v>11</v>
      </c>
      <c r="G3295" s="33">
        <v>1300000</v>
      </c>
      <c r="H3295" s="33">
        <v>5.9</v>
      </c>
    </row>
    <row r="3296" spans="1:8" x14ac:dyDescent="0.25">
      <c r="A3296" s="17" t="s">
        <v>5514</v>
      </c>
      <c r="B3296" s="17" t="s">
        <v>5512</v>
      </c>
      <c r="C3296" s="33">
        <v>85</v>
      </c>
      <c r="D3296" s="33">
        <v>265107</v>
      </c>
      <c r="E3296" s="33" t="s">
        <v>5513</v>
      </c>
      <c r="F3296" s="33" t="s">
        <v>11</v>
      </c>
      <c r="G3296" s="33">
        <v>1500000</v>
      </c>
      <c r="H3296" s="33">
        <v>6.3</v>
      </c>
    </row>
    <row r="3297" spans="1:8" x14ac:dyDescent="0.25">
      <c r="A3297" s="17" t="s">
        <v>5515</v>
      </c>
      <c r="B3297" s="17" t="s">
        <v>3024</v>
      </c>
      <c r="C3297" s="33">
        <v>86</v>
      </c>
      <c r="D3297" s="33">
        <v>185577</v>
      </c>
      <c r="E3297" s="33" t="s">
        <v>569</v>
      </c>
      <c r="F3297" s="33" t="s">
        <v>11</v>
      </c>
      <c r="G3297" s="33">
        <v>4000000</v>
      </c>
      <c r="H3297" s="33">
        <v>6.3</v>
      </c>
    </row>
    <row r="3298" spans="1:8" x14ac:dyDescent="0.25">
      <c r="A3298" s="17" t="s">
        <v>5517</v>
      </c>
      <c r="B3298" s="17" t="s">
        <v>5516</v>
      </c>
      <c r="C3298" s="33">
        <v>120</v>
      </c>
      <c r="D3298" s="33">
        <v>100412</v>
      </c>
      <c r="E3298" s="33" t="s">
        <v>1164</v>
      </c>
      <c r="F3298" s="33" t="s">
        <v>2876</v>
      </c>
      <c r="G3298" s="33">
        <v>4000000</v>
      </c>
      <c r="H3298" s="33">
        <v>7.7</v>
      </c>
    </row>
    <row r="3299" spans="1:8" x14ac:dyDescent="0.25">
      <c r="A3299" s="17" t="s">
        <v>5518</v>
      </c>
      <c r="B3299" s="17" t="s">
        <v>4738</v>
      </c>
      <c r="C3299" s="33">
        <v>106</v>
      </c>
      <c r="D3299" s="33">
        <v>58214</v>
      </c>
      <c r="E3299" s="33" t="s">
        <v>739</v>
      </c>
      <c r="F3299" s="33" t="s">
        <v>11</v>
      </c>
      <c r="G3299" s="33">
        <v>9500000</v>
      </c>
      <c r="H3299" s="33">
        <v>7</v>
      </c>
    </row>
    <row r="3300" spans="1:8" x14ac:dyDescent="0.25">
      <c r="A3300" s="17" t="s">
        <v>5519</v>
      </c>
      <c r="B3300" s="17" t="s">
        <v>1064</v>
      </c>
      <c r="C3300" s="33">
        <v>103</v>
      </c>
      <c r="D3300" s="33">
        <v>75078</v>
      </c>
      <c r="E3300" s="33" t="s">
        <v>569</v>
      </c>
      <c r="F3300" s="33" t="s">
        <v>11</v>
      </c>
      <c r="G3300" s="33">
        <v>14000000</v>
      </c>
      <c r="H3300" s="33">
        <v>6.3</v>
      </c>
    </row>
    <row r="3301" spans="1:8" x14ac:dyDescent="0.25">
      <c r="A3301" s="17" t="s">
        <v>5520</v>
      </c>
      <c r="B3301" s="17" t="s">
        <v>4325</v>
      </c>
      <c r="C3301" s="33">
        <v>93</v>
      </c>
      <c r="D3301" s="33">
        <v>64359</v>
      </c>
      <c r="E3301" s="33" t="s">
        <v>574</v>
      </c>
      <c r="F3301" s="33" t="s">
        <v>11</v>
      </c>
      <c r="G3301" s="33">
        <v>2500000</v>
      </c>
      <c r="H3301" s="33">
        <v>5.9</v>
      </c>
    </row>
    <row r="3302" spans="1:8" x14ac:dyDescent="0.25">
      <c r="A3302" s="17" t="s">
        <v>5521</v>
      </c>
      <c r="B3302" s="17" t="s">
        <v>3322</v>
      </c>
      <c r="C3302" s="33">
        <v>112</v>
      </c>
      <c r="D3302" s="33">
        <v>317125</v>
      </c>
      <c r="E3302" s="33" t="s">
        <v>72</v>
      </c>
      <c r="F3302" s="33" t="s">
        <v>11</v>
      </c>
      <c r="G3302" s="33">
        <v>16000000</v>
      </c>
      <c r="H3302" s="33">
        <v>6.2</v>
      </c>
    </row>
    <row r="3303" spans="1:8" x14ac:dyDescent="0.25">
      <c r="A3303" s="17" t="s">
        <v>5523</v>
      </c>
      <c r="B3303" s="17" t="s">
        <v>5522</v>
      </c>
      <c r="C3303" s="33">
        <v>113</v>
      </c>
      <c r="D3303" s="33">
        <v>146402</v>
      </c>
      <c r="E3303" s="33" t="s">
        <v>872</v>
      </c>
      <c r="F3303" s="33" t="s">
        <v>953</v>
      </c>
      <c r="G3303" s="33">
        <v>4000000</v>
      </c>
      <c r="H3303" s="33">
        <v>7.7</v>
      </c>
    </row>
    <row r="3304" spans="1:8" x14ac:dyDescent="0.25">
      <c r="A3304" s="17" t="s">
        <v>5525</v>
      </c>
      <c r="B3304" s="17" t="s">
        <v>5524</v>
      </c>
      <c r="C3304" s="33">
        <v>98</v>
      </c>
      <c r="D3304" s="33">
        <v>18469</v>
      </c>
      <c r="E3304" s="33" t="s">
        <v>260</v>
      </c>
      <c r="F3304" s="33" t="s">
        <v>11</v>
      </c>
      <c r="G3304" s="33">
        <v>650000</v>
      </c>
      <c r="H3304" s="33">
        <v>6.5</v>
      </c>
    </row>
    <row r="3305" spans="1:8" x14ac:dyDescent="0.25">
      <c r="A3305" s="17" t="s">
        <v>5526</v>
      </c>
      <c r="B3305" s="17" t="s">
        <v>2247</v>
      </c>
      <c r="C3305" s="33">
        <v>92</v>
      </c>
      <c r="D3305" s="33">
        <v>12836</v>
      </c>
      <c r="E3305" s="33" t="s">
        <v>527</v>
      </c>
      <c r="F3305" s="33" t="s">
        <v>11</v>
      </c>
      <c r="G3305" s="33">
        <v>4000000</v>
      </c>
      <c r="H3305" s="33">
        <v>5.8</v>
      </c>
    </row>
    <row r="3306" spans="1:8" x14ac:dyDescent="0.25">
      <c r="A3306" s="17" t="s">
        <v>5528</v>
      </c>
      <c r="B3306" s="17" t="s">
        <v>5527</v>
      </c>
      <c r="C3306" s="33">
        <v>106</v>
      </c>
      <c r="D3306" s="33">
        <v>20262</v>
      </c>
      <c r="E3306" s="33" t="s">
        <v>1164</v>
      </c>
      <c r="F3306" s="33" t="s">
        <v>4551</v>
      </c>
      <c r="G3306" s="33">
        <v>4000000</v>
      </c>
      <c r="H3306" s="33">
        <v>6.1</v>
      </c>
    </row>
    <row r="3307" spans="1:8" x14ac:dyDescent="0.25">
      <c r="A3307" s="17" t="s">
        <v>5530</v>
      </c>
      <c r="B3307" s="17" t="s">
        <v>5529</v>
      </c>
      <c r="C3307" s="33">
        <v>93</v>
      </c>
      <c r="D3307" s="33">
        <v>4063</v>
      </c>
      <c r="E3307" s="33" t="s">
        <v>1120</v>
      </c>
      <c r="F3307" s="33" t="s">
        <v>11</v>
      </c>
      <c r="G3307" s="33">
        <v>4000000</v>
      </c>
      <c r="H3307" s="33">
        <v>5.2</v>
      </c>
    </row>
    <row r="3308" spans="1:8" x14ac:dyDescent="0.25">
      <c r="A3308" s="17" t="s">
        <v>5533</v>
      </c>
      <c r="B3308" s="17" t="s">
        <v>5532</v>
      </c>
      <c r="C3308" s="33">
        <v>226</v>
      </c>
      <c r="D3308" s="33">
        <v>198655278</v>
      </c>
      <c r="E3308" s="33" t="s">
        <v>674</v>
      </c>
      <c r="F3308" s="33" t="s">
        <v>11</v>
      </c>
      <c r="G3308" s="33">
        <v>3977000</v>
      </c>
      <c r="H3308" s="33">
        <v>8.1999999999999993</v>
      </c>
    </row>
    <row r="3309" spans="1:8" x14ac:dyDescent="0.25">
      <c r="A3309" s="17" t="s">
        <v>5535</v>
      </c>
      <c r="B3309" s="17" t="s">
        <v>5534</v>
      </c>
      <c r="C3309" s="33">
        <v>104</v>
      </c>
      <c r="D3309" s="33">
        <v>143653</v>
      </c>
      <c r="E3309" s="33" t="s">
        <v>527</v>
      </c>
      <c r="F3309" s="33" t="s">
        <v>11</v>
      </c>
      <c r="G3309" s="33">
        <v>4000000</v>
      </c>
      <c r="H3309" s="33">
        <v>6</v>
      </c>
    </row>
    <row r="3310" spans="1:8" x14ac:dyDescent="0.25">
      <c r="A3310" s="17" t="s">
        <v>5537</v>
      </c>
      <c r="B3310" s="17" t="s">
        <v>5219</v>
      </c>
      <c r="C3310" s="33">
        <v>152</v>
      </c>
      <c r="D3310" s="33">
        <v>14873</v>
      </c>
      <c r="E3310" s="33" t="s">
        <v>5536</v>
      </c>
      <c r="F3310" s="33" t="s">
        <v>11</v>
      </c>
      <c r="G3310" s="33">
        <v>3800000</v>
      </c>
      <c r="H3310" s="33">
        <v>6.8</v>
      </c>
    </row>
    <row r="3311" spans="1:8" x14ac:dyDescent="0.25">
      <c r="A3311" s="17" t="s">
        <v>5540</v>
      </c>
      <c r="B3311" s="17" t="s">
        <v>5538</v>
      </c>
      <c r="C3311" s="33">
        <v>107</v>
      </c>
      <c r="D3311" s="33">
        <v>8000000</v>
      </c>
      <c r="E3311" s="33" t="s">
        <v>5539</v>
      </c>
      <c r="F3311" s="33" t="s">
        <v>11</v>
      </c>
      <c r="G3311" s="33">
        <v>3768785</v>
      </c>
      <c r="H3311" s="33">
        <v>7</v>
      </c>
    </row>
    <row r="3312" spans="1:8" x14ac:dyDescent="0.25">
      <c r="A3312" s="17" t="s">
        <v>5542</v>
      </c>
      <c r="B3312" s="17" t="s">
        <v>5541</v>
      </c>
      <c r="C3312" s="33">
        <v>95</v>
      </c>
      <c r="D3312" s="33">
        <v>37606</v>
      </c>
      <c r="E3312" s="33" t="s">
        <v>2994</v>
      </c>
      <c r="F3312" s="33" t="s">
        <v>11</v>
      </c>
      <c r="G3312" s="33">
        <v>3500000</v>
      </c>
      <c r="H3312" s="33">
        <v>6.8</v>
      </c>
    </row>
    <row r="3313" spans="1:8" x14ac:dyDescent="0.25">
      <c r="A3313" s="17" t="s">
        <v>5545</v>
      </c>
      <c r="B3313" s="17" t="s">
        <v>5543</v>
      </c>
      <c r="C3313" s="33">
        <v>102</v>
      </c>
      <c r="D3313" s="33">
        <v>2956000</v>
      </c>
      <c r="E3313" s="33" t="s">
        <v>5544</v>
      </c>
      <c r="F3313" s="33" t="s">
        <v>11</v>
      </c>
      <c r="G3313" s="33">
        <v>3700000</v>
      </c>
      <c r="H3313" s="33">
        <v>7.1</v>
      </c>
    </row>
    <row r="3314" spans="1:8" x14ac:dyDescent="0.25">
      <c r="A3314" s="17" t="s">
        <v>5547</v>
      </c>
      <c r="B3314" s="17" t="s">
        <v>5546</v>
      </c>
      <c r="C3314" s="33">
        <v>99</v>
      </c>
      <c r="D3314" s="33">
        <v>19959</v>
      </c>
      <c r="E3314" s="33" t="s">
        <v>1164</v>
      </c>
      <c r="F3314" s="33" t="s">
        <v>11</v>
      </c>
      <c r="G3314" s="33">
        <v>3800000</v>
      </c>
      <c r="H3314" s="33">
        <v>6.9</v>
      </c>
    </row>
    <row r="3315" spans="1:8" x14ac:dyDescent="0.25">
      <c r="A3315" s="17" t="s">
        <v>5548</v>
      </c>
      <c r="B3315" s="17" t="s">
        <v>3788</v>
      </c>
      <c r="C3315" s="33">
        <v>109</v>
      </c>
      <c r="D3315" s="33">
        <v>2706659</v>
      </c>
      <c r="E3315" s="33" t="s">
        <v>872</v>
      </c>
      <c r="F3315" s="33" t="s">
        <v>11</v>
      </c>
      <c r="G3315" s="33">
        <v>2000000</v>
      </c>
      <c r="H3315" s="33">
        <v>6.9</v>
      </c>
    </row>
    <row r="3316" spans="1:8" x14ac:dyDescent="0.25">
      <c r="A3316" s="17" t="s">
        <v>5549</v>
      </c>
      <c r="B3316" s="17" t="s">
        <v>4165</v>
      </c>
      <c r="C3316" s="33">
        <v>91</v>
      </c>
      <c r="D3316" s="33">
        <v>45857453</v>
      </c>
      <c r="E3316" s="33" t="s">
        <v>1864</v>
      </c>
      <c r="F3316" s="33" t="s">
        <v>11</v>
      </c>
      <c r="G3316" s="33">
        <v>3500000</v>
      </c>
      <c r="H3316" s="33">
        <v>7.2</v>
      </c>
    </row>
    <row r="3317" spans="1:8" x14ac:dyDescent="0.25">
      <c r="A3317" s="17" t="s">
        <v>5551</v>
      </c>
      <c r="B3317" s="17" t="s">
        <v>5550</v>
      </c>
      <c r="C3317" s="33">
        <v>88</v>
      </c>
      <c r="D3317" s="33">
        <v>83400000</v>
      </c>
      <c r="E3317" s="33" t="s">
        <v>569</v>
      </c>
      <c r="F3317" s="33" t="s">
        <v>11</v>
      </c>
      <c r="G3317" s="33">
        <v>3500000</v>
      </c>
      <c r="H3317" s="33">
        <v>7.8</v>
      </c>
    </row>
    <row r="3318" spans="1:8" x14ac:dyDescent="0.25">
      <c r="A3318" s="17" t="s">
        <v>5552</v>
      </c>
      <c r="B3318" s="17" t="s">
        <v>1050</v>
      </c>
      <c r="C3318" s="33">
        <v>97</v>
      </c>
      <c r="D3318" s="33">
        <v>27900000</v>
      </c>
      <c r="E3318" s="33" t="s">
        <v>872</v>
      </c>
      <c r="F3318" s="33" t="s">
        <v>11</v>
      </c>
      <c r="G3318" s="33">
        <v>3500000</v>
      </c>
      <c r="H3318" s="33">
        <v>7.3</v>
      </c>
    </row>
    <row r="3319" spans="1:8" x14ac:dyDescent="0.25">
      <c r="A3319" s="17" t="s">
        <v>5553</v>
      </c>
      <c r="B3319" s="17" t="s">
        <v>911</v>
      </c>
      <c r="C3319" s="33">
        <v>97</v>
      </c>
      <c r="D3319" s="33">
        <v>27900000</v>
      </c>
      <c r="E3319" s="33" t="s">
        <v>739</v>
      </c>
      <c r="F3319" s="33" t="s">
        <v>11</v>
      </c>
      <c r="G3319" s="33">
        <v>3500000</v>
      </c>
      <c r="H3319" s="33">
        <v>7.5</v>
      </c>
    </row>
    <row r="3320" spans="1:8" x14ac:dyDescent="0.25">
      <c r="A3320" s="17" t="s">
        <v>5555</v>
      </c>
      <c r="B3320" s="17" t="s">
        <v>5554</v>
      </c>
      <c r="C3320" s="33">
        <v>85</v>
      </c>
      <c r="D3320" s="33">
        <v>14000000</v>
      </c>
      <c r="E3320" s="33" t="s">
        <v>2665</v>
      </c>
      <c r="F3320" s="33" t="s">
        <v>11</v>
      </c>
      <c r="G3320" s="33">
        <v>3500000</v>
      </c>
      <c r="H3320" s="33">
        <v>6</v>
      </c>
    </row>
    <row r="3321" spans="1:8" x14ac:dyDescent="0.25">
      <c r="A3321" s="17" t="s">
        <v>5557</v>
      </c>
      <c r="B3321" s="17" t="s">
        <v>5556</v>
      </c>
      <c r="C3321" s="33">
        <v>92</v>
      </c>
      <c r="D3321" s="33">
        <v>25138292</v>
      </c>
      <c r="E3321" s="33" t="s">
        <v>1726</v>
      </c>
      <c r="F3321" s="33" t="s">
        <v>11</v>
      </c>
      <c r="G3321" s="33">
        <v>3500000</v>
      </c>
      <c r="H3321" s="33">
        <v>6.8</v>
      </c>
    </row>
    <row r="3322" spans="1:8" x14ac:dyDescent="0.25">
      <c r="A3322" s="17" t="s">
        <v>5559</v>
      </c>
      <c r="B3322" s="17" t="s">
        <v>5558</v>
      </c>
      <c r="C3322" s="33">
        <v>93</v>
      </c>
      <c r="D3322" s="33">
        <v>10305534</v>
      </c>
      <c r="E3322" s="33" t="s">
        <v>569</v>
      </c>
      <c r="F3322" s="33" t="s">
        <v>11</v>
      </c>
      <c r="G3322" s="33">
        <v>3500000</v>
      </c>
      <c r="H3322" s="33">
        <v>3.9</v>
      </c>
    </row>
    <row r="3323" spans="1:8" x14ac:dyDescent="0.25">
      <c r="A3323" s="17" t="s">
        <v>5560</v>
      </c>
      <c r="B3323" s="17" t="s">
        <v>5531</v>
      </c>
      <c r="C3323" s="33">
        <v>96</v>
      </c>
      <c r="D3323" s="33">
        <v>9449219</v>
      </c>
      <c r="E3323" s="33" t="s">
        <v>482</v>
      </c>
      <c r="F3323" s="33" t="s">
        <v>11</v>
      </c>
      <c r="G3323" s="33">
        <v>3500000</v>
      </c>
      <c r="H3323" s="33">
        <v>6.1</v>
      </c>
    </row>
    <row r="3324" spans="1:8" x14ac:dyDescent="0.25">
      <c r="A3324" s="17" t="s">
        <v>5561</v>
      </c>
      <c r="B3324" s="17" t="s">
        <v>373</v>
      </c>
      <c r="C3324" s="33">
        <v>105</v>
      </c>
      <c r="D3324" s="33">
        <v>6390032</v>
      </c>
      <c r="E3324" s="33" t="s">
        <v>527</v>
      </c>
      <c r="F3324" s="33" t="s">
        <v>11</v>
      </c>
      <c r="G3324" s="33">
        <v>3500000</v>
      </c>
      <c r="H3324" s="33">
        <v>7.5</v>
      </c>
    </row>
    <row r="3325" spans="1:8" x14ac:dyDescent="0.25">
      <c r="A3325" s="17" t="s">
        <v>5562</v>
      </c>
      <c r="B3325" s="17" t="s">
        <v>3395</v>
      </c>
      <c r="C3325" s="33">
        <v>129</v>
      </c>
      <c r="D3325" s="33">
        <v>20167424</v>
      </c>
      <c r="E3325" s="33" t="s">
        <v>667</v>
      </c>
      <c r="F3325" s="33" t="s">
        <v>953</v>
      </c>
      <c r="G3325" s="33">
        <v>2000000</v>
      </c>
      <c r="H3325" s="33">
        <v>8.1999999999999993</v>
      </c>
    </row>
    <row r="3326" spans="1:8" x14ac:dyDescent="0.25">
      <c r="A3326" s="17" t="s">
        <v>5563</v>
      </c>
      <c r="B3326" s="17" t="s">
        <v>26</v>
      </c>
      <c r="C3326" s="33">
        <v>37</v>
      </c>
      <c r="D3326" s="33">
        <v>5923044</v>
      </c>
      <c r="E3326" s="33" t="s">
        <v>2665</v>
      </c>
      <c r="F3326" s="33" t="s">
        <v>11</v>
      </c>
      <c r="G3326" s="33">
        <v>3600000</v>
      </c>
      <c r="H3326" s="33">
        <v>7.8</v>
      </c>
    </row>
    <row r="3327" spans="1:8" x14ac:dyDescent="0.25">
      <c r="A3327" s="17" t="s">
        <v>5566</v>
      </c>
      <c r="B3327" s="17" t="s">
        <v>5564</v>
      </c>
      <c r="C3327" s="33">
        <v>81</v>
      </c>
      <c r="D3327" s="33">
        <v>3293258</v>
      </c>
      <c r="E3327" s="33" t="s">
        <v>5565</v>
      </c>
      <c r="F3327" s="33" t="s">
        <v>11</v>
      </c>
      <c r="G3327" s="33">
        <v>3000000</v>
      </c>
      <c r="H3327" s="33">
        <v>5.2</v>
      </c>
    </row>
    <row r="3328" spans="1:8" x14ac:dyDescent="0.25">
      <c r="A3328" s="17" t="s">
        <v>5568</v>
      </c>
      <c r="B3328" s="17" t="s">
        <v>5567</v>
      </c>
      <c r="C3328" s="33">
        <v>106</v>
      </c>
      <c r="D3328" s="33">
        <v>886410</v>
      </c>
      <c r="E3328" s="33" t="s">
        <v>2184</v>
      </c>
      <c r="F3328" s="33" t="s">
        <v>953</v>
      </c>
      <c r="G3328" s="33">
        <v>3500000</v>
      </c>
      <c r="H3328" s="33">
        <v>6.8</v>
      </c>
    </row>
    <row r="3329" spans="1:8" x14ac:dyDescent="0.25">
      <c r="A3329" s="17" t="s">
        <v>5571</v>
      </c>
      <c r="B3329" s="17" t="s">
        <v>5569</v>
      </c>
      <c r="C3329" s="33">
        <v>103</v>
      </c>
      <c r="D3329" s="33">
        <v>252652</v>
      </c>
      <c r="E3329" s="33" t="s">
        <v>5570</v>
      </c>
      <c r="F3329" s="33" t="s">
        <v>5272</v>
      </c>
      <c r="G3329" s="33">
        <v>19900000</v>
      </c>
      <c r="H3329" s="33">
        <v>7</v>
      </c>
    </row>
    <row r="3330" spans="1:8" x14ac:dyDescent="0.25">
      <c r="A3330" s="17" t="s">
        <v>5573</v>
      </c>
      <c r="B3330" s="17" t="s">
        <v>5572</v>
      </c>
      <c r="C3330" s="33">
        <v>101</v>
      </c>
      <c r="D3330" s="33">
        <v>220234</v>
      </c>
      <c r="E3330" s="33" t="s">
        <v>574</v>
      </c>
      <c r="F3330" s="33" t="s">
        <v>11</v>
      </c>
      <c r="G3330" s="33">
        <v>3500000</v>
      </c>
      <c r="H3330" s="33">
        <v>6.5</v>
      </c>
    </row>
    <row r="3331" spans="1:8" x14ac:dyDescent="0.25">
      <c r="A3331" s="17" t="s">
        <v>5575</v>
      </c>
      <c r="B3331" s="17" t="s">
        <v>5574</v>
      </c>
      <c r="C3331" s="33">
        <v>98</v>
      </c>
      <c r="D3331" s="33">
        <v>101228</v>
      </c>
      <c r="E3331" s="33" t="s">
        <v>872</v>
      </c>
      <c r="F3331" s="33" t="s">
        <v>11</v>
      </c>
      <c r="G3331" s="33">
        <v>3500000</v>
      </c>
      <c r="H3331" s="33">
        <v>6.4</v>
      </c>
    </row>
    <row r="3332" spans="1:8" x14ac:dyDescent="0.25">
      <c r="A3332" s="17" t="s">
        <v>5576</v>
      </c>
      <c r="B3332" s="17" t="s">
        <v>1745</v>
      </c>
      <c r="C3332" s="33">
        <v>91</v>
      </c>
      <c r="D3332" s="33">
        <v>96793</v>
      </c>
      <c r="E3332" s="33" t="s">
        <v>485</v>
      </c>
      <c r="F3332" s="33" t="s">
        <v>11</v>
      </c>
      <c r="G3332" s="33">
        <v>3500000</v>
      </c>
      <c r="H3332" s="33">
        <v>5.3</v>
      </c>
    </row>
    <row r="3333" spans="1:8" x14ac:dyDescent="0.25">
      <c r="A3333" s="17" t="s">
        <v>5579</v>
      </c>
      <c r="B3333" s="17" t="s">
        <v>5577</v>
      </c>
      <c r="C3333" s="33">
        <v>105</v>
      </c>
      <c r="D3333" s="33">
        <v>123777</v>
      </c>
      <c r="E3333" s="33" t="s">
        <v>5578</v>
      </c>
      <c r="F3333" s="33" t="s">
        <v>11</v>
      </c>
      <c r="G3333" s="33">
        <v>3500000</v>
      </c>
      <c r="H3333" s="33">
        <v>4.7</v>
      </c>
    </row>
    <row r="3334" spans="1:8" x14ac:dyDescent="0.25">
      <c r="A3334" s="17" t="s">
        <v>5582</v>
      </c>
      <c r="B3334" s="17" t="s">
        <v>5581</v>
      </c>
      <c r="C3334" s="33">
        <v>100</v>
      </c>
      <c r="D3334" s="33">
        <v>29233</v>
      </c>
      <c r="E3334" s="33" t="s">
        <v>22</v>
      </c>
      <c r="F3334" s="33" t="s">
        <v>11</v>
      </c>
      <c r="G3334" s="33">
        <v>3500000</v>
      </c>
      <c r="H3334" s="33">
        <v>7</v>
      </c>
    </row>
    <row r="3335" spans="1:8" x14ac:dyDescent="0.25">
      <c r="A3335" s="17" t="s">
        <v>5584</v>
      </c>
      <c r="B3335" s="17" t="s">
        <v>5583</v>
      </c>
      <c r="C3335" s="33">
        <v>80</v>
      </c>
      <c r="D3335" s="33">
        <v>77413017</v>
      </c>
      <c r="E3335" s="33" t="s">
        <v>22</v>
      </c>
      <c r="F3335" s="33" t="s">
        <v>497</v>
      </c>
      <c r="G3335" s="33">
        <v>8000000</v>
      </c>
      <c r="H3335" s="33">
        <v>7.6</v>
      </c>
    </row>
    <row r="3336" spans="1:8" x14ac:dyDescent="0.25">
      <c r="A3336" s="17" t="s">
        <v>5585</v>
      </c>
      <c r="B3336" s="17" t="s">
        <v>3653</v>
      </c>
      <c r="C3336" s="33">
        <v>107</v>
      </c>
      <c r="D3336" s="33">
        <v>5354039</v>
      </c>
      <c r="E3336" s="33" t="s">
        <v>1227</v>
      </c>
      <c r="F3336" s="33" t="s">
        <v>11</v>
      </c>
      <c r="G3336" s="33">
        <v>3500000</v>
      </c>
      <c r="H3336" s="33">
        <v>7.1</v>
      </c>
    </row>
    <row r="3337" spans="1:8" x14ac:dyDescent="0.25">
      <c r="A3337" s="17" t="s">
        <v>5587</v>
      </c>
      <c r="B3337" s="17" t="s">
        <v>5586</v>
      </c>
      <c r="C3337" s="33">
        <v>92</v>
      </c>
      <c r="D3337" s="33">
        <v>2926565</v>
      </c>
      <c r="E3337" s="33" t="s">
        <v>872</v>
      </c>
      <c r="F3337" s="33" t="s">
        <v>11</v>
      </c>
      <c r="G3337" s="33">
        <v>3000000</v>
      </c>
      <c r="H3337" s="33">
        <v>6.5</v>
      </c>
    </row>
    <row r="3338" spans="1:8" x14ac:dyDescent="0.25">
      <c r="A3338" s="17" t="s">
        <v>5589</v>
      </c>
      <c r="B3338" s="17" t="s">
        <v>5588</v>
      </c>
      <c r="C3338" s="33">
        <v>107</v>
      </c>
      <c r="D3338" s="33">
        <v>13092000</v>
      </c>
      <c r="E3338" s="33" t="s">
        <v>2083</v>
      </c>
      <c r="F3338" s="33" t="s">
        <v>11</v>
      </c>
      <c r="G3338" s="33">
        <v>3300000</v>
      </c>
      <c r="H3338" s="33">
        <v>8.5</v>
      </c>
    </row>
    <row r="3339" spans="1:8" x14ac:dyDescent="0.25">
      <c r="A3339" s="17" t="s">
        <v>5590</v>
      </c>
      <c r="B3339" s="17" t="s">
        <v>3043</v>
      </c>
      <c r="C3339" s="33">
        <v>135</v>
      </c>
      <c r="D3339" s="33">
        <v>7563397</v>
      </c>
      <c r="E3339" s="33" t="s">
        <v>671</v>
      </c>
      <c r="F3339" s="33" t="s">
        <v>4551</v>
      </c>
      <c r="G3339" s="33">
        <v>3300000</v>
      </c>
      <c r="H3339" s="33">
        <v>8.6999999999999993</v>
      </c>
    </row>
    <row r="3340" spans="1:8" x14ac:dyDescent="0.25">
      <c r="A3340" s="17" t="s">
        <v>5592</v>
      </c>
      <c r="B3340" s="17" t="s">
        <v>5591</v>
      </c>
      <c r="C3340" s="33">
        <v>99</v>
      </c>
      <c r="D3340" s="33">
        <v>104257</v>
      </c>
      <c r="E3340" s="33" t="s">
        <v>2153</v>
      </c>
      <c r="F3340" s="33" t="s">
        <v>11</v>
      </c>
      <c r="G3340" s="33">
        <v>2200000</v>
      </c>
      <c r="H3340" s="33">
        <v>7.1</v>
      </c>
    </row>
    <row r="3341" spans="1:8" x14ac:dyDescent="0.25">
      <c r="A3341" s="17" t="s">
        <v>5594</v>
      </c>
      <c r="B3341" s="17" t="s">
        <v>4982</v>
      </c>
      <c r="C3341" s="33">
        <v>115</v>
      </c>
      <c r="D3341" s="33">
        <v>610968</v>
      </c>
      <c r="E3341" s="33" t="s">
        <v>1164</v>
      </c>
      <c r="F3341" s="33" t="s">
        <v>4876</v>
      </c>
      <c r="G3341" s="33">
        <v>3800000</v>
      </c>
      <c r="H3341" s="33">
        <v>8.3000000000000007</v>
      </c>
    </row>
    <row r="3342" spans="1:8" x14ac:dyDescent="0.25">
      <c r="A3342" s="17" t="s">
        <v>5595</v>
      </c>
      <c r="B3342" s="17" t="s">
        <v>3643</v>
      </c>
      <c r="C3342" s="33">
        <v>91</v>
      </c>
      <c r="D3342" s="33">
        <v>8108247</v>
      </c>
      <c r="E3342" s="33" t="s">
        <v>72</v>
      </c>
      <c r="F3342" s="33" t="s">
        <v>11</v>
      </c>
      <c r="G3342" s="33">
        <v>3300000</v>
      </c>
      <c r="H3342" s="33">
        <v>7.4</v>
      </c>
    </row>
    <row r="3343" spans="1:8" x14ac:dyDescent="0.25">
      <c r="A3343" s="17" t="s">
        <v>5597</v>
      </c>
      <c r="B3343" s="17" t="s">
        <v>5596</v>
      </c>
      <c r="C3343" s="33">
        <v>92</v>
      </c>
      <c r="D3343" s="33">
        <v>7680</v>
      </c>
      <c r="E3343" s="33" t="s">
        <v>72</v>
      </c>
      <c r="F3343" s="33" t="s">
        <v>11</v>
      </c>
      <c r="G3343" s="33">
        <v>2000000</v>
      </c>
      <c r="H3343" s="33">
        <v>6.4</v>
      </c>
    </row>
    <row r="3344" spans="1:8" x14ac:dyDescent="0.25">
      <c r="A3344" s="17" t="s">
        <v>5599</v>
      </c>
      <c r="B3344" s="17" t="s">
        <v>5598</v>
      </c>
      <c r="C3344" s="33">
        <v>101</v>
      </c>
      <c r="D3344" s="33">
        <v>6517198</v>
      </c>
      <c r="E3344" s="33" t="s">
        <v>671</v>
      </c>
      <c r="F3344" s="33" t="s">
        <v>953</v>
      </c>
      <c r="G3344" s="33">
        <v>3000000</v>
      </c>
      <c r="H3344" s="33">
        <v>7.5</v>
      </c>
    </row>
    <row r="3345" spans="1:8" x14ac:dyDescent="0.25">
      <c r="A3345" s="17" t="s">
        <v>5600</v>
      </c>
      <c r="B3345" s="17" t="s">
        <v>5497</v>
      </c>
      <c r="C3345" s="33">
        <v>105</v>
      </c>
      <c r="D3345" s="33">
        <v>5776314</v>
      </c>
      <c r="E3345" s="33" t="s">
        <v>482</v>
      </c>
      <c r="F3345" s="33" t="s">
        <v>11</v>
      </c>
      <c r="G3345" s="33">
        <v>3200000</v>
      </c>
      <c r="H3345" s="33">
        <v>7.2</v>
      </c>
    </row>
    <row r="3346" spans="1:8" x14ac:dyDescent="0.25">
      <c r="A3346" s="17" t="s">
        <v>5601</v>
      </c>
      <c r="B3346" s="17" t="s">
        <v>1775</v>
      </c>
      <c r="C3346" s="33">
        <v>109</v>
      </c>
      <c r="D3346" s="33">
        <v>141600000</v>
      </c>
      <c r="E3346" s="33" t="s">
        <v>569</v>
      </c>
      <c r="F3346" s="33" t="s">
        <v>11</v>
      </c>
      <c r="G3346" s="33">
        <v>3000000</v>
      </c>
      <c r="H3346" s="33">
        <v>7.6</v>
      </c>
    </row>
    <row r="3347" spans="1:8" x14ac:dyDescent="0.25">
      <c r="A3347" s="17" t="s">
        <v>5602</v>
      </c>
      <c r="B3347" s="17" t="s">
        <v>5027</v>
      </c>
      <c r="C3347" s="33">
        <v>110</v>
      </c>
      <c r="D3347" s="33">
        <v>51100000</v>
      </c>
      <c r="E3347" s="33" t="s">
        <v>16</v>
      </c>
      <c r="F3347" s="33" t="s">
        <v>11</v>
      </c>
      <c r="G3347" s="33">
        <v>3000000</v>
      </c>
      <c r="H3347" s="33">
        <v>7.8</v>
      </c>
    </row>
    <row r="3348" spans="1:8" x14ac:dyDescent="0.25">
      <c r="A3348" s="17" t="s">
        <v>5603</v>
      </c>
      <c r="B3348" s="17" t="s">
        <v>1791</v>
      </c>
      <c r="C3348" s="33">
        <v>94</v>
      </c>
      <c r="D3348" s="33">
        <v>16501785</v>
      </c>
      <c r="E3348" s="33" t="s">
        <v>1164</v>
      </c>
      <c r="F3348" s="33" t="s">
        <v>11</v>
      </c>
      <c r="G3348" s="33">
        <v>3500000</v>
      </c>
      <c r="H3348" s="33">
        <v>8.1999999999999993</v>
      </c>
    </row>
    <row r="3349" spans="1:8" x14ac:dyDescent="0.25">
      <c r="A3349" s="17" t="s">
        <v>5604</v>
      </c>
      <c r="B3349" s="17" t="s">
        <v>1717</v>
      </c>
      <c r="C3349" s="33">
        <v>115</v>
      </c>
      <c r="D3349" s="33">
        <v>38168022</v>
      </c>
      <c r="E3349" s="33" t="s">
        <v>5280</v>
      </c>
      <c r="F3349" s="33" t="s">
        <v>11</v>
      </c>
      <c r="G3349" s="33">
        <v>3000000</v>
      </c>
      <c r="H3349" s="33">
        <v>6.6</v>
      </c>
    </row>
    <row r="3350" spans="1:8" x14ac:dyDescent="0.25">
      <c r="A3350" s="17" t="s">
        <v>5606</v>
      </c>
      <c r="B3350" s="17" t="s">
        <v>5605</v>
      </c>
      <c r="C3350" s="33">
        <v>98</v>
      </c>
      <c r="D3350" s="33">
        <v>84749884</v>
      </c>
      <c r="E3350" s="33" t="s">
        <v>2148</v>
      </c>
      <c r="F3350" s="33" t="s">
        <v>11</v>
      </c>
      <c r="G3350" s="33">
        <v>3000000</v>
      </c>
      <c r="H3350" s="33">
        <v>5.7</v>
      </c>
    </row>
    <row r="3351" spans="1:8" x14ac:dyDescent="0.25">
      <c r="A3351" s="17" t="s">
        <v>5607</v>
      </c>
      <c r="B3351" s="17" t="s">
        <v>2370</v>
      </c>
      <c r="C3351" s="33">
        <v>91</v>
      </c>
      <c r="D3351" s="33">
        <v>24788807</v>
      </c>
      <c r="E3351" s="33" t="s">
        <v>569</v>
      </c>
      <c r="F3351" s="33" t="s">
        <v>11</v>
      </c>
      <c r="G3351" s="33">
        <v>3000000</v>
      </c>
      <c r="H3351" s="33">
        <v>7.4</v>
      </c>
    </row>
    <row r="3352" spans="1:8" x14ac:dyDescent="0.25">
      <c r="A3352" s="17" t="s">
        <v>5609</v>
      </c>
      <c r="B3352" s="17" t="s">
        <v>1293</v>
      </c>
      <c r="C3352" s="33">
        <v>120</v>
      </c>
      <c r="D3352" s="33">
        <v>21244913</v>
      </c>
      <c r="E3352" s="33" t="s">
        <v>5608</v>
      </c>
      <c r="F3352" s="33" t="s">
        <v>11</v>
      </c>
      <c r="G3352" s="33">
        <v>4000000</v>
      </c>
      <c r="H3352" s="33">
        <v>8</v>
      </c>
    </row>
    <row r="3353" spans="1:8" x14ac:dyDescent="0.25">
      <c r="A3353" s="17" t="s">
        <v>5611</v>
      </c>
      <c r="B3353" s="17" t="s">
        <v>5610</v>
      </c>
      <c r="C3353" s="33">
        <v>87</v>
      </c>
      <c r="D3353" s="33">
        <v>30000000</v>
      </c>
      <c r="E3353" s="33" t="s">
        <v>2464</v>
      </c>
      <c r="F3353" s="33" t="s">
        <v>11</v>
      </c>
      <c r="G3353" s="33">
        <v>2200000</v>
      </c>
      <c r="H3353" s="33">
        <v>5.4</v>
      </c>
    </row>
    <row r="3354" spans="1:8" x14ac:dyDescent="0.25">
      <c r="A3354" s="17" t="s">
        <v>5612</v>
      </c>
      <c r="B3354" s="17" t="s">
        <v>3988</v>
      </c>
      <c r="C3354" s="33">
        <v>117</v>
      </c>
      <c r="D3354" s="33">
        <v>20966644</v>
      </c>
      <c r="E3354" s="33" t="s">
        <v>72</v>
      </c>
      <c r="F3354" s="33" t="s">
        <v>11</v>
      </c>
      <c r="G3354" s="33">
        <v>3000000</v>
      </c>
      <c r="H3354" s="33">
        <v>7.4</v>
      </c>
    </row>
    <row r="3355" spans="1:8" x14ac:dyDescent="0.25">
      <c r="A3355" s="17" t="s">
        <v>5613</v>
      </c>
      <c r="B3355" s="17" t="s">
        <v>4625</v>
      </c>
      <c r="C3355" s="33">
        <v>85</v>
      </c>
      <c r="D3355" s="33">
        <v>64423650</v>
      </c>
      <c r="E3355" s="33" t="s">
        <v>1471</v>
      </c>
      <c r="F3355" s="33" t="s">
        <v>11</v>
      </c>
      <c r="G3355" s="33">
        <v>3000000</v>
      </c>
      <c r="H3355" s="33">
        <v>5.7</v>
      </c>
    </row>
    <row r="3356" spans="1:8" x14ac:dyDescent="0.25">
      <c r="A3356" s="17" t="s">
        <v>5614</v>
      </c>
      <c r="B3356" s="17" t="s">
        <v>923</v>
      </c>
      <c r="C3356" s="33">
        <v>110</v>
      </c>
      <c r="D3356" s="33">
        <v>48056940</v>
      </c>
      <c r="E3356" s="33" t="s">
        <v>1726</v>
      </c>
      <c r="F3356" s="33" t="s">
        <v>11</v>
      </c>
      <c r="G3356" s="33">
        <v>3000000</v>
      </c>
      <c r="H3356" s="33">
        <v>6.8</v>
      </c>
    </row>
    <row r="3357" spans="1:8" x14ac:dyDescent="0.25">
      <c r="A3357" s="17" t="s">
        <v>5616</v>
      </c>
      <c r="B3357" s="17" t="s">
        <v>4154</v>
      </c>
      <c r="C3357" s="33">
        <v>113</v>
      </c>
      <c r="D3357" s="33">
        <v>19184015</v>
      </c>
      <c r="E3357" s="33" t="s">
        <v>5615</v>
      </c>
      <c r="F3357" s="33" t="s">
        <v>11</v>
      </c>
      <c r="G3357" s="33">
        <v>3000000</v>
      </c>
      <c r="H3357" s="33">
        <v>5.4</v>
      </c>
    </row>
    <row r="3358" spans="1:8" x14ac:dyDescent="0.25">
      <c r="A3358" s="17" t="s">
        <v>5617</v>
      </c>
      <c r="B3358" s="17" t="s">
        <v>2383</v>
      </c>
      <c r="C3358" s="33">
        <v>98</v>
      </c>
      <c r="D3358" s="33">
        <v>24629916</v>
      </c>
      <c r="E3358" s="33" t="s">
        <v>2476</v>
      </c>
      <c r="F3358" s="33" t="s">
        <v>11</v>
      </c>
      <c r="G3358" s="33">
        <v>3000000</v>
      </c>
      <c r="H3358" s="33">
        <v>5.0999999999999996</v>
      </c>
    </row>
    <row r="3359" spans="1:8" x14ac:dyDescent="0.25">
      <c r="A3359" s="17" t="s">
        <v>5619</v>
      </c>
      <c r="B3359" s="17" t="s">
        <v>5618</v>
      </c>
      <c r="C3359" s="33">
        <v>86</v>
      </c>
      <c r="D3359" s="33">
        <v>19472057</v>
      </c>
      <c r="E3359" s="33" t="s">
        <v>1871</v>
      </c>
      <c r="F3359" s="33" t="s">
        <v>11</v>
      </c>
      <c r="G3359" s="33">
        <v>3000000</v>
      </c>
      <c r="H3359" s="33">
        <v>5.9</v>
      </c>
    </row>
    <row r="3360" spans="1:8" x14ac:dyDescent="0.25">
      <c r="A3360" s="17" t="s">
        <v>5620</v>
      </c>
      <c r="B3360" s="17" t="s">
        <v>2958</v>
      </c>
      <c r="C3360" s="33">
        <v>161</v>
      </c>
      <c r="D3360" s="33">
        <v>27200000</v>
      </c>
      <c r="E3360" s="33" t="s">
        <v>1134</v>
      </c>
      <c r="F3360" s="33" t="s">
        <v>11</v>
      </c>
      <c r="G3360" s="33">
        <v>3000000</v>
      </c>
      <c r="H3360" s="33">
        <v>8.1999999999999993</v>
      </c>
    </row>
    <row r="3361" spans="1:8" x14ac:dyDescent="0.25">
      <c r="A3361" s="17" t="s">
        <v>5621</v>
      </c>
      <c r="B3361" s="17" t="s">
        <v>1836</v>
      </c>
      <c r="C3361" s="33">
        <v>100</v>
      </c>
      <c r="D3361" s="33">
        <v>15369573</v>
      </c>
      <c r="E3361" s="33" t="s">
        <v>648</v>
      </c>
      <c r="F3361" s="33" t="s">
        <v>11</v>
      </c>
      <c r="G3361" s="33">
        <v>3000000</v>
      </c>
      <c r="H3361" s="33">
        <v>5.3</v>
      </c>
    </row>
    <row r="3362" spans="1:8" x14ac:dyDescent="0.25">
      <c r="A3362" s="17" t="s">
        <v>5623</v>
      </c>
      <c r="B3362" s="17" t="s">
        <v>5622</v>
      </c>
      <c r="C3362" s="33">
        <v>91</v>
      </c>
      <c r="D3362" s="33">
        <v>15935068</v>
      </c>
      <c r="E3362" s="33" t="s">
        <v>3164</v>
      </c>
      <c r="F3362" s="33" t="s">
        <v>11</v>
      </c>
      <c r="G3362" s="33">
        <v>2500000</v>
      </c>
      <c r="H3362" s="33">
        <v>4.3</v>
      </c>
    </row>
    <row r="3363" spans="1:8" x14ac:dyDescent="0.25">
      <c r="A3363" s="17" t="s">
        <v>5625</v>
      </c>
      <c r="B3363" s="17" t="s">
        <v>530</v>
      </c>
      <c r="C3363" s="33">
        <v>100</v>
      </c>
      <c r="D3363" s="33">
        <v>11694528</v>
      </c>
      <c r="E3363" s="33" t="s">
        <v>5624</v>
      </c>
      <c r="F3363" s="33" t="s">
        <v>11</v>
      </c>
      <c r="G3363" s="33">
        <v>3000000</v>
      </c>
      <c r="H3363" s="33">
        <v>7.2</v>
      </c>
    </row>
    <row r="3364" spans="1:8" x14ac:dyDescent="0.25">
      <c r="A3364" s="17" t="s">
        <v>5627</v>
      </c>
      <c r="B3364" s="17" t="s">
        <v>5626</v>
      </c>
      <c r="C3364" s="33">
        <v>84</v>
      </c>
      <c r="D3364" s="33">
        <v>10017041</v>
      </c>
      <c r="E3364" s="33" t="s">
        <v>599</v>
      </c>
      <c r="F3364" s="33" t="s">
        <v>11</v>
      </c>
      <c r="G3364" s="33">
        <v>3000000</v>
      </c>
      <c r="H3364" s="33">
        <v>5.9</v>
      </c>
    </row>
    <row r="3365" spans="1:8" x14ac:dyDescent="0.25">
      <c r="A3365" s="17" t="s">
        <v>5629</v>
      </c>
      <c r="B3365" s="17" t="s">
        <v>5628</v>
      </c>
      <c r="C3365" s="33">
        <v>99</v>
      </c>
      <c r="D3365" s="33">
        <v>7059537</v>
      </c>
      <c r="E3365" s="33" t="s">
        <v>569</v>
      </c>
      <c r="F3365" s="33" t="s">
        <v>11</v>
      </c>
      <c r="G3365" s="33">
        <v>3000000</v>
      </c>
      <c r="H3365" s="33">
        <v>3</v>
      </c>
    </row>
    <row r="3366" spans="1:8" x14ac:dyDescent="0.25">
      <c r="A3366" s="17" t="s">
        <v>5630</v>
      </c>
      <c r="B3366" s="17" t="s">
        <v>2982</v>
      </c>
      <c r="C3366" s="33">
        <v>109</v>
      </c>
      <c r="D3366" s="33">
        <v>8114507</v>
      </c>
      <c r="E3366" s="33" t="s">
        <v>72</v>
      </c>
      <c r="F3366" s="33" t="s">
        <v>11</v>
      </c>
      <c r="G3366" s="33">
        <v>3000000</v>
      </c>
      <c r="H3366" s="33">
        <v>7.9</v>
      </c>
    </row>
    <row r="3367" spans="1:8" x14ac:dyDescent="0.25">
      <c r="A3367" s="17" t="s">
        <v>5632</v>
      </c>
      <c r="B3367" s="17" t="s">
        <v>5631</v>
      </c>
      <c r="C3367" s="33">
        <v>95</v>
      </c>
      <c r="D3367" s="33">
        <v>7888703</v>
      </c>
      <c r="E3367" s="33" t="s">
        <v>957</v>
      </c>
      <c r="F3367" s="33" t="s">
        <v>11</v>
      </c>
      <c r="G3367" s="33">
        <v>3000000</v>
      </c>
      <c r="H3367" s="33">
        <v>3.2</v>
      </c>
    </row>
    <row r="3368" spans="1:8" x14ac:dyDescent="0.25">
      <c r="A3368" s="17" t="s">
        <v>5633</v>
      </c>
      <c r="B3368" s="17" t="s">
        <v>5344</v>
      </c>
      <c r="C3368" s="33">
        <v>97</v>
      </c>
      <c r="D3368" s="33">
        <v>7282851</v>
      </c>
      <c r="E3368" s="33" t="s">
        <v>1466</v>
      </c>
      <c r="F3368" s="33" t="s">
        <v>11</v>
      </c>
      <c r="G3368" s="33">
        <v>3000000</v>
      </c>
      <c r="H3368" s="33">
        <v>6.5</v>
      </c>
    </row>
    <row r="3369" spans="1:8" x14ac:dyDescent="0.25">
      <c r="A3369" s="17" t="s">
        <v>5635</v>
      </c>
      <c r="B3369" s="17" t="s">
        <v>5634</v>
      </c>
      <c r="C3369" s="33">
        <v>90</v>
      </c>
      <c r="D3369" s="33">
        <v>5844929</v>
      </c>
      <c r="E3369" s="33" t="s">
        <v>872</v>
      </c>
      <c r="F3369" s="33" t="s">
        <v>11</v>
      </c>
      <c r="G3369" s="33">
        <v>3000000</v>
      </c>
      <c r="H3369" s="33">
        <v>7</v>
      </c>
    </row>
    <row r="3370" spans="1:8" x14ac:dyDescent="0.25">
      <c r="A3370" s="17" t="s">
        <v>5637</v>
      </c>
      <c r="B3370" s="17" t="s">
        <v>5636</v>
      </c>
      <c r="C3370" s="33">
        <v>96</v>
      </c>
      <c r="D3370" s="33">
        <v>4170647</v>
      </c>
      <c r="E3370" s="33" t="s">
        <v>872</v>
      </c>
      <c r="F3370" s="33" t="s">
        <v>11</v>
      </c>
      <c r="G3370" s="33">
        <v>1900000</v>
      </c>
      <c r="H3370" s="33">
        <v>6.9</v>
      </c>
    </row>
    <row r="3371" spans="1:8" x14ac:dyDescent="0.25">
      <c r="A3371" s="17" t="s">
        <v>5639</v>
      </c>
      <c r="B3371" s="17" t="s">
        <v>5638</v>
      </c>
      <c r="C3371" s="33">
        <v>82</v>
      </c>
      <c r="D3371" s="33">
        <v>4142507</v>
      </c>
      <c r="E3371" s="33" t="s">
        <v>574</v>
      </c>
      <c r="F3371" s="33" t="s">
        <v>11</v>
      </c>
      <c r="G3371" s="33">
        <v>3000000</v>
      </c>
      <c r="H3371" s="33">
        <v>4.4000000000000004</v>
      </c>
    </row>
    <row r="3372" spans="1:8" x14ac:dyDescent="0.25">
      <c r="A3372" s="17" t="s">
        <v>5641</v>
      </c>
      <c r="B3372" s="17" t="s">
        <v>3325</v>
      </c>
      <c r="C3372" s="33">
        <v>109</v>
      </c>
      <c r="D3372" s="33">
        <v>4109095</v>
      </c>
      <c r="E3372" s="33" t="s">
        <v>5640</v>
      </c>
      <c r="F3372" s="33" t="s">
        <v>11</v>
      </c>
      <c r="G3372" s="33">
        <v>3000000</v>
      </c>
      <c r="H3372" s="33">
        <v>6</v>
      </c>
    </row>
    <row r="3373" spans="1:8" x14ac:dyDescent="0.25">
      <c r="A3373" s="17" t="s">
        <v>5643</v>
      </c>
      <c r="B3373" s="17" t="s">
        <v>5642</v>
      </c>
      <c r="C3373" s="33">
        <v>98</v>
      </c>
      <c r="D3373" s="33">
        <v>3902679</v>
      </c>
      <c r="E3373" s="33" t="s">
        <v>2464</v>
      </c>
      <c r="F3373" s="33" t="s">
        <v>11</v>
      </c>
      <c r="G3373" s="33">
        <v>3000000</v>
      </c>
      <c r="H3373" s="33">
        <v>5.3</v>
      </c>
    </row>
    <row r="3374" spans="1:8" x14ac:dyDescent="0.25">
      <c r="A3374" s="17" t="s">
        <v>5645</v>
      </c>
      <c r="B3374" s="17" t="s">
        <v>5644</v>
      </c>
      <c r="C3374" s="33">
        <v>95</v>
      </c>
      <c r="D3374" s="33">
        <v>3559990</v>
      </c>
      <c r="E3374" s="33" t="s">
        <v>338</v>
      </c>
      <c r="F3374" s="33" t="s">
        <v>11</v>
      </c>
      <c r="G3374" s="33">
        <v>3000000</v>
      </c>
      <c r="H3374" s="33">
        <v>5.3</v>
      </c>
    </row>
    <row r="3375" spans="1:8" x14ac:dyDescent="0.25">
      <c r="A3375" s="17" t="s">
        <v>5647</v>
      </c>
      <c r="B3375" s="17" t="s">
        <v>5646</v>
      </c>
      <c r="C3375" s="33">
        <v>104</v>
      </c>
      <c r="D3375" s="33">
        <v>3287435</v>
      </c>
      <c r="E3375" s="33" t="s">
        <v>1164</v>
      </c>
      <c r="F3375" s="33" t="s">
        <v>11</v>
      </c>
      <c r="G3375" s="33">
        <v>4500000</v>
      </c>
      <c r="H3375" s="33">
        <v>7.1</v>
      </c>
    </row>
    <row r="3376" spans="1:8" x14ac:dyDescent="0.25">
      <c r="A3376" s="17" t="s">
        <v>5649</v>
      </c>
      <c r="B3376" s="17" t="s">
        <v>5648</v>
      </c>
      <c r="C3376" s="33">
        <v>87</v>
      </c>
      <c r="D3376" s="33">
        <v>3071947</v>
      </c>
      <c r="E3376" s="33" t="s">
        <v>2008</v>
      </c>
      <c r="F3376" s="33" t="s">
        <v>11</v>
      </c>
      <c r="G3376" s="33">
        <v>3500000</v>
      </c>
      <c r="H3376" s="33">
        <v>5.4</v>
      </c>
    </row>
    <row r="3377" spans="1:8" x14ac:dyDescent="0.25">
      <c r="A3377" s="17" t="s">
        <v>5650</v>
      </c>
      <c r="B3377" s="17" t="s">
        <v>4263</v>
      </c>
      <c r="C3377" s="33">
        <v>108</v>
      </c>
      <c r="D3377" s="33">
        <v>2961991</v>
      </c>
      <c r="E3377" s="33" t="s">
        <v>527</v>
      </c>
      <c r="F3377" s="33" t="s">
        <v>11</v>
      </c>
      <c r="G3377" s="33">
        <v>3300000</v>
      </c>
      <c r="H3377" s="33">
        <v>6.9</v>
      </c>
    </row>
    <row r="3378" spans="1:8" x14ac:dyDescent="0.25">
      <c r="A3378" s="17" t="s">
        <v>5651</v>
      </c>
      <c r="B3378" s="17" t="s">
        <v>272</v>
      </c>
      <c r="C3378" s="33">
        <v>94</v>
      </c>
      <c r="D3378" s="33">
        <v>2912363</v>
      </c>
      <c r="E3378" s="33" t="s">
        <v>671</v>
      </c>
      <c r="F3378" s="33" t="s">
        <v>5652</v>
      </c>
      <c r="G3378" s="33">
        <v>3000000</v>
      </c>
      <c r="H3378" s="33">
        <v>7.3</v>
      </c>
    </row>
    <row r="3379" spans="1:8" x14ac:dyDescent="0.25">
      <c r="A3379" s="17" t="s">
        <v>5653</v>
      </c>
      <c r="B3379" s="17" t="s">
        <v>5439</v>
      </c>
      <c r="C3379" s="33">
        <v>134</v>
      </c>
      <c r="D3379" s="33">
        <v>3000000</v>
      </c>
      <c r="E3379" s="33" t="s">
        <v>872</v>
      </c>
      <c r="F3379" s="33" t="s">
        <v>11</v>
      </c>
      <c r="G3379" s="33">
        <v>3000000</v>
      </c>
      <c r="H3379" s="33">
        <v>7.8</v>
      </c>
    </row>
    <row r="3380" spans="1:8" x14ac:dyDescent="0.25">
      <c r="A3380" s="17" t="s">
        <v>5654</v>
      </c>
      <c r="B3380" s="17" t="s">
        <v>3270</v>
      </c>
      <c r="C3380" s="33">
        <v>89</v>
      </c>
      <c r="D3380" s="33">
        <v>2223990</v>
      </c>
      <c r="E3380" s="33" t="s">
        <v>5280</v>
      </c>
      <c r="F3380" s="33" t="s">
        <v>11</v>
      </c>
      <c r="G3380" s="33">
        <v>3000000</v>
      </c>
      <c r="H3380" s="33">
        <v>6.6</v>
      </c>
    </row>
    <row r="3381" spans="1:8" x14ac:dyDescent="0.25">
      <c r="A3381" s="17" t="s">
        <v>5656</v>
      </c>
      <c r="B3381" s="17" t="s">
        <v>2379</v>
      </c>
      <c r="C3381" s="33">
        <v>102</v>
      </c>
      <c r="D3381" s="33">
        <v>1821983</v>
      </c>
      <c r="E3381" s="33" t="s">
        <v>5655</v>
      </c>
      <c r="F3381" s="33" t="s">
        <v>11</v>
      </c>
      <c r="G3381" s="33">
        <v>3000000</v>
      </c>
      <c r="H3381" s="33">
        <v>5.4</v>
      </c>
    </row>
    <row r="3382" spans="1:8" x14ac:dyDescent="0.25">
      <c r="A3382" s="17" t="s">
        <v>5657</v>
      </c>
      <c r="B3382" s="17" t="s">
        <v>4514</v>
      </c>
      <c r="C3382" s="33">
        <v>120</v>
      </c>
      <c r="D3382" s="33">
        <v>2181290</v>
      </c>
      <c r="E3382" s="33" t="s">
        <v>667</v>
      </c>
      <c r="F3382" s="33" t="s">
        <v>4021</v>
      </c>
      <c r="G3382" s="33">
        <v>3000000</v>
      </c>
      <c r="H3382" s="33">
        <v>8.4</v>
      </c>
    </row>
    <row r="3383" spans="1:8" x14ac:dyDescent="0.25">
      <c r="A3383" s="17" t="s">
        <v>5659</v>
      </c>
      <c r="B3383" s="17" t="s">
        <v>5658</v>
      </c>
      <c r="C3383" s="33">
        <v>110</v>
      </c>
      <c r="D3383" s="33">
        <v>2848578</v>
      </c>
      <c r="E3383" s="33" t="s">
        <v>2384</v>
      </c>
      <c r="F3383" s="33" t="s">
        <v>11</v>
      </c>
      <c r="G3383" s="33">
        <v>3500000</v>
      </c>
      <c r="H3383" s="33">
        <v>6.3</v>
      </c>
    </row>
    <row r="3384" spans="1:8" x14ac:dyDescent="0.25">
      <c r="A3384" s="17" t="s">
        <v>5661</v>
      </c>
      <c r="B3384" s="17" t="s">
        <v>5660</v>
      </c>
      <c r="C3384" s="33">
        <v>86</v>
      </c>
      <c r="D3384" s="33">
        <v>703002</v>
      </c>
      <c r="E3384" s="33" t="s">
        <v>592</v>
      </c>
      <c r="F3384" s="33" t="s">
        <v>11</v>
      </c>
      <c r="G3384" s="33">
        <v>3000000</v>
      </c>
      <c r="H3384" s="33">
        <v>6.1</v>
      </c>
    </row>
    <row r="3385" spans="1:8" x14ac:dyDescent="0.25">
      <c r="A3385" s="17" t="s">
        <v>5663</v>
      </c>
      <c r="B3385" s="17" t="s">
        <v>5662</v>
      </c>
      <c r="C3385" s="33">
        <v>101</v>
      </c>
      <c r="D3385" s="33">
        <v>3105269</v>
      </c>
      <c r="E3385" s="33" t="s">
        <v>744</v>
      </c>
      <c r="F3385" s="33" t="s">
        <v>11</v>
      </c>
      <c r="G3385" s="33">
        <v>3000000</v>
      </c>
      <c r="H3385" s="33">
        <v>5</v>
      </c>
    </row>
    <row r="3386" spans="1:8" x14ac:dyDescent="0.25">
      <c r="A3386" s="17" t="s">
        <v>5667</v>
      </c>
      <c r="B3386" s="17" t="s">
        <v>5666</v>
      </c>
      <c r="C3386" s="33">
        <v>87</v>
      </c>
      <c r="D3386" s="33">
        <v>418268</v>
      </c>
      <c r="E3386" s="33" t="s">
        <v>574</v>
      </c>
      <c r="F3386" s="33" t="s">
        <v>11</v>
      </c>
      <c r="G3386" s="33">
        <v>3000000</v>
      </c>
      <c r="H3386" s="33">
        <v>5.3</v>
      </c>
    </row>
    <row r="3387" spans="1:8" x14ac:dyDescent="0.25">
      <c r="A3387" s="17" t="s">
        <v>5668</v>
      </c>
      <c r="B3387" s="17" t="s">
        <v>513</v>
      </c>
      <c r="C3387" s="33">
        <v>93</v>
      </c>
      <c r="D3387" s="33">
        <v>200803</v>
      </c>
      <c r="E3387" s="33" t="s">
        <v>569</v>
      </c>
      <c r="F3387" s="33" t="s">
        <v>11</v>
      </c>
      <c r="G3387" s="33">
        <v>3000000</v>
      </c>
      <c r="H3387" s="33">
        <v>5.3</v>
      </c>
    </row>
    <row r="3388" spans="1:8" x14ac:dyDescent="0.25">
      <c r="A3388" s="17" t="s">
        <v>5669</v>
      </c>
      <c r="B3388" s="17" t="s">
        <v>4528</v>
      </c>
      <c r="C3388" s="33">
        <v>98</v>
      </c>
      <c r="D3388" s="33">
        <v>95016</v>
      </c>
      <c r="E3388" s="33" t="s">
        <v>1522</v>
      </c>
      <c r="F3388" s="33" t="s">
        <v>2876</v>
      </c>
      <c r="G3388" s="33">
        <v>2700000</v>
      </c>
      <c r="H3388" s="33">
        <v>7.4</v>
      </c>
    </row>
    <row r="3389" spans="1:8" x14ac:dyDescent="0.25">
      <c r="A3389" s="17" t="s">
        <v>5671</v>
      </c>
      <c r="B3389" s="17" t="s">
        <v>5670</v>
      </c>
      <c r="C3389" s="33">
        <v>100</v>
      </c>
      <c r="D3389" s="33">
        <v>73678</v>
      </c>
      <c r="E3389" s="33" t="s">
        <v>683</v>
      </c>
      <c r="F3389" s="33" t="s">
        <v>11</v>
      </c>
      <c r="G3389" s="33">
        <v>3000000</v>
      </c>
      <c r="H3389" s="33">
        <v>5.9</v>
      </c>
    </row>
    <row r="3390" spans="1:8" x14ac:dyDescent="0.25">
      <c r="A3390" s="17" t="s">
        <v>5673</v>
      </c>
      <c r="B3390" s="17" t="s">
        <v>5672</v>
      </c>
      <c r="C3390" s="33">
        <v>88</v>
      </c>
      <c r="D3390" s="33">
        <v>143000</v>
      </c>
      <c r="E3390" s="33" t="s">
        <v>1871</v>
      </c>
      <c r="F3390" s="33" t="s">
        <v>11</v>
      </c>
      <c r="G3390" s="33">
        <v>5000000</v>
      </c>
      <c r="H3390" s="33">
        <v>4.0999999999999996</v>
      </c>
    </row>
    <row r="3391" spans="1:8" x14ac:dyDescent="0.25">
      <c r="A3391" s="17" t="s">
        <v>5674</v>
      </c>
      <c r="B3391" s="17" t="s">
        <v>608</v>
      </c>
      <c r="C3391" s="33">
        <v>97</v>
      </c>
      <c r="D3391" s="33">
        <v>39852</v>
      </c>
      <c r="E3391" s="33" t="s">
        <v>872</v>
      </c>
      <c r="F3391" s="33" t="s">
        <v>11</v>
      </c>
      <c r="G3391" s="33">
        <v>3000000</v>
      </c>
      <c r="H3391" s="33">
        <v>6.7</v>
      </c>
    </row>
    <row r="3392" spans="1:8" x14ac:dyDescent="0.25">
      <c r="A3392" s="17" t="s">
        <v>5675</v>
      </c>
      <c r="B3392" s="17" t="s">
        <v>3849</v>
      </c>
      <c r="C3392" s="33">
        <v>122</v>
      </c>
      <c r="D3392" s="33">
        <v>22000</v>
      </c>
      <c r="E3392" s="33" t="s">
        <v>924</v>
      </c>
      <c r="F3392" s="33" t="s">
        <v>11</v>
      </c>
      <c r="G3392" s="33">
        <v>3000000</v>
      </c>
      <c r="H3392" s="33">
        <v>5.8</v>
      </c>
    </row>
    <row r="3393" spans="1:8" x14ac:dyDescent="0.25">
      <c r="A3393" s="17" t="s">
        <v>5677</v>
      </c>
      <c r="B3393" s="17" t="s">
        <v>5676</v>
      </c>
      <c r="C3393" s="33">
        <v>96</v>
      </c>
      <c r="D3393" s="33">
        <v>5005</v>
      </c>
      <c r="E3393" s="33" t="s">
        <v>1164</v>
      </c>
      <c r="F3393" s="33" t="s">
        <v>11</v>
      </c>
      <c r="G3393" s="33">
        <v>3000000</v>
      </c>
      <c r="H3393" s="33">
        <v>5.9</v>
      </c>
    </row>
    <row r="3394" spans="1:8" x14ac:dyDescent="0.25">
      <c r="A3394" s="17" t="s">
        <v>5679</v>
      </c>
      <c r="B3394" s="17" t="s">
        <v>1491</v>
      </c>
      <c r="C3394" s="33">
        <v>113</v>
      </c>
      <c r="D3394" s="33">
        <v>5595428</v>
      </c>
      <c r="E3394" s="33" t="s">
        <v>1164</v>
      </c>
      <c r="F3394" s="33" t="s">
        <v>4551</v>
      </c>
      <c r="G3394" s="33">
        <v>2900000</v>
      </c>
      <c r="H3394" s="33">
        <v>8</v>
      </c>
    </row>
    <row r="3395" spans="1:8" x14ac:dyDescent="0.25">
      <c r="A3395" s="17" t="s">
        <v>5681</v>
      </c>
      <c r="B3395" s="17" t="s">
        <v>5680</v>
      </c>
      <c r="C3395" s="33">
        <v>105</v>
      </c>
      <c r="D3395" s="33">
        <v>3123749</v>
      </c>
      <c r="E3395" s="33" t="s">
        <v>574</v>
      </c>
      <c r="F3395" s="33" t="s">
        <v>11</v>
      </c>
      <c r="G3395" s="33">
        <v>1500000</v>
      </c>
      <c r="H3395" s="33">
        <v>6.5</v>
      </c>
    </row>
    <row r="3396" spans="1:8" x14ac:dyDescent="0.25">
      <c r="A3396" s="17" t="s">
        <v>5683</v>
      </c>
      <c r="B3396" s="17" t="s">
        <v>5682</v>
      </c>
      <c r="C3396" s="33">
        <v>93</v>
      </c>
      <c r="D3396" s="33">
        <v>100675</v>
      </c>
      <c r="E3396" s="33" t="s">
        <v>22</v>
      </c>
      <c r="F3396" s="33" t="s">
        <v>11</v>
      </c>
      <c r="G3396" s="33">
        <v>3000000</v>
      </c>
      <c r="H3396" s="33">
        <v>6.4</v>
      </c>
    </row>
    <row r="3397" spans="1:8" x14ac:dyDescent="0.25">
      <c r="A3397" s="17" t="s">
        <v>5684</v>
      </c>
      <c r="B3397" s="17" t="s">
        <v>2484</v>
      </c>
      <c r="C3397" s="33">
        <v>89</v>
      </c>
      <c r="D3397" s="33">
        <v>3645438</v>
      </c>
      <c r="E3397" s="33" t="s">
        <v>2148</v>
      </c>
      <c r="F3397" s="33" t="s">
        <v>497</v>
      </c>
      <c r="G3397" s="33">
        <v>2200000</v>
      </c>
      <c r="H3397" s="33">
        <v>6.8</v>
      </c>
    </row>
    <row r="3398" spans="1:8" x14ac:dyDescent="0.25">
      <c r="A3398" s="17" t="s">
        <v>5685</v>
      </c>
      <c r="B3398" s="17" t="s">
        <v>4149</v>
      </c>
      <c r="C3398" s="33">
        <v>116</v>
      </c>
      <c r="D3398" s="33">
        <v>22201636</v>
      </c>
      <c r="E3398" s="33" t="s">
        <v>1880</v>
      </c>
      <c r="F3398" s="33" t="s">
        <v>11</v>
      </c>
      <c r="G3398" s="33">
        <v>8000000</v>
      </c>
      <c r="H3398" s="33">
        <v>7.4</v>
      </c>
    </row>
    <row r="3399" spans="1:8" x14ac:dyDescent="0.25">
      <c r="A3399" s="17" t="s">
        <v>5686</v>
      </c>
      <c r="B3399" s="17" t="s">
        <v>5468</v>
      </c>
      <c r="C3399" s="33">
        <v>120</v>
      </c>
      <c r="D3399" s="33">
        <v>25000000</v>
      </c>
      <c r="E3399" s="33" t="s">
        <v>2191</v>
      </c>
      <c r="F3399" s="33" t="s">
        <v>11</v>
      </c>
      <c r="G3399" s="33">
        <v>2883848</v>
      </c>
      <c r="H3399" s="33">
        <v>8.3000000000000007</v>
      </c>
    </row>
    <row r="3400" spans="1:8" x14ac:dyDescent="0.25">
      <c r="A3400" s="17" t="s">
        <v>5688</v>
      </c>
      <c r="B3400" s="17" t="s">
        <v>5687</v>
      </c>
      <c r="C3400" s="33">
        <v>88</v>
      </c>
      <c r="D3400" s="33">
        <v>19170001</v>
      </c>
      <c r="E3400" s="33" t="s">
        <v>2148</v>
      </c>
      <c r="F3400" s="33" t="s">
        <v>11</v>
      </c>
      <c r="G3400" s="33">
        <v>2800000</v>
      </c>
      <c r="H3400" s="33">
        <v>5.3</v>
      </c>
    </row>
    <row r="3401" spans="1:8" x14ac:dyDescent="0.25">
      <c r="A3401" s="17" t="s">
        <v>5689</v>
      </c>
      <c r="B3401" s="17" t="s">
        <v>5532</v>
      </c>
      <c r="C3401" s="33">
        <v>102</v>
      </c>
      <c r="D3401" s="33">
        <v>22202612</v>
      </c>
      <c r="E3401" s="33" t="s">
        <v>3179</v>
      </c>
      <c r="F3401" s="33" t="s">
        <v>11</v>
      </c>
      <c r="G3401" s="33">
        <v>2800000</v>
      </c>
      <c r="H3401" s="33">
        <v>8.1</v>
      </c>
    </row>
    <row r="3402" spans="1:8" x14ac:dyDescent="0.25">
      <c r="A3402" s="17" t="s">
        <v>5690</v>
      </c>
      <c r="B3402" s="17" t="s">
        <v>3328</v>
      </c>
      <c r="C3402" s="33">
        <v>106</v>
      </c>
      <c r="D3402" s="33">
        <v>86300000</v>
      </c>
      <c r="E3402" s="33" t="s">
        <v>569</v>
      </c>
      <c r="F3402" s="33" t="s">
        <v>11</v>
      </c>
      <c r="G3402" s="33">
        <v>2800000</v>
      </c>
      <c r="H3402" s="33">
        <v>8</v>
      </c>
    </row>
    <row r="3403" spans="1:8" x14ac:dyDescent="0.25">
      <c r="A3403" s="17" t="s">
        <v>5691</v>
      </c>
      <c r="B3403" s="17" t="s">
        <v>862</v>
      </c>
      <c r="C3403" s="33">
        <v>95</v>
      </c>
      <c r="D3403" s="33">
        <v>952620</v>
      </c>
      <c r="E3403" s="33" t="s">
        <v>2148</v>
      </c>
      <c r="F3403" s="33" t="s">
        <v>11</v>
      </c>
      <c r="G3403" s="33">
        <v>2000000</v>
      </c>
      <c r="H3403" s="33">
        <v>5.7</v>
      </c>
    </row>
    <row r="3404" spans="1:8" x14ac:dyDescent="0.25">
      <c r="A3404" s="17" t="s">
        <v>5693</v>
      </c>
      <c r="B3404" s="17" t="s">
        <v>5692</v>
      </c>
      <c r="C3404" s="33">
        <v>113</v>
      </c>
      <c r="D3404" s="33">
        <v>9054736</v>
      </c>
      <c r="E3404" s="33" t="s">
        <v>1164</v>
      </c>
      <c r="F3404" s="33" t="s">
        <v>11</v>
      </c>
      <c r="G3404" s="33">
        <v>2700000</v>
      </c>
      <c r="H3404" s="33">
        <v>7.1</v>
      </c>
    </row>
    <row r="3405" spans="1:8" x14ac:dyDescent="0.25">
      <c r="A3405" s="17" t="s">
        <v>5695</v>
      </c>
      <c r="B3405" s="17" t="s">
        <v>3328</v>
      </c>
      <c r="C3405" s="33">
        <v>93</v>
      </c>
      <c r="D3405" s="33">
        <v>119500000</v>
      </c>
      <c r="E3405" s="33" t="s">
        <v>1524</v>
      </c>
      <c r="F3405" s="33" t="s">
        <v>11</v>
      </c>
      <c r="G3405" s="33">
        <v>2600000</v>
      </c>
      <c r="H3405" s="33">
        <v>7.8</v>
      </c>
    </row>
    <row r="3406" spans="1:8" x14ac:dyDescent="0.25">
      <c r="A3406" s="17" t="s">
        <v>5696</v>
      </c>
      <c r="B3406" s="17" t="s">
        <v>4678</v>
      </c>
      <c r="C3406" s="33">
        <v>97</v>
      </c>
      <c r="D3406" s="33">
        <v>32600000</v>
      </c>
      <c r="E3406" s="33" t="s">
        <v>1871</v>
      </c>
      <c r="F3406" s="33" t="s">
        <v>11</v>
      </c>
      <c r="G3406" s="33">
        <v>1800000</v>
      </c>
      <c r="H3406" s="33">
        <v>5.9</v>
      </c>
    </row>
    <row r="3407" spans="1:8" x14ac:dyDescent="0.25">
      <c r="A3407" s="17" t="s">
        <v>5698</v>
      </c>
      <c r="B3407" s="17" t="s">
        <v>3988</v>
      </c>
      <c r="C3407" s="33">
        <v>140</v>
      </c>
      <c r="D3407" s="33">
        <v>3130592</v>
      </c>
      <c r="E3407" s="33" t="s">
        <v>72</v>
      </c>
      <c r="F3407" s="33" t="s">
        <v>11</v>
      </c>
      <c r="G3407" s="33">
        <v>2600000</v>
      </c>
      <c r="H3407" s="33">
        <v>7.8</v>
      </c>
    </row>
    <row r="3408" spans="1:8" x14ac:dyDescent="0.25">
      <c r="A3408" s="17" t="s">
        <v>5700</v>
      </c>
      <c r="B3408" s="17" t="s">
        <v>5699</v>
      </c>
      <c r="C3408" s="33">
        <v>86</v>
      </c>
      <c r="D3408" s="33">
        <v>475000</v>
      </c>
      <c r="E3408" s="33" t="s">
        <v>1332</v>
      </c>
      <c r="F3408" s="33" t="s">
        <v>11</v>
      </c>
      <c r="G3408" s="33">
        <v>2800000</v>
      </c>
      <c r="H3408" s="33">
        <v>6</v>
      </c>
    </row>
    <row r="3409" spans="1:8" x14ac:dyDescent="0.25">
      <c r="A3409" s="17" t="s">
        <v>5702</v>
      </c>
      <c r="B3409" s="17" t="s">
        <v>5701</v>
      </c>
      <c r="C3409" s="33">
        <v>66</v>
      </c>
      <c r="D3409" s="33">
        <v>38108</v>
      </c>
      <c r="E3409" s="33" t="s">
        <v>1451</v>
      </c>
      <c r="F3409" s="33" t="s">
        <v>953</v>
      </c>
      <c r="G3409" s="33">
        <v>2600000</v>
      </c>
      <c r="H3409" s="33">
        <v>7.2</v>
      </c>
    </row>
    <row r="3410" spans="1:8" x14ac:dyDescent="0.25">
      <c r="A3410" s="17" t="s">
        <v>5703</v>
      </c>
      <c r="B3410" s="17" t="s">
        <v>5345</v>
      </c>
      <c r="C3410" s="33">
        <v>86</v>
      </c>
      <c r="D3410" s="33">
        <v>40041683</v>
      </c>
      <c r="E3410" s="33" t="s">
        <v>957</v>
      </c>
      <c r="F3410" s="33" t="s">
        <v>11</v>
      </c>
      <c r="G3410" s="33">
        <v>2500000</v>
      </c>
      <c r="H3410" s="33">
        <v>5.0999999999999996</v>
      </c>
    </row>
    <row r="3411" spans="1:8" x14ac:dyDescent="0.25">
      <c r="A3411" s="17" t="s">
        <v>5705</v>
      </c>
      <c r="B3411" s="17" t="s">
        <v>5704</v>
      </c>
      <c r="C3411" s="33">
        <v>87</v>
      </c>
      <c r="D3411" s="33">
        <v>33349949</v>
      </c>
      <c r="E3411" s="33" t="s">
        <v>22</v>
      </c>
      <c r="F3411" s="33" t="s">
        <v>11</v>
      </c>
      <c r="G3411" s="33">
        <v>2500000</v>
      </c>
      <c r="H3411" s="33">
        <v>5.0999999999999996</v>
      </c>
    </row>
    <row r="3412" spans="1:8" x14ac:dyDescent="0.25">
      <c r="A3412" s="17" t="s">
        <v>5706</v>
      </c>
      <c r="B3412" s="17" t="s">
        <v>109</v>
      </c>
      <c r="C3412" s="33">
        <v>149</v>
      </c>
      <c r="D3412" s="33">
        <v>25809813</v>
      </c>
      <c r="E3412" s="33" t="s">
        <v>1864</v>
      </c>
      <c r="F3412" s="33" t="s">
        <v>11</v>
      </c>
      <c r="G3412" s="33">
        <v>26000000</v>
      </c>
      <c r="H3412" s="33">
        <v>6.9</v>
      </c>
    </row>
    <row r="3413" spans="1:8" x14ac:dyDescent="0.25">
      <c r="A3413" s="17" t="s">
        <v>5708</v>
      </c>
      <c r="B3413" s="17" t="s">
        <v>5707</v>
      </c>
      <c r="C3413" s="33">
        <v>98</v>
      </c>
      <c r="D3413" s="33">
        <v>14400000</v>
      </c>
      <c r="E3413" s="33" t="s">
        <v>2352</v>
      </c>
      <c r="F3413" s="33" t="s">
        <v>11</v>
      </c>
      <c r="G3413" s="33">
        <v>2500000</v>
      </c>
      <c r="H3413" s="33">
        <v>4.5999999999999996</v>
      </c>
    </row>
    <row r="3414" spans="1:8" x14ac:dyDescent="0.25">
      <c r="A3414" s="17" t="s">
        <v>5710</v>
      </c>
      <c r="B3414" s="17" t="s">
        <v>5709</v>
      </c>
      <c r="C3414" s="33">
        <v>75</v>
      </c>
      <c r="D3414" s="33">
        <v>32230907</v>
      </c>
      <c r="E3414" s="33" t="s">
        <v>5280</v>
      </c>
      <c r="F3414" s="33" t="s">
        <v>11</v>
      </c>
      <c r="G3414" s="33">
        <v>2500000</v>
      </c>
      <c r="H3414" s="33">
        <v>6.7</v>
      </c>
    </row>
    <row r="3415" spans="1:8" x14ac:dyDescent="0.25">
      <c r="A3415" s="17" t="s">
        <v>5711</v>
      </c>
      <c r="B3415" s="17" t="s">
        <v>2035</v>
      </c>
      <c r="C3415" s="33">
        <v>104</v>
      </c>
      <c r="D3415" s="33">
        <v>6401336</v>
      </c>
      <c r="E3415" s="33" t="s">
        <v>1164</v>
      </c>
      <c r="F3415" s="33" t="s">
        <v>11</v>
      </c>
      <c r="G3415" s="33">
        <v>2500000</v>
      </c>
      <c r="H3415" s="33">
        <v>7.1</v>
      </c>
    </row>
    <row r="3416" spans="1:8" x14ac:dyDescent="0.25">
      <c r="A3416" s="17" t="s">
        <v>5712</v>
      </c>
      <c r="B3416" s="17" t="s">
        <v>5208</v>
      </c>
      <c r="C3416" s="33">
        <v>102</v>
      </c>
      <c r="D3416" s="33">
        <v>26781723</v>
      </c>
      <c r="E3416" s="33" t="s">
        <v>482</v>
      </c>
      <c r="F3416" s="33" t="s">
        <v>11</v>
      </c>
      <c r="G3416" s="33">
        <v>2500000</v>
      </c>
      <c r="H3416" s="33">
        <v>7.6</v>
      </c>
    </row>
    <row r="3417" spans="1:8" x14ac:dyDescent="0.25">
      <c r="A3417" s="17" t="s">
        <v>5713</v>
      </c>
      <c r="B3417" s="17" t="s">
        <v>2982</v>
      </c>
      <c r="C3417" s="33">
        <v>105</v>
      </c>
      <c r="D3417" s="33">
        <v>5400000</v>
      </c>
      <c r="E3417" s="33" t="s">
        <v>72</v>
      </c>
      <c r="F3417" s="33" t="s">
        <v>11</v>
      </c>
      <c r="G3417" s="33">
        <v>2500000</v>
      </c>
      <c r="H3417" s="33">
        <v>8.1</v>
      </c>
    </row>
    <row r="3418" spans="1:8" x14ac:dyDescent="0.25">
      <c r="A3418" s="17" t="s">
        <v>5716</v>
      </c>
      <c r="B3418" s="17" t="s">
        <v>5715</v>
      </c>
      <c r="C3418" s="33">
        <v>107</v>
      </c>
      <c r="D3418" s="33">
        <v>1282084</v>
      </c>
      <c r="E3418" s="33" t="s">
        <v>1164</v>
      </c>
      <c r="F3418" s="33" t="s">
        <v>11</v>
      </c>
      <c r="G3418" s="33">
        <v>2500000</v>
      </c>
      <c r="H3418" s="33">
        <v>7</v>
      </c>
    </row>
    <row r="3419" spans="1:8" x14ac:dyDescent="0.25">
      <c r="A3419" s="17" t="s">
        <v>5718</v>
      </c>
      <c r="B3419" s="17" t="s">
        <v>4469</v>
      </c>
      <c r="C3419" s="33">
        <v>89</v>
      </c>
      <c r="D3419" s="33">
        <v>3325638</v>
      </c>
      <c r="E3419" s="33" t="s">
        <v>5717</v>
      </c>
      <c r="F3419" s="33" t="s">
        <v>11</v>
      </c>
      <c r="G3419" s="33">
        <v>2500000</v>
      </c>
      <c r="H3419" s="33">
        <v>7.1</v>
      </c>
    </row>
    <row r="3420" spans="1:8" x14ac:dyDescent="0.25">
      <c r="A3420" s="17" t="s">
        <v>5720</v>
      </c>
      <c r="B3420" s="17" t="s">
        <v>5719</v>
      </c>
      <c r="C3420" s="33">
        <v>106</v>
      </c>
      <c r="D3420" s="33">
        <v>395592</v>
      </c>
      <c r="E3420" s="33" t="s">
        <v>72</v>
      </c>
      <c r="F3420" s="33" t="s">
        <v>11</v>
      </c>
      <c r="G3420" s="33">
        <v>2000000</v>
      </c>
      <c r="H3420" s="33">
        <v>7.6</v>
      </c>
    </row>
    <row r="3421" spans="1:8" x14ac:dyDescent="0.25">
      <c r="A3421" s="17" t="s">
        <v>5722</v>
      </c>
      <c r="B3421" s="17" t="s">
        <v>5721</v>
      </c>
      <c r="C3421" s="33">
        <v>95</v>
      </c>
      <c r="D3421" s="33">
        <v>6851969</v>
      </c>
      <c r="E3421" s="33" t="s">
        <v>482</v>
      </c>
      <c r="F3421" s="33" t="s">
        <v>11</v>
      </c>
      <c r="G3421" s="33">
        <v>2500000</v>
      </c>
      <c r="H3421" s="33">
        <v>7.1</v>
      </c>
    </row>
    <row r="3422" spans="1:8" x14ac:dyDescent="0.25">
      <c r="A3422" s="17" t="s">
        <v>5724</v>
      </c>
      <c r="B3422" s="17" t="s">
        <v>5367</v>
      </c>
      <c r="C3422" s="33">
        <v>34</v>
      </c>
      <c r="D3422" s="33">
        <v>333658</v>
      </c>
      <c r="E3422" s="33" t="s">
        <v>5723</v>
      </c>
      <c r="F3422" s="33" t="s">
        <v>11</v>
      </c>
      <c r="G3422" s="33">
        <v>34000</v>
      </c>
      <c r="H3422" s="33">
        <v>7.1</v>
      </c>
    </row>
    <row r="3423" spans="1:8" x14ac:dyDescent="0.25">
      <c r="A3423" s="17" t="s">
        <v>5726</v>
      </c>
      <c r="B3423" s="17" t="s">
        <v>1268</v>
      </c>
      <c r="C3423" s="33">
        <v>101</v>
      </c>
      <c r="D3423" s="33">
        <v>12995673</v>
      </c>
      <c r="E3423" s="33" t="s">
        <v>5725</v>
      </c>
      <c r="F3423" s="33" t="s">
        <v>11</v>
      </c>
      <c r="G3423" s="33">
        <v>2500000</v>
      </c>
      <c r="H3423" s="33">
        <v>7.7</v>
      </c>
    </row>
    <row r="3424" spans="1:8" x14ac:dyDescent="0.25">
      <c r="A3424" s="17" t="s">
        <v>5728</v>
      </c>
      <c r="B3424" s="17" t="s">
        <v>5727</v>
      </c>
      <c r="C3424" s="33">
        <v>112</v>
      </c>
      <c r="D3424" s="33">
        <v>173783</v>
      </c>
      <c r="E3424" s="33" t="s">
        <v>22</v>
      </c>
      <c r="F3424" s="33" t="s">
        <v>11</v>
      </c>
      <c r="G3424" s="33">
        <v>2500000</v>
      </c>
      <c r="H3424" s="33">
        <v>7.6</v>
      </c>
    </row>
    <row r="3425" spans="1:8" x14ac:dyDescent="0.25">
      <c r="A3425" s="17" t="s">
        <v>5730</v>
      </c>
      <c r="B3425" s="17" t="s">
        <v>5729</v>
      </c>
      <c r="C3425" s="33">
        <v>100</v>
      </c>
      <c r="D3425" s="33">
        <v>118666</v>
      </c>
      <c r="E3425" s="33" t="s">
        <v>1164</v>
      </c>
      <c r="F3425" s="33" t="s">
        <v>11</v>
      </c>
      <c r="G3425" s="33">
        <v>2500000</v>
      </c>
      <c r="H3425" s="33">
        <v>6.6</v>
      </c>
    </row>
    <row r="3426" spans="1:8" x14ac:dyDescent="0.25">
      <c r="A3426" s="17" t="s">
        <v>5732</v>
      </c>
      <c r="B3426" s="17" t="s">
        <v>5731</v>
      </c>
      <c r="C3426" s="33">
        <v>100</v>
      </c>
      <c r="D3426" s="33">
        <v>71904</v>
      </c>
      <c r="E3426" s="33" t="s">
        <v>1339</v>
      </c>
      <c r="F3426" s="33" t="s">
        <v>11</v>
      </c>
      <c r="G3426" s="33">
        <v>2500000</v>
      </c>
      <c r="H3426" s="33">
        <v>5.7</v>
      </c>
    </row>
    <row r="3427" spans="1:8" x14ac:dyDescent="0.25">
      <c r="A3427" s="17" t="s">
        <v>5734</v>
      </c>
      <c r="B3427" s="17" t="s">
        <v>5733</v>
      </c>
      <c r="C3427" s="33">
        <v>80</v>
      </c>
      <c r="D3427" s="33">
        <v>99851</v>
      </c>
      <c r="E3427" s="33" t="s">
        <v>22</v>
      </c>
      <c r="F3427" s="33" t="s">
        <v>11</v>
      </c>
      <c r="G3427" s="33">
        <v>2500000</v>
      </c>
      <c r="H3427" s="33">
        <v>7.1</v>
      </c>
    </row>
    <row r="3428" spans="1:8" x14ac:dyDescent="0.25">
      <c r="A3428" s="17" t="s">
        <v>5736</v>
      </c>
      <c r="B3428" s="17" t="s">
        <v>5735</v>
      </c>
      <c r="C3428" s="33">
        <v>106</v>
      </c>
      <c r="D3428" s="33">
        <v>115504</v>
      </c>
      <c r="E3428" s="33" t="s">
        <v>482</v>
      </c>
      <c r="F3428" s="33" t="s">
        <v>11</v>
      </c>
      <c r="G3428" s="33">
        <v>14000000</v>
      </c>
      <c r="H3428" s="33">
        <v>6.2</v>
      </c>
    </row>
    <row r="3429" spans="1:8" x14ac:dyDescent="0.25">
      <c r="A3429" s="17" t="s">
        <v>5737</v>
      </c>
      <c r="B3429" s="17" t="s">
        <v>4206</v>
      </c>
      <c r="C3429" s="33">
        <v>103</v>
      </c>
      <c r="D3429" s="33">
        <v>5725</v>
      </c>
      <c r="E3429" s="33" t="s">
        <v>1871</v>
      </c>
      <c r="F3429" s="33" t="s">
        <v>2876</v>
      </c>
      <c r="G3429" s="33">
        <v>8400000</v>
      </c>
      <c r="H3429" s="33">
        <v>6.1</v>
      </c>
    </row>
    <row r="3430" spans="1:8" x14ac:dyDescent="0.25">
      <c r="A3430" s="17" t="s">
        <v>5739</v>
      </c>
      <c r="B3430" s="17" t="s">
        <v>5738</v>
      </c>
      <c r="C3430" s="33">
        <v>90</v>
      </c>
      <c r="D3430" s="33">
        <v>75727</v>
      </c>
      <c r="E3430" s="33" t="s">
        <v>5011</v>
      </c>
      <c r="F3430" s="33" t="s">
        <v>953</v>
      </c>
      <c r="G3430" s="33">
        <v>2500000</v>
      </c>
      <c r="H3430" s="33">
        <v>5.9</v>
      </c>
    </row>
    <row r="3431" spans="1:8" x14ac:dyDescent="0.25">
      <c r="A3431" s="17" t="s">
        <v>5740</v>
      </c>
      <c r="B3431" s="17" t="s">
        <v>219</v>
      </c>
      <c r="C3431" s="33">
        <v>96</v>
      </c>
      <c r="D3431" s="33">
        <v>322157</v>
      </c>
      <c r="E3431" s="33" t="s">
        <v>2994</v>
      </c>
      <c r="F3431" s="33" t="s">
        <v>11</v>
      </c>
      <c r="G3431" s="33">
        <v>2500000</v>
      </c>
      <c r="H3431" s="33">
        <v>6.8</v>
      </c>
    </row>
    <row r="3432" spans="1:8" x14ac:dyDescent="0.25">
      <c r="A3432" s="17" t="s">
        <v>5741</v>
      </c>
      <c r="B3432" s="17" t="s">
        <v>1717</v>
      </c>
      <c r="C3432" s="33">
        <v>120</v>
      </c>
      <c r="D3432" s="33">
        <v>5731103</v>
      </c>
      <c r="E3432" s="33" t="s">
        <v>2184</v>
      </c>
      <c r="F3432" s="33" t="s">
        <v>11</v>
      </c>
      <c r="G3432" s="33">
        <v>2400000</v>
      </c>
      <c r="H3432" s="33">
        <v>6.8</v>
      </c>
    </row>
    <row r="3433" spans="1:8" x14ac:dyDescent="0.25">
      <c r="A3433" s="17" t="s">
        <v>5743</v>
      </c>
      <c r="B3433" s="17" t="s">
        <v>5742</v>
      </c>
      <c r="C3433" s="33">
        <v>101</v>
      </c>
      <c r="D3433" s="33">
        <v>978908</v>
      </c>
      <c r="E3433" s="33" t="s">
        <v>2061</v>
      </c>
      <c r="F3433" s="33" t="s">
        <v>11</v>
      </c>
      <c r="G3433" s="33">
        <v>2400000</v>
      </c>
      <c r="H3433" s="33">
        <v>5.0999999999999996</v>
      </c>
    </row>
    <row r="3434" spans="1:8" x14ac:dyDescent="0.25">
      <c r="A3434" s="17" t="s">
        <v>5744</v>
      </c>
      <c r="B3434" s="17" t="s">
        <v>5270</v>
      </c>
      <c r="C3434" s="33">
        <v>101</v>
      </c>
      <c r="D3434" s="33">
        <v>327919</v>
      </c>
      <c r="E3434" s="33" t="s">
        <v>671</v>
      </c>
      <c r="F3434" s="33" t="s">
        <v>11</v>
      </c>
      <c r="G3434" s="33">
        <v>1500000</v>
      </c>
      <c r="H3434" s="33">
        <v>7.7</v>
      </c>
    </row>
    <row r="3435" spans="1:8" x14ac:dyDescent="0.25">
      <c r="A3435" s="17" t="s">
        <v>5746</v>
      </c>
      <c r="B3435" s="17" t="s">
        <v>5745</v>
      </c>
      <c r="C3435" s="33">
        <v>105</v>
      </c>
      <c r="D3435" s="33">
        <v>178739</v>
      </c>
      <c r="E3435" s="33" t="s">
        <v>5429</v>
      </c>
      <c r="F3435" s="33" t="s">
        <v>11</v>
      </c>
      <c r="G3435" s="33">
        <v>2450000</v>
      </c>
      <c r="H3435" s="33">
        <v>3.9</v>
      </c>
    </row>
    <row r="3436" spans="1:8" x14ac:dyDescent="0.25">
      <c r="A3436" s="17" t="s">
        <v>5747</v>
      </c>
      <c r="B3436" s="17" t="s">
        <v>945</v>
      </c>
      <c r="C3436" s="33">
        <v>120</v>
      </c>
      <c r="D3436" s="33">
        <v>76400000</v>
      </c>
      <c r="E3436" s="33" t="s">
        <v>946</v>
      </c>
      <c r="F3436" s="33" t="s">
        <v>11</v>
      </c>
      <c r="G3436" s="33">
        <v>2280000</v>
      </c>
      <c r="H3436" s="33">
        <v>7.8</v>
      </c>
    </row>
    <row r="3437" spans="1:8" x14ac:dyDescent="0.25">
      <c r="A3437" s="17" t="s">
        <v>5748</v>
      </c>
      <c r="B3437" s="17" t="s">
        <v>2357</v>
      </c>
      <c r="C3437" s="33">
        <v>91</v>
      </c>
      <c r="D3437" s="33">
        <v>36200000</v>
      </c>
      <c r="E3437" s="33" t="s">
        <v>1871</v>
      </c>
      <c r="F3437" s="33" t="s">
        <v>11</v>
      </c>
      <c r="G3437" s="33">
        <v>4000000</v>
      </c>
      <c r="H3437" s="33">
        <v>5.7</v>
      </c>
    </row>
    <row r="3438" spans="1:8" x14ac:dyDescent="0.25">
      <c r="A3438" s="17" t="s">
        <v>5750</v>
      </c>
      <c r="B3438" s="17" t="s">
        <v>5749</v>
      </c>
      <c r="C3438" s="33">
        <v>92</v>
      </c>
      <c r="D3438" s="33">
        <v>21300000</v>
      </c>
      <c r="E3438" s="33" t="s">
        <v>1032</v>
      </c>
      <c r="F3438" s="33" t="s">
        <v>11</v>
      </c>
      <c r="G3438" s="33">
        <v>2200000</v>
      </c>
      <c r="H3438" s="33">
        <v>4.7</v>
      </c>
    </row>
    <row r="3439" spans="1:8" x14ac:dyDescent="0.25">
      <c r="A3439" s="17" t="s">
        <v>5751</v>
      </c>
      <c r="B3439" s="17" t="s">
        <v>5664</v>
      </c>
      <c r="C3439" s="33">
        <v>117</v>
      </c>
      <c r="D3439" s="33">
        <v>379643</v>
      </c>
      <c r="E3439" s="33" t="s">
        <v>1164</v>
      </c>
      <c r="F3439" s="33" t="s">
        <v>11</v>
      </c>
      <c r="G3439" s="33">
        <v>2200000</v>
      </c>
      <c r="H3439" s="33">
        <v>5.9</v>
      </c>
    </row>
    <row r="3440" spans="1:8" x14ac:dyDescent="0.25">
      <c r="A3440" s="17" t="s">
        <v>5753</v>
      </c>
      <c r="B3440" s="17" t="s">
        <v>5752</v>
      </c>
      <c r="C3440" s="33">
        <v>120</v>
      </c>
      <c r="D3440" s="33">
        <v>12985267</v>
      </c>
      <c r="E3440" s="33" t="s">
        <v>1164</v>
      </c>
      <c r="F3440" s="33" t="s">
        <v>11</v>
      </c>
      <c r="G3440" s="33">
        <v>2300000</v>
      </c>
      <c r="H3440" s="33">
        <v>5.9</v>
      </c>
    </row>
    <row r="3441" spans="1:8" x14ac:dyDescent="0.25">
      <c r="A3441" s="17" t="s">
        <v>5755</v>
      </c>
      <c r="B3441" s="17" t="s">
        <v>5754</v>
      </c>
      <c r="C3441" s="33">
        <v>172</v>
      </c>
      <c r="D3441" s="33">
        <v>23650000</v>
      </c>
      <c r="E3441" s="33" t="s">
        <v>1889</v>
      </c>
      <c r="F3441" s="33" t="s">
        <v>11</v>
      </c>
      <c r="G3441" s="33">
        <v>2100000</v>
      </c>
      <c r="H3441" s="33">
        <v>8.1</v>
      </c>
    </row>
    <row r="3442" spans="1:8" x14ac:dyDescent="0.25">
      <c r="A3442" s="17" t="s">
        <v>5758</v>
      </c>
      <c r="B3442" s="17" t="s">
        <v>5757</v>
      </c>
      <c r="C3442" s="33">
        <v>89</v>
      </c>
      <c r="D3442" s="33">
        <v>313436</v>
      </c>
      <c r="E3442" s="33" t="s">
        <v>872</v>
      </c>
      <c r="F3442" s="33" t="s">
        <v>5272</v>
      </c>
      <c r="G3442" s="33">
        <v>15500000</v>
      </c>
      <c r="H3442" s="33">
        <v>7.6</v>
      </c>
    </row>
    <row r="3443" spans="1:8" x14ac:dyDescent="0.25">
      <c r="A3443" s="17" t="s">
        <v>5760</v>
      </c>
      <c r="B3443" s="17" t="s">
        <v>5759</v>
      </c>
      <c r="C3443" s="33">
        <v>125</v>
      </c>
      <c r="D3443" s="33">
        <v>3330</v>
      </c>
      <c r="E3443" s="33" t="s">
        <v>671</v>
      </c>
      <c r="F3443" s="33" t="s">
        <v>11</v>
      </c>
      <c r="G3443" s="33">
        <v>2100000</v>
      </c>
      <c r="H3443" s="33">
        <v>7.2</v>
      </c>
    </row>
    <row r="3444" spans="1:8" x14ac:dyDescent="0.25">
      <c r="A3444" s="17" t="s">
        <v>5761</v>
      </c>
      <c r="B3444" s="17" t="s">
        <v>1916</v>
      </c>
      <c r="C3444" s="33">
        <v>115</v>
      </c>
      <c r="D3444" s="33">
        <v>24800000</v>
      </c>
      <c r="E3444" s="33" t="s">
        <v>16</v>
      </c>
      <c r="F3444" s="33" t="s">
        <v>11</v>
      </c>
      <c r="G3444" s="33">
        <v>2000000</v>
      </c>
      <c r="H3444" s="33">
        <v>7.5</v>
      </c>
    </row>
    <row r="3445" spans="1:8" x14ac:dyDescent="0.25">
      <c r="A3445" s="17" t="s">
        <v>5764</v>
      </c>
      <c r="B3445" s="17" t="s">
        <v>5762</v>
      </c>
      <c r="C3445" s="33">
        <v>96</v>
      </c>
      <c r="D3445" s="33">
        <v>792966</v>
      </c>
      <c r="E3445" s="33" t="s">
        <v>5763</v>
      </c>
      <c r="F3445" s="33" t="s">
        <v>11</v>
      </c>
      <c r="G3445" s="33">
        <v>2300000</v>
      </c>
      <c r="H3445" s="33">
        <v>5.0999999999999996</v>
      </c>
    </row>
    <row r="3446" spans="1:8" x14ac:dyDescent="0.25">
      <c r="A3446" s="17" t="s">
        <v>5766</v>
      </c>
      <c r="B3446" s="17" t="s">
        <v>5765</v>
      </c>
      <c r="C3446" s="33">
        <v>100</v>
      </c>
      <c r="D3446" s="33">
        <v>14673301</v>
      </c>
      <c r="E3446" s="33" t="s">
        <v>1726</v>
      </c>
      <c r="F3446" s="33" t="s">
        <v>11</v>
      </c>
      <c r="G3446" s="33">
        <v>2000000</v>
      </c>
      <c r="H3446" s="33">
        <v>6.9</v>
      </c>
    </row>
    <row r="3447" spans="1:8" x14ac:dyDescent="0.25">
      <c r="A3447" s="17" t="s">
        <v>5767</v>
      </c>
      <c r="B3447" s="17" t="s">
        <v>280</v>
      </c>
      <c r="C3447" s="33">
        <v>87</v>
      </c>
      <c r="D3447" s="33">
        <v>9003011</v>
      </c>
      <c r="E3447" s="33" t="s">
        <v>77</v>
      </c>
      <c r="F3447" s="33" t="s">
        <v>11</v>
      </c>
      <c r="G3447" s="33">
        <v>2000000</v>
      </c>
      <c r="H3447" s="33">
        <v>7.6</v>
      </c>
    </row>
    <row r="3448" spans="1:8" x14ac:dyDescent="0.25">
      <c r="A3448" s="17" t="s">
        <v>5769</v>
      </c>
      <c r="B3448" s="17" t="s">
        <v>5768</v>
      </c>
      <c r="C3448" s="33">
        <v>102</v>
      </c>
      <c r="D3448" s="33">
        <v>11546543</v>
      </c>
      <c r="E3448" s="33" t="s">
        <v>744</v>
      </c>
      <c r="F3448" s="33" t="s">
        <v>2414</v>
      </c>
      <c r="G3448" s="33">
        <v>2000000</v>
      </c>
      <c r="H3448" s="33">
        <v>7.6</v>
      </c>
    </row>
    <row r="3449" spans="1:8" x14ac:dyDescent="0.25">
      <c r="A3449" s="17" t="s">
        <v>5770</v>
      </c>
      <c r="B3449" s="17" t="s">
        <v>2773</v>
      </c>
      <c r="C3449" s="33">
        <v>118</v>
      </c>
      <c r="D3449" s="33">
        <v>11533945</v>
      </c>
      <c r="E3449" s="33" t="s">
        <v>4712</v>
      </c>
      <c r="F3449" s="33" t="s">
        <v>11</v>
      </c>
      <c r="G3449" s="33">
        <v>2000000</v>
      </c>
      <c r="H3449" s="33">
        <v>7.6</v>
      </c>
    </row>
    <row r="3450" spans="1:8" x14ac:dyDescent="0.25">
      <c r="A3450" s="17" t="s">
        <v>5772</v>
      </c>
      <c r="B3450" s="17" t="s">
        <v>5771</v>
      </c>
      <c r="C3450" s="33">
        <v>86</v>
      </c>
      <c r="D3450" s="33">
        <v>12555230</v>
      </c>
      <c r="E3450" s="33" t="s">
        <v>2061</v>
      </c>
      <c r="F3450" s="33" t="s">
        <v>11</v>
      </c>
      <c r="G3450" s="33">
        <v>2000000</v>
      </c>
      <c r="H3450" s="33">
        <v>5.3</v>
      </c>
    </row>
    <row r="3451" spans="1:8" x14ac:dyDescent="0.25">
      <c r="A3451" s="17" t="s">
        <v>5773</v>
      </c>
      <c r="B3451" s="17" t="s">
        <v>624</v>
      </c>
      <c r="C3451" s="33">
        <v>137</v>
      </c>
      <c r="D3451" s="33">
        <v>11284657</v>
      </c>
      <c r="E3451" s="33" t="s">
        <v>1383</v>
      </c>
      <c r="F3451" s="33" t="s">
        <v>2876</v>
      </c>
      <c r="G3451" s="33">
        <v>2000000</v>
      </c>
      <c r="H3451" s="33">
        <v>8.5</v>
      </c>
    </row>
    <row r="3452" spans="1:8" x14ac:dyDescent="0.25">
      <c r="A3452" s="17" t="s">
        <v>5774</v>
      </c>
      <c r="B3452" s="17" t="s">
        <v>5432</v>
      </c>
      <c r="C3452" s="33">
        <v>129</v>
      </c>
      <c r="D3452" s="33">
        <v>34522221</v>
      </c>
      <c r="E3452" s="33" t="s">
        <v>1164</v>
      </c>
      <c r="F3452" s="33" t="s">
        <v>11</v>
      </c>
      <c r="G3452" s="33">
        <v>2000000</v>
      </c>
      <c r="H3452" s="33">
        <v>7</v>
      </c>
    </row>
    <row r="3453" spans="1:8" x14ac:dyDescent="0.25">
      <c r="A3453" s="17" t="s">
        <v>5777</v>
      </c>
      <c r="B3453" s="17" t="s">
        <v>5775</v>
      </c>
      <c r="C3453" s="33">
        <v>80</v>
      </c>
      <c r="D3453" s="33">
        <v>7002255</v>
      </c>
      <c r="E3453" s="33" t="s">
        <v>5776</v>
      </c>
      <c r="F3453" s="33" t="s">
        <v>497</v>
      </c>
      <c r="G3453" s="33">
        <v>9500000</v>
      </c>
      <c r="H3453" s="33">
        <v>7.8</v>
      </c>
    </row>
    <row r="3454" spans="1:8" x14ac:dyDescent="0.25">
      <c r="A3454" s="17" t="s">
        <v>5779</v>
      </c>
      <c r="B3454" s="17" t="s">
        <v>5778</v>
      </c>
      <c r="C3454" s="33">
        <v>89</v>
      </c>
      <c r="D3454" s="33">
        <v>6719300</v>
      </c>
      <c r="E3454" s="33" t="s">
        <v>872</v>
      </c>
      <c r="F3454" s="33" t="s">
        <v>11</v>
      </c>
      <c r="G3454" s="33">
        <v>2000000</v>
      </c>
      <c r="H3454" s="33">
        <v>7.2</v>
      </c>
    </row>
    <row r="3455" spans="1:8" x14ac:dyDescent="0.25">
      <c r="A3455" s="17" t="s">
        <v>5780</v>
      </c>
      <c r="B3455" s="17" t="s">
        <v>2982</v>
      </c>
      <c r="C3455" s="33">
        <v>80</v>
      </c>
      <c r="D3455" s="33">
        <v>5792822</v>
      </c>
      <c r="E3455" s="33" t="s">
        <v>72</v>
      </c>
      <c r="F3455" s="33" t="s">
        <v>11</v>
      </c>
      <c r="G3455" s="33">
        <v>2700000</v>
      </c>
      <c r="H3455" s="33">
        <v>8</v>
      </c>
    </row>
    <row r="3456" spans="1:8" x14ac:dyDescent="0.25">
      <c r="A3456" s="17" t="s">
        <v>5781</v>
      </c>
      <c r="B3456" s="17" t="s">
        <v>382</v>
      </c>
      <c r="C3456" s="33">
        <v>115</v>
      </c>
      <c r="D3456" s="33">
        <v>5383834</v>
      </c>
      <c r="E3456" s="33" t="s">
        <v>1383</v>
      </c>
      <c r="F3456" s="33" t="s">
        <v>953</v>
      </c>
      <c r="G3456" s="33">
        <v>2000000</v>
      </c>
      <c r="H3456" s="33">
        <v>8.1</v>
      </c>
    </row>
    <row r="3457" spans="1:8" x14ac:dyDescent="0.25">
      <c r="A3457" s="17" t="s">
        <v>5782</v>
      </c>
      <c r="B3457" s="17" t="s">
        <v>2066</v>
      </c>
      <c r="C3457" s="33">
        <v>100</v>
      </c>
      <c r="D3457" s="33">
        <v>4599680</v>
      </c>
      <c r="E3457" s="33" t="s">
        <v>1164</v>
      </c>
      <c r="F3457" s="33" t="s">
        <v>11</v>
      </c>
      <c r="G3457" s="33">
        <v>1500000</v>
      </c>
      <c r="H3457" s="33">
        <v>6.8</v>
      </c>
    </row>
    <row r="3458" spans="1:8" x14ac:dyDescent="0.25">
      <c r="A3458" s="17" t="s">
        <v>5785</v>
      </c>
      <c r="B3458" s="17" t="s">
        <v>5784</v>
      </c>
      <c r="C3458" s="33">
        <v>100</v>
      </c>
      <c r="D3458" s="33">
        <v>6531491</v>
      </c>
      <c r="E3458" s="33" t="s">
        <v>1164</v>
      </c>
      <c r="F3458" s="33" t="s">
        <v>11</v>
      </c>
      <c r="G3458" s="33">
        <v>2000000</v>
      </c>
      <c r="H3458" s="33">
        <v>7.2</v>
      </c>
    </row>
    <row r="3459" spans="1:8" x14ac:dyDescent="0.25">
      <c r="A3459" s="17" t="s">
        <v>5787</v>
      </c>
      <c r="B3459" s="17" t="s">
        <v>5786</v>
      </c>
      <c r="C3459" s="33">
        <v>91</v>
      </c>
      <c r="D3459" s="33">
        <v>3885134</v>
      </c>
      <c r="E3459" s="33" t="s">
        <v>872</v>
      </c>
      <c r="F3459" s="33" t="s">
        <v>11</v>
      </c>
      <c r="G3459" s="33">
        <v>2000000</v>
      </c>
      <c r="H3459" s="33">
        <v>7.4</v>
      </c>
    </row>
    <row r="3460" spans="1:8" x14ac:dyDescent="0.25">
      <c r="A3460" s="17" t="s">
        <v>5790</v>
      </c>
      <c r="B3460" s="17" t="s">
        <v>5789</v>
      </c>
      <c r="C3460" s="33">
        <v>96</v>
      </c>
      <c r="D3460" s="33">
        <v>3590010</v>
      </c>
      <c r="E3460" s="33" t="s">
        <v>2585</v>
      </c>
      <c r="F3460" s="33" t="s">
        <v>11</v>
      </c>
      <c r="G3460" s="33">
        <v>2000000</v>
      </c>
      <c r="H3460" s="33">
        <v>6.1</v>
      </c>
    </row>
    <row r="3461" spans="1:8" x14ac:dyDescent="0.25">
      <c r="A3461" s="17" t="s">
        <v>5791</v>
      </c>
      <c r="B3461" s="17" t="s">
        <v>168</v>
      </c>
      <c r="C3461" s="33">
        <v>116</v>
      </c>
      <c r="D3461" s="33">
        <v>3335839</v>
      </c>
      <c r="E3461" s="33" t="s">
        <v>151</v>
      </c>
      <c r="F3461" s="33" t="s">
        <v>11</v>
      </c>
      <c r="G3461" s="33">
        <v>2000000</v>
      </c>
      <c r="H3461" s="33">
        <v>7</v>
      </c>
    </row>
    <row r="3462" spans="1:8" x14ac:dyDescent="0.25">
      <c r="A3462" s="17" t="s">
        <v>5792</v>
      </c>
      <c r="B3462" s="17" t="s">
        <v>2275</v>
      </c>
      <c r="C3462" s="33">
        <v>97</v>
      </c>
      <c r="D3462" s="33">
        <v>2557668</v>
      </c>
      <c r="E3462" s="33" t="s">
        <v>739</v>
      </c>
      <c r="F3462" s="33" t="s">
        <v>11</v>
      </c>
      <c r="G3462" s="33">
        <v>2000000</v>
      </c>
      <c r="H3462" s="33">
        <v>5.3</v>
      </c>
    </row>
    <row r="3463" spans="1:8" x14ac:dyDescent="0.25">
      <c r="A3463" s="17" t="s">
        <v>5793</v>
      </c>
      <c r="B3463" s="17" t="s">
        <v>521</v>
      </c>
      <c r="C3463" s="33">
        <v>101</v>
      </c>
      <c r="D3463" s="33">
        <v>2506446</v>
      </c>
      <c r="E3463" s="33" t="s">
        <v>574</v>
      </c>
      <c r="F3463" s="33" t="s">
        <v>11</v>
      </c>
      <c r="G3463" s="33">
        <v>2000000</v>
      </c>
      <c r="H3463" s="33">
        <v>4.7</v>
      </c>
    </row>
    <row r="3464" spans="1:8" x14ac:dyDescent="0.25">
      <c r="A3464" s="17" t="s">
        <v>5795</v>
      </c>
      <c r="B3464" s="17" t="s">
        <v>5794</v>
      </c>
      <c r="C3464" s="33">
        <v>98</v>
      </c>
      <c r="D3464" s="33">
        <v>7369373</v>
      </c>
      <c r="E3464" s="33" t="s">
        <v>1032</v>
      </c>
      <c r="F3464" s="33" t="s">
        <v>11</v>
      </c>
      <c r="G3464" s="33">
        <v>2000000</v>
      </c>
      <c r="H3464" s="33">
        <v>5.7</v>
      </c>
    </row>
    <row r="3465" spans="1:8" x14ac:dyDescent="0.25">
      <c r="A3465" s="17" t="s">
        <v>5796</v>
      </c>
      <c r="B3465" s="17" t="s">
        <v>5212</v>
      </c>
      <c r="C3465" s="33">
        <v>101</v>
      </c>
      <c r="D3465" s="33">
        <v>1984378</v>
      </c>
      <c r="E3465" s="33" t="s">
        <v>482</v>
      </c>
      <c r="F3465" s="33" t="s">
        <v>11</v>
      </c>
      <c r="G3465" s="33">
        <v>2000000</v>
      </c>
      <c r="H3465" s="33">
        <v>6.5</v>
      </c>
    </row>
    <row r="3466" spans="1:8" x14ac:dyDescent="0.25">
      <c r="A3466" s="17" t="s">
        <v>5799</v>
      </c>
      <c r="B3466" s="17" t="s">
        <v>5797</v>
      </c>
      <c r="C3466" s="33">
        <v>90</v>
      </c>
      <c r="D3466" s="33">
        <v>2283276</v>
      </c>
      <c r="E3466" s="33" t="s">
        <v>5798</v>
      </c>
      <c r="F3466" s="33" t="s">
        <v>3731</v>
      </c>
      <c r="G3466" s="33">
        <v>1500000</v>
      </c>
      <c r="H3466" s="33">
        <v>8</v>
      </c>
    </row>
    <row r="3467" spans="1:8" x14ac:dyDescent="0.25">
      <c r="A3467" s="17" t="s">
        <v>5801</v>
      </c>
      <c r="B3467" s="17" t="s">
        <v>5800</v>
      </c>
      <c r="C3467" s="33">
        <v>120</v>
      </c>
      <c r="D3467" s="33">
        <v>1098224</v>
      </c>
      <c r="E3467" s="33" t="s">
        <v>319</v>
      </c>
      <c r="F3467" s="33" t="s">
        <v>11</v>
      </c>
      <c r="G3467" s="33">
        <v>2000000</v>
      </c>
      <c r="H3467" s="33">
        <v>3.3</v>
      </c>
    </row>
    <row r="3468" spans="1:8" x14ac:dyDescent="0.25">
      <c r="A3468" s="17" t="s">
        <v>5803</v>
      </c>
      <c r="B3468" s="17" t="s">
        <v>5581</v>
      </c>
      <c r="C3468" s="33">
        <v>102</v>
      </c>
      <c r="D3468" s="33">
        <v>1430185</v>
      </c>
      <c r="E3468" s="33" t="s">
        <v>5802</v>
      </c>
      <c r="F3468" s="33" t="s">
        <v>11</v>
      </c>
      <c r="G3468" s="33">
        <v>2000000</v>
      </c>
      <c r="H3468" s="33">
        <v>8.3000000000000007</v>
      </c>
    </row>
    <row r="3469" spans="1:8" x14ac:dyDescent="0.25">
      <c r="A3469" s="17" t="s">
        <v>5805</v>
      </c>
      <c r="B3469" s="17" t="s">
        <v>5804</v>
      </c>
      <c r="C3469" s="33">
        <v>102</v>
      </c>
      <c r="D3469" s="33">
        <v>1477002</v>
      </c>
      <c r="E3469" s="33" t="s">
        <v>72</v>
      </c>
      <c r="F3469" s="33" t="s">
        <v>11</v>
      </c>
      <c r="G3469" s="33">
        <v>2000000</v>
      </c>
      <c r="H3469" s="33">
        <v>6.9</v>
      </c>
    </row>
    <row r="3470" spans="1:8" x14ac:dyDescent="0.25">
      <c r="A3470" s="17" t="s">
        <v>5808</v>
      </c>
      <c r="B3470" s="17" t="s">
        <v>5806</v>
      </c>
      <c r="C3470" s="33">
        <v>100</v>
      </c>
      <c r="D3470" s="33">
        <v>1134049</v>
      </c>
      <c r="E3470" s="33" t="s">
        <v>5807</v>
      </c>
      <c r="F3470" s="33" t="s">
        <v>11</v>
      </c>
      <c r="G3470" s="33">
        <v>2000000</v>
      </c>
      <c r="H3470" s="33">
        <v>8.1</v>
      </c>
    </row>
    <row r="3471" spans="1:8" x14ac:dyDescent="0.25">
      <c r="A3471" s="17" t="s">
        <v>5811</v>
      </c>
      <c r="B3471" s="17" t="s">
        <v>5382</v>
      </c>
      <c r="C3471" s="33">
        <v>89</v>
      </c>
      <c r="D3471" s="33">
        <v>653621</v>
      </c>
      <c r="E3471" s="33" t="s">
        <v>5810</v>
      </c>
      <c r="F3471" s="33" t="s">
        <v>11</v>
      </c>
      <c r="G3471" s="33">
        <v>2000000</v>
      </c>
      <c r="H3471" s="33">
        <v>6.8</v>
      </c>
    </row>
    <row r="3472" spans="1:8" x14ac:dyDescent="0.25">
      <c r="A3472" s="17" t="s">
        <v>5813</v>
      </c>
      <c r="B3472" s="17" t="s">
        <v>5812</v>
      </c>
      <c r="C3472" s="33">
        <v>86</v>
      </c>
      <c r="D3472" s="33">
        <v>535249</v>
      </c>
      <c r="E3472" s="33" t="s">
        <v>569</v>
      </c>
      <c r="F3472" s="33" t="s">
        <v>11</v>
      </c>
      <c r="G3472" s="33">
        <v>3400000</v>
      </c>
      <c r="H3472" s="33">
        <v>4.5999999999999996</v>
      </c>
    </row>
    <row r="3473" spans="1:8" x14ac:dyDescent="0.25">
      <c r="A3473" s="17" t="s">
        <v>5815</v>
      </c>
      <c r="B3473" s="17" t="s">
        <v>5814</v>
      </c>
      <c r="C3473" s="33">
        <v>96</v>
      </c>
      <c r="D3473" s="33">
        <v>371081</v>
      </c>
      <c r="E3473" s="33" t="s">
        <v>872</v>
      </c>
      <c r="F3473" s="33" t="s">
        <v>11</v>
      </c>
      <c r="G3473" s="33">
        <v>6000000</v>
      </c>
      <c r="H3473" s="33">
        <v>7</v>
      </c>
    </row>
    <row r="3474" spans="1:8" x14ac:dyDescent="0.25">
      <c r="A3474" s="17" t="s">
        <v>5818</v>
      </c>
      <c r="B3474" s="17" t="s">
        <v>5816</v>
      </c>
      <c r="C3474" s="33">
        <v>91</v>
      </c>
      <c r="D3474" s="33">
        <v>124494</v>
      </c>
      <c r="E3474" s="33" t="s">
        <v>5817</v>
      </c>
      <c r="F3474" s="33" t="s">
        <v>11</v>
      </c>
      <c r="G3474" s="33">
        <v>2000000</v>
      </c>
      <c r="H3474" s="33">
        <v>6.7</v>
      </c>
    </row>
    <row r="3475" spans="1:8" x14ac:dyDescent="0.25">
      <c r="A3475" s="17" t="s">
        <v>5820</v>
      </c>
      <c r="B3475" s="17" t="s">
        <v>5819</v>
      </c>
      <c r="C3475" s="33">
        <v>85</v>
      </c>
      <c r="D3475" s="33">
        <v>100669</v>
      </c>
      <c r="E3475" s="33" t="s">
        <v>872</v>
      </c>
      <c r="F3475" s="33" t="s">
        <v>11</v>
      </c>
      <c r="G3475" s="33">
        <v>3800000</v>
      </c>
      <c r="H3475" s="33">
        <v>5.8</v>
      </c>
    </row>
    <row r="3476" spans="1:8" x14ac:dyDescent="0.25">
      <c r="A3476" s="17" t="s">
        <v>5821</v>
      </c>
      <c r="B3476" s="17" t="s">
        <v>140</v>
      </c>
      <c r="C3476" s="33">
        <v>129</v>
      </c>
      <c r="D3476" s="33">
        <v>186354</v>
      </c>
      <c r="E3476" s="33" t="s">
        <v>1164</v>
      </c>
      <c r="F3476" s="33" t="s">
        <v>11</v>
      </c>
      <c r="G3476" s="33">
        <v>13500000</v>
      </c>
      <c r="H3476" s="33">
        <v>4.5</v>
      </c>
    </row>
    <row r="3477" spans="1:8" x14ac:dyDescent="0.25">
      <c r="A3477" s="17" t="s">
        <v>5823</v>
      </c>
      <c r="B3477" s="17" t="s">
        <v>5822</v>
      </c>
      <c r="C3477" s="33">
        <v>95</v>
      </c>
      <c r="D3477" s="33">
        <v>17580</v>
      </c>
      <c r="E3477" s="33" t="s">
        <v>1164</v>
      </c>
      <c r="F3477" s="33" t="s">
        <v>11</v>
      </c>
      <c r="G3477" s="33">
        <v>1500000</v>
      </c>
      <c r="H3477" s="33">
        <v>6.2</v>
      </c>
    </row>
    <row r="3478" spans="1:8" x14ac:dyDescent="0.25">
      <c r="A3478" s="17" t="s">
        <v>5825</v>
      </c>
      <c r="B3478" s="17" t="s">
        <v>5824</v>
      </c>
      <c r="C3478" s="33">
        <v>92</v>
      </c>
      <c r="D3478" s="33">
        <v>12667</v>
      </c>
      <c r="E3478" s="33" t="s">
        <v>72</v>
      </c>
      <c r="F3478" s="33" t="s">
        <v>11</v>
      </c>
      <c r="G3478" s="33">
        <v>14000</v>
      </c>
      <c r="H3478" s="33">
        <v>6.6</v>
      </c>
    </row>
    <row r="3479" spans="1:8" x14ac:dyDescent="0.25">
      <c r="A3479" s="17" t="s">
        <v>5827</v>
      </c>
      <c r="B3479" s="17" t="s">
        <v>5826</v>
      </c>
      <c r="C3479" s="33">
        <v>96</v>
      </c>
      <c r="D3479" s="33">
        <v>198407</v>
      </c>
      <c r="E3479" s="33" t="s">
        <v>1164</v>
      </c>
      <c r="F3479" s="33" t="s">
        <v>11</v>
      </c>
      <c r="G3479" s="33">
        <v>2000000</v>
      </c>
      <c r="H3479" s="33">
        <v>6.6</v>
      </c>
    </row>
    <row r="3480" spans="1:8" x14ac:dyDescent="0.25">
      <c r="A3480" s="17" t="s">
        <v>5829</v>
      </c>
      <c r="B3480" s="17" t="s">
        <v>5828</v>
      </c>
      <c r="C3480" s="33">
        <v>119</v>
      </c>
      <c r="D3480" s="33">
        <v>4958</v>
      </c>
      <c r="E3480" s="33" t="s">
        <v>4734</v>
      </c>
      <c r="F3480" s="33" t="s">
        <v>11</v>
      </c>
      <c r="G3480" s="33">
        <v>2000000</v>
      </c>
      <c r="H3480" s="33">
        <v>7.8</v>
      </c>
    </row>
    <row r="3481" spans="1:8" x14ac:dyDescent="0.25">
      <c r="A3481" s="17" t="s">
        <v>5832</v>
      </c>
      <c r="B3481" s="17" t="s">
        <v>5830</v>
      </c>
      <c r="C3481" s="33">
        <v>92</v>
      </c>
      <c r="D3481" s="33">
        <v>7927</v>
      </c>
      <c r="E3481" s="33" t="s">
        <v>5831</v>
      </c>
      <c r="F3481" s="33" t="s">
        <v>11</v>
      </c>
      <c r="G3481" s="33">
        <v>2300000</v>
      </c>
      <c r="H3481" s="33">
        <v>7.7</v>
      </c>
    </row>
    <row r="3482" spans="1:8" x14ac:dyDescent="0.25">
      <c r="A3482" s="17" t="s">
        <v>5835</v>
      </c>
      <c r="B3482" s="17" t="s">
        <v>5833</v>
      </c>
      <c r="C3482" s="33">
        <v>106</v>
      </c>
      <c r="D3482" s="33">
        <v>2436</v>
      </c>
      <c r="E3482" s="33" t="s">
        <v>5834</v>
      </c>
      <c r="F3482" s="33" t="s">
        <v>11</v>
      </c>
      <c r="G3482" s="33">
        <v>2000000</v>
      </c>
      <c r="H3482" s="33">
        <v>5.7</v>
      </c>
    </row>
    <row r="3483" spans="1:8" x14ac:dyDescent="0.25">
      <c r="A3483" s="17" t="s">
        <v>5837</v>
      </c>
      <c r="B3483" s="17" t="s">
        <v>5836</v>
      </c>
      <c r="C3483" s="33">
        <v>99</v>
      </c>
      <c r="D3483" s="33">
        <v>4600000</v>
      </c>
      <c r="E3483" s="33" t="s">
        <v>671</v>
      </c>
      <c r="F3483" s="33" t="s">
        <v>11</v>
      </c>
      <c r="G3483" s="33">
        <v>1900000</v>
      </c>
      <c r="H3483" s="33">
        <v>7.1</v>
      </c>
    </row>
    <row r="3484" spans="1:8" x14ac:dyDescent="0.25">
      <c r="A3484" s="17" t="s">
        <v>5838</v>
      </c>
      <c r="B3484" s="17" t="s">
        <v>4337</v>
      </c>
      <c r="C3484" s="33">
        <v>103</v>
      </c>
      <c r="D3484" s="33">
        <v>1420578</v>
      </c>
      <c r="E3484" s="33" t="s">
        <v>1800</v>
      </c>
      <c r="F3484" s="33" t="s">
        <v>11</v>
      </c>
      <c r="G3484" s="33">
        <v>1900000</v>
      </c>
      <c r="H3484" s="33">
        <v>6.4</v>
      </c>
    </row>
    <row r="3485" spans="1:8" x14ac:dyDescent="0.25">
      <c r="A3485" s="17" t="s">
        <v>5839</v>
      </c>
      <c r="B3485" s="17" t="s">
        <v>3841</v>
      </c>
      <c r="C3485" s="33">
        <v>95</v>
      </c>
      <c r="D3485" s="33">
        <v>1028658</v>
      </c>
      <c r="E3485" s="33" t="s">
        <v>667</v>
      </c>
      <c r="F3485" s="33" t="s">
        <v>11</v>
      </c>
      <c r="G3485" s="33">
        <v>3000000</v>
      </c>
      <c r="H3485" s="33">
        <v>7</v>
      </c>
    </row>
    <row r="3486" spans="1:8" x14ac:dyDescent="0.25">
      <c r="A3486" s="17" t="s">
        <v>5841</v>
      </c>
      <c r="B3486" s="17" t="s">
        <v>5840</v>
      </c>
      <c r="C3486" s="33">
        <v>95</v>
      </c>
      <c r="D3486" s="33">
        <v>18435</v>
      </c>
      <c r="E3486" s="33" t="s">
        <v>1164</v>
      </c>
      <c r="F3486" s="33" t="s">
        <v>497</v>
      </c>
      <c r="G3486" s="33">
        <v>1400000</v>
      </c>
      <c r="H3486" s="33">
        <v>5.8</v>
      </c>
    </row>
    <row r="3487" spans="1:8" x14ac:dyDescent="0.25">
      <c r="A3487" s="17" t="s">
        <v>5843</v>
      </c>
      <c r="B3487" s="17" t="s">
        <v>4054</v>
      </c>
      <c r="C3487" s="33">
        <v>90</v>
      </c>
      <c r="D3487" s="33">
        <v>2957978</v>
      </c>
      <c r="E3487" s="33" t="s">
        <v>5842</v>
      </c>
      <c r="F3487" s="33" t="s">
        <v>11</v>
      </c>
      <c r="G3487" s="33">
        <v>1000000</v>
      </c>
      <c r="H3487" s="33">
        <v>7.8</v>
      </c>
    </row>
    <row r="3488" spans="1:8" x14ac:dyDescent="0.25">
      <c r="A3488" s="17" t="s">
        <v>5845</v>
      </c>
      <c r="B3488" s="17" t="s">
        <v>5844</v>
      </c>
      <c r="C3488" s="33">
        <v>89</v>
      </c>
      <c r="D3488" s="33">
        <v>444044</v>
      </c>
      <c r="E3488" s="33" t="s">
        <v>1164</v>
      </c>
      <c r="F3488" s="33" t="s">
        <v>11</v>
      </c>
      <c r="G3488" s="33">
        <v>1900000</v>
      </c>
      <c r="H3488" s="33">
        <v>7.2</v>
      </c>
    </row>
    <row r="3489" spans="1:8" x14ac:dyDescent="0.25">
      <c r="A3489" s="17" t="s">
        <v>5847</v>
      </c>
      <c r="B3489" s="17" t="s">
        <v>5846</v>
      </c>
      <c r="C3489" s="33">
        <v>87</v>
      </c>
      <c r="D3489" s="33">
        <v>40990055</v>
      </c>
      <c r="E3489" s="33" t="s">
        <v>1492</v>
      </c>
      <c r="F3489" s="33" t="s">
        <v>11</v>
      </c>
      <c r="G3489" s="33">
        <v>1800000</v>
      </c>
      <c r="H3489" s="33">
        <v>5.6</v>
      </c>
    </row>
    <row r="3490" spans="1:8" x14ac:dyDescent="0.25">
      <c r="A3490" s="17" t="s">
        <v>5849</v>
      </c>
      <c r="B3490" s="17" t="s">
        <v>5848</v>
      </c>
      <c r="C3490" s="33">
        <v>118</v>
      </c>
      <c r="D3490" s="33">
        <v>5709616</v>
      </c>
      <c r="E3490" s="33" t="s">
        <v>72</v>
      </c>
      <c r="F3490" s="33" t="s">
        <v>953</v>
      </c>
      <c r="G3490" s="33">
        <v>1800000</v>
      </c>
      <c r="H3490" s="33">
        <v>6.8</v>
      </c>
    </row>
    <row r="3491" spans="1:8" x14ac:dyDescent="0.25">
      <c r="A3491" s="17" t="s">
        <v>5851</v>
      </c>
      <c r="B3491" s="17" t="s">
        <v>5850</v>
      </c>
      <c r="C3491" s="33">
        <v>93</v>
      </c>
      <c r="D3491" s="33">
        <v>12784397</v>
      </c>
      <c r="E3491" s="33" t="s">
        <v>1800</v>
      </c>
      <c r="F3491" s="33" t="s">
        <v>11</v>
      </c>
      <c r="G3491" s="33">
        <v>1800000</v>
      </c>
      <c r="H3491" s="33">
        <v>7.3</v>
      </c>
    </row>
    <row r="3492" spans="1:8" x14ac:dyDescent="0.25">
      <c r="A3492" s="17" t="s">
        <v>5853</v>
      </c>
      <c r="B3492" s="17" t="s">
        <v>5852</v>
      </c>
      <c r="C3492" s="33">
        <v>109</v>
      </c>
      <c r="D3492" s="33">
        <v>3050934</v>
      </c>
      <c r="E3492" s="33" t="s">
        <v>2083</v>
      </c>
      <c r="F3492" s="33" t="s">
        <v>11</v>
      </c>
      <c r="G3492" s="33">
        <v>1800000</v>
      </c>
      <c r="H3492" s="33">
        <v>7.3</v>
      </c>
    </row>
    <row r="3493" spans="1:8" x14ac:dyDescent="0.25">
      <c r="A3493" s="17" t="s">
        <v>5854</v>
      </c>
      <c r="B3493" s="17" t="s">
        <v>4695</v>
      </c>
      <c r="C3493" s="33">
        <v>90</v>
      </c>
      <c r="D3493" s="33">
        <v>638476</v>
      </c>
      <c r="E3493" s="33" t="s">
        <v>5280</v>
      </c>
      <c r="F3493" s="33" t="s">
        <v>11</v>
      </c>
      <c r="G3493" s="33">
        <v>1500000</v>
      </c>
      <c r="H3493" s="33">
        <v>6.6</v>
      </c>
    </row>
    <row r="3494" spans="1:8" x14ac:dyDescent="0.25">
      <c r="A3494" s="17" t="s">
        <v>5856</v>
      </c>
      <c r="B3494" s="17" t="s">
        <v>5855</v>
      </c>
      <c r="C3494" s="33">
        <v>108</v>
      </c>
      <c r="D3494" s="33">
        <v>505295</v>
      </c>
      <c r="E3494" s="33" t="s">
        <v>2350</v>
      </c>
      <c r="F3494" s="33" t="s">
        <v>5857</v>
      </c>
      <c r="G3494" s="33">
        <v>1800000</v>
      </c>
      <c r="H3494" s="33">
        <v>7.5</v>
      </c>
    </row>
    <row r="3495" spans="1:8" x14ac:dyDescent="0.25">
      <c r="A3495" s="17" t="s">
        <v>5858</v>
      </c>
      <c r="B3495" s="17" t="s">
        <v>637</v>
      </c>
      <c r="C3495" s="33">
        <v>81</v>
      </c>
      <c r="D3495" s="33">
        <v>7267324</v>
      </c>
      <c r="E3495" s="33" t="s">
        <v>671</v>
      </c>
      <c r="F3495" s="33" t="s">
        <v>2876</v>
      </c>
      <c r="G3495" s="33">
        <v>3500000</v>
      </c>
      <c r="H3495" s="33">
        <v>7.8</v>
      </c>
    </row>
    <row r="3496" spans="1:8" x14ac:dyDescent="0.25">
      <c r="A3496" s="17" t="s">
        <v>5860</v>
      </c>
      <c r="B3496" s="17" t="s">
        <v>5859</v>
      </c>
      <c r="C3496" s="33">
        <v>93</v>
      </c>
      <c r="D3496" s="33">
        <v>145540</v>
      </c>
      <c r="E3496" s="33" t="s">
        <v>3704</v>
      </c>
      <c r="F3496" s="33" t="s">
        <v>11</v>
      </c>
      <c r="G3496" s="33">
        <v>500000</v>
      </c>
      <c r="H3496" s="33">
        <v>6.7</v>
      </c>
    </row>
    <row r="3497" spans="1:8" x14ac:dyDescent="0.25">
      <c r="A3497" s="17" t="s">
        <v>5861</v>
      </c>
      <c r="B3497" s="17" t="s">
        <v>4264</v>
      </c>
      <c r="C3497" s="33">
        <v>138</v>
      </c>
      <c r="D3497" s="33">
        <v>35918429</v>
      </c>
      <c r="E3497" s="33" t="s">
        <v>671</v>
      </c>
      <c r="F3497" s="33" t="s">
        <v>11</v>
      </c>
      <c r="G3497" s="33">
        <v>1700000</v>
      </c>
      <c r="H3497" s="33">
        <v>7.5</v>
      </c>
    </row>
    <row r="3498" spans="1:8" x14ac:dyDescent="0.25">
      <c r="A3498" s="17" t="s">
        <v>5863</v>
      </c>
      <c r="B3498" s="17" t="s">
        <v>5862</v>
      </c>
      <c r="C3498" s="33">
        <v>105</v>
      </c>
      <c r="D3498" s="33">
        <v>92401</v>
      </c>
      <c r="E3498" s="33" t="s">
        <v>1871</v>
      </c>
      <c r="F3498" s="33" t="s">
        <v>11</v>
      </c>
      <c r="G3498" s="33">
        <v>2000000</v>
      </c>
      <c r="H3498" s="33">
        <v>6.3</v>
      </c>
    </row>
    <row r="3499" spans="1:8" x14ac:dyDescent="0.25">
      <c r="A3499" s="17" t="s">
        <v>5865</v>
      </c>
      <c r="B3499" s="17" t="s">
        <v>5864</v>
      </c>
      <c r="C3499" s="33">
        <v>98</v>
      </c>
      <c r="D3499" s="33">
        <v>1943649</v>
      </c>
      <c r="E3499" s="33" t="s">
        <v>1448</v>
      </c>
      <c r="F3499" s="33" t="s">
        <v>11</v>
      </c>
      <c r="G3499" s="33">
        <v>1700000</v>
      </c>
      <c r="H3499" s="33">
        <v>6.3</v>
      </c>
    </row>
    <row r="3500" spans="1:8" x14ac:dyDescent="0.25">
      <c r="A3500" s="17" t="s">
        <v>5866</v>
      </c>
      <c r="B3500" s="17" t="s">
        <v>5697</v>
      </c>
      <c r="C3500" s="33">
        <v>86</v>
      </c>
      <c r="D3500" s="33">
        <v>992238</v>
      </c>
      <c r="E3500" s="33" t="s">
        <v>72</v>
      </c>
      <c r="F3500" s="33" t="s">
        <v>11</v>
      </c>
      <c r="G3500" s="33">
        <v>1700000</v>
      </c>
      <c r="H3500" s="33">
        <v>6.8</v>
      </c>
    </row>
    <row r="3501" spans="1:8" x14ac:dyDescent="0.25">
      <c r="A3501" s="17" t="s">
        <v>5868</v>
      </c>
      <c r="B3501" s="17" t="s">
        <v>5867</v>
      </c>
      <c r="C3501" s="33">
        <v>104</v>
      </c>
      <c r="D3501" s="33">
        <v>4231500</v>
      </c>
      <c r="E3501" s="33" t="s">
        <v>72</v>
      </c>
      <c r="F3501" s="33" t="s">
        <v>1890</v>
      </c>
      <c r="G3501" s="33">
        <v>1000000</v>
      </c>
      <c r="H3501" s="33">
        <v>7.8</v>
      </c>
    </row>
    <row r="3502" spans="1:8" x14ac:dyDescent="0.25">
      <c r="A3502" s="17" t="s">
        <v>5870</v>
      </c>
      <c r="B3502" s="17" t="s">
        <v>5869</v>
      </c>
      <c r="C3502" s="33">
        <v>100</v>
      </c>
      <c r="D3502" s="33">
        <v>396035</v>
      </c>
      <c r="E3502" s="33" t="s">
        <v>72</v>
      </c>
      <c r="F3502" s="33" t="s">
        <v>11</v>
      </c>
      <c r="G3502" s="33">
        <v>1000000</v>
      </c>
      <c r="H3502" s="33">
        <v>6.9</v>
      </c>
    </row>
    <row r="3503" spans="1:8" x14ac:dyDescent="0.25">
      <c r="A3503" s="17" t="s">
        <v>5872</v>
      </c>
      <c r="B3503" s="17" t="s">
        <v>5871</v>
      </c>
      <c r="C3503" s="33">
        <v>84</v>
      </c>
      <c r="D3503" s="33">
        <v>6026908</v>
      </c>
      <c r="E3503" s="33" t="s">
        <v>872</v>
      </c>
      <c r="F3503" s="33" t="s">
        <v>11</v>
      </c>
      <c r="G3503" s="33">
        <v>2000000</v>
      </c>
      <c r="H3503" s="33">
        <v>4.3</v>
      </c>
    </row>
    <row r="3504" spans="1:8" x14ac:dyDescent="0.25">
      <c r="A3504" s="17" t="s">
        <v>5874</v>
      </c>
      <c r="B3504" s="17" t="s">
        <v>5873</v>
      </c>
      <c r="C3504" s="33">
        <v>95</v>
      </c>
      <c r="D3504" s="33">
        <v>1060591</v>
      </c>
      <c r="E3504" s="33" t="s">
        <v>482</v>
      </c>
      <c r="F3504" s="33" t="s">
        <v>4901</v>
      </c>
      <c r="G3504" s="33">
        <v>1300000</v>
      </c>
      <c r="H3504" s="33">
        <v>7.2</v>
      </c>
    </row>
    <row r="3505" spans="1:8" x14ac:dyDescent="0.25">
      <c r="A3505" s="17" t="s">
        <v>5876</v>
      </c>
      <c r="B3505" s="17" t="s">
        <v>5875</v>
      </c>
      <c r="C3505" s="33">
        <v>90</v>
      </c>
      <c r="D3505" s="33">
        <v>155972</v>
      </c>
      <c r="E3505" s="33" t="s">
        <v>482</v>
      </c>
      <c r="F3505" s="33" t="s">
        <v>3731</v>
      </c>
      <c r="G3505" s="33">
        <v>1500000</v>
      </c>
      <c r="H3505" s="33">
        <v>7.3</v>
      </c>
    </row>
    <row r="3506" spans="1:8" x14ac:dyDescent="0.25">
      <c r="A3506" s="17" t="s">
        <v>5878</v>
      </c>
      <c r="B3506" s="17" t="s">
        <v>5877</v>
      </c>
      <c r="C3506" s="33">
        <v>123</v>
      </c>
      <c r="D3506" s="33">
        <v>26893</v>
      </c>
      <c r="E3506" s="33" t="s">
        <v>1632</v>
      </c>
      <c r="F3506" s="33" t="s">
        <v>497</v>
      </c>
      <c r="G3506" s="33">
        <v>1600000</v>
      </c>
      <c r="H3506" s="33">
        <v>7.2</v>
      </c>
    </row>
    <row r="3507" spans="1:8" x14ac:dyDescent="0.25">
      <c r="A3507" s="17" t="s">
        <v>5879</v>
      </c>
      <c r="B3507" s="17" t="s">
        <v>981</v>
      </c>
      <c r="C3507" s="33">
        <v>111</v>
      </c>
      <c r="D3507" s="33">
        <v>2580</v>
      </c>
      <c r="E3507" s="33" t="s">
        <v>2663</v>
      </c>
      <c r="F3507" s="33" t="s">
        <v>11</v>
      </c>
      <c r="G3507" s="33">
        <v>1650000</v>
      </c>
      <c r="H3507" s="33">
        <v>5.4</v>
      </c>
    </row>
    <row r="3508" spans="1:8" x14ac:dyDescent="0.25">
      <c r="A3508" s="17" t="s">
        <v>5881</v>
      </c>
      <c r="B3508" s="17" t="s">
        <v>5880</v>
      </c>
      <c r="C3508" s="33">
        <v>108</v>
      </c>
      <c r="D3508" s="33">
        <v>19067631</v>
      </c>
      <c r="E3508" s="33" t="s">
        <v>482</v>
      </c>
      <c r="F3508" s="33" t="s">
        <v>11</v>
      </c>
      <c r="G3508" s="33">
        <v>2000000</v>
      </c>
      <c r="H3508" s="33">
        <v>7.1</v>
      </c>
    </row>
    <row r="3509" spans="1:8" x14ac:dyDescent="0.25">
      <c r="A3509" s="17" t="s">
        <v>5883</v>
      </c>
      <c r="B3509" s="17" t="s">
        <v>5882</v>
      </c>
      <c r="C3509" s="33">
        <v>92</v>
      </c>
      <c r="D3509" s="33">
        <v>11806119</v>
      </c>
      <c r="E3509" s="33" t="s">
        <v>2376</v>
      </c>
      <c r="F3509" s="33" t="s">
        <v>11</v>
      </c>
      <c r="G3509" s="33">
        <v>1100000</v>
      </c>
      <c r="H3509" s="33">
        <v>6.8</v>
      </c>
    </row>
    <row r="3510" spans="1:8" x14ac:dyDescent="0.25">
      <c r="A3510" s="17" t="s">
        <v>5884</v>
      </c>
      <c r="B3510" s="17" t="s">
        <v>5756</v>
      </c>
      <c r="C3510" s="33">
        <v>91</v>
      </c>
      <c r="D3510" s="33">
        <v>7417210</v>
      </c>
      <c r="E3510" s="33" t="s">
        <v>1164</v>
      </c>
      <c r="F3510" s="33" t="s">
        <v>11</v>
      </c>
      <c r="G3510" s="33">
        <v>1500000</v>
      </c>
      <c r="H3510" s="33">
        <v>7</v>
      </c>
    </row>
    <row r="3511" spans="1:8" x14ac:dyDescent="0.25">
      <c r="A3511" s="17" t="s">
        <v>5885</v>
      </c>
      <c r="B3511" s="17" t="s">
        <v>4767</v>
      </c>
      <c r="C3511" s="33">
        <v>88</v>
      </c>
      <c r="D3511" s="33">
        <v>7362100</v>
      </c>
      <c r="E3511" s="33" t="s">
        <v>872</v>
      </c>
      <c r="F3511" s="33" t="s">
        <v>11</v>
      </c>
      <c r="G3511" s="33">
        <v>1500000</v>
      </c>
      <c r="H3511" s="33">
        <v>7.4</v>
      </c>
    </row>
    <row r="3512" spans="1:8" x14ac:dyDescent="0.25">
      <c r="A3512" s="17" t="s">
        <v>5886</v>
      </c>
      <c r="B3512" s="17" t="s">
        <v>3074</v>
      </c>
      <c r="C3512" s="33">
        <v>97</v>
      </c>
      <c r="D3512" s="33">
        <v>7022940</v>
      </c>
      <c r="E3512" s="33" t="s">
        <v>482</v>
      </c>
      <c r="F3512" s="33" t="s">
        <v>11</v>
      </c>
      <c r="G3512" s="33">
        <v>1000000</v>
      </c>
      <c r="H3512" s="33">
        <v>6.7</v>
      </c>
    </row>
    <row r="3513" spans="1:8" x14ac:dyDescent="0.25">
      <c r="A3513" s="17" t="s">
        <v>5887</v>
      </c>
      <c r="B3513" s="17" t="s">
        <v>2849</v>
      </c>
      <c r="C3513" s="33">
        <v>103</v>
      </c>
      <c r="D3513" s="33">
        <v>5132222</v>
      </c>
      <c r="E3513" s="33" t="s">
        <v>1303</v>
      </c>
      <c r="F3513" s="33" t="s">
        <v>11</v>
      </c>
      <c r="G3513" s="33">
        <v>2000000</v>
      </c>
      <c r="H3513" s="33">
        <v>7.2</v>
      </c>
    </row>
    <row r="3514" spans="1:8" x14ac:dyDescent="0.25">
      <c r="A3514" s="17" t="s">
        <v>5888</v>
      </c>
      <c r="B3514" s="17" t="s">
        <v>4401</v>
      </c>
      <c r="C3514" s="33">
        <v>110</v>
      </c>
      <c r="D3514" s="33">
        <v>2365931</v>
      </c>
      <c r="E3514" s="33" t="s">
        <v>1065</v>
      </c>
      <c r="F3514" s="33" t="s">
        <v>11</v>
      </c>
      <c r="G3514" s="33">
        <v>1500000</v>
      </c>
      <c r="H3514" s="33">
        <v>7.5</v>
      </c>
    </row>
    <row r="3515" spans="1:8" x14ac:dyDescent="0.25">
      <c r="A3515" s="17" t="s">
        <v>5889</v>
      </c>
      <c r="B3515" s="17" t="s">
        <v>113</v>
      </c>
      <c r="C3515" s="33">
        <v>103</v>
      </c>
      <c r="D3515" s="33">
        <v>53991137</v>
      </c>
      <c r="E3515" s="33" t="s">
        <v>916</v>
      </c>
      <c r="F3515" s="33" t="s">
        <v>11</v>
      </c>
      <c r="G3515" s="33">
        <v>1500000</v>
      </c>
      <c r="H3515" s="33">
        <v>6.8</v>
      </c>
    </row>
    <row r="3516" spans="1:8" x14ac:dyDescent="0.25">
      <c r="A3516" s="17" t="s">
        <v>5891</v>
      </c>
      <c r="B3516" s="17" t="s">
        <v>5890</v>
      </c>
      <c r="C3516" s="33">
        <v>114</v>
      </c>
      <c r="D3516" s="33">
        <v>1221261</v>
      </c>
      <c r="E3516" s="33" t="s">
        <v>739</v>
      </c>
      <c r="F3516" s="33" t="s">
        <v>953</v>
      </c>
      <c r="G3516" s="33">
        <v>1500000</v>
      </c>
      <c r="H3516" s="33">
        <v>7.9</v>
      </c>
    </row>
    <row r="3517" spans="1:8" x14ac:dyDescent="0.25">
      <c r="A3517" s="17" t="s">
        <v>5893</v>
      </c>
      <c r="B3517" s="17" t="s">
        <v>5892</v>
      </c>
      <c r="C3517" s="33">
        <v>112</v>
      </c>
      <c r="D3517" s="33">
        <v>712294</v>
      </c>
      <c r="E3517" s="33" t="s">
        <v>1164</v>
      </c>
      <c r="F3517" s="33" t="s">
        <v>11</v>
      </c>
      <c r="G3517" s="33">
        <v>1500000</v>
      </c>
      <c r="H3517" s="33">
        <v>6.7</v>
      </c>
    </row>
    <row r="3518" spans="1:8" x14ac:dyDescent="0.25">
      <c r="A3518" s="17" t="s">
        <v>5895</v>
      </c>
      <c r="B3518" s="17" t="s">
        <v>5894</v>
      </c>
      <c r="C3518" s="33">
        <v>104</v>
      </c>
      <c r="D3518" s="33">
        <v>3447339</v>
      </c>
      <c r="E3518" s="33" t="s">
        <v>574</v>
      </c>
      <c r="F3518" s="33" t="s">
        <v>11</v>
      </c>
      <c r="G3518" s="33">
        <v>1500000</v>
      </c>
      <c r="H3518" s="33">
        <v>5.8</v>
      </c>
    </row>
    <row r="3519" spans="1:8" x14ac:dyDescent="0.25">
      <c r="A3519" s="17" t="s">
        <v>5896</v>
      </c>
      <c r="B3519" s="17" t="s">
        <v>5485</v>
      </c>
      <c r="C3519" s="33">
        <v>99</v>
      </c>
      <c r="D3519" s="33">
        <v>418953</v>
      </c>
      <c r="E3519" s="33" t="s">
        <v>739</v>
      </c>
      <c r="F3519" s="33" t="s">
        <v>11</v>
      </c>
      <c r="G3519" s="33">
        <v>1500000</v>
      </c>
      <c r="H3519" s="33">
        <v>6.5</v>
      </c>
    </row>
    <row r="3520" spans="1:8" x14ac:dyDescent="0.25">
      <c r="A3520" s="17" t="s">
        <v>5898</v>
      </c>
      <c r="B3520" s="17" t="s">
        <v>5897</v>
      </c>
      <c r="C3520" s="33">
        <v>98</v>
      </c>
      <c r="D3520" s="33">
        <v>406035</v>
      </c>
      <c r="E3520" s="33" t="s">
        <v>1164</v>
      </c>
      <c r="F3520" s="33" t="s">
        <v>11</v>
      </c>
      <c r="G3520" s="33">
        <v>1500000</v>
      </c>
      <c r="H3520" s="33">
        <v>7.2</v>
      </c>
    </row>
    <row r="3521" spans="1:8" x14ac:dyDescent="0.25">
      <c r="A3521" s="17" t="s">
        <v>5899</v>
      </c>
      <c r="B3521" s="17" t="s">
        <v>4184</v>
      </c>
      <c r="C3521" s="33">
        <v>100</v>
      </c>
      <c r="D3521" s="33">
        <v>373967</v>
      </c>
      <c r="E3521" s="33" t="s">
        <v>1726</v>
      </c>
      <c r="F3521" s="33" t="s">
        <v>11</v>
      </c>
      <c r="G3521" s="33">
        <v>1500000</v>
      </c>
      <c r="H3521" s="33">
        <v>6.5</v>
      </c>
    </row>
    <row r="3522" spans="1:8" x14ac:dyDescent="0.25">
      <c r="A3522" s="17" t="s">
        <v>5900</v>
      </c>
      <c r="B3522" s="17" t="s">
        <v>137</v>
      </c>
      <c r="C3522" s="33">
        <v>80</v>
      </c>
      <c r="D3522" s="33">
        <v>194568</v>
      </c>
      <c r="E3522" s="33" t="s">
        <v>574</v>
      </c>
      <c r="F3522" s="33" t="s">
        <v>11</v>
      </c>
      <c r="G3522" s="33">
        <v>1500000</v>
      </c>
      <c r="H3522" s="33">
        <v>6.2</v>
      </c>
    </row>
    <row r="3523" spans="1:8" x14ac:dyDescent="0.25">
      <c r="A3523" s="17" t="s">
        <v>5902</v>
      </c>
      <c r="B3523" s="17" t="s">
        <v>5901</v>
      </c>
      <c r="C3523" s="33">
        <v>87</v>
      </c>
      <c r="D3523" s="33">
        <v>163245</v>
      </c>
      <c r="E3523" s="33" t="s">
        <v>1339</v>
      </c>
      <c r="F3523" s="33" t="s">
        <v>11</v>
      </c>
      <c r="G3523" s="33">
        <v>1500000</v>
      </c>
      <c r="H3523" s="33">
        <v>8.6</v>
      </c>
    </row>
    <row r="3524" spans="1:8" x14ac:dyDescent="0.25">
      <c r="A3524" s="17" t="s">
        <v>5904</v>
      </c>
      <c r="B3524" s="17" t="s">
        <v>5903</v>
      </c>
      <c r="C3524" s="33">
        <v>91</v>
      </c>
      <c r="D3524" s="33">
        <v>119841</v>
      </c>
      <c r="E3524" s="33" t="s">
        <v>1164</v>
      </c>
      <c r="F3524" s="33" t="s">
        <v>11</v>
      </c>
      <c r="G3524" s="33">
        <v>1500000</v>
      </c>
      <c r="H3524" s="33">
        <v>6.5</v>
      </c>
    </row>
    <row r="3525" spans="1:8" x14ac:dyDescent="0.25">
      <c r="A3525" s="17" t="s">
        <v>5905</v>
      </c>
      <c r="B3525" s="17" t="s">
        <v>2100</v>
      </c>
      <c r="C3525" s="33">
        <v>84</v>
      </c>
      <c r="D3525" s="33">
        <v>173066</v>
      </c>
      <c r="E3525" s="33" t="s">
        <v>957</v>
      </c>
      <c r="F3525" s="33" t="s">
        <v>11</v>
      </c>
      <c r="G3525" s="33">
        <v>1500000</v>
      </c>
      <c r="H3525" s="33">
        <v>6.3</v>
      </c>
    </row>
    <row r="3526" spans="1:8" x14ac:dyDescent="0.25">
      <c r="A3526" s="17" t="s">
        <v>5906</v>
      </c>
      <c r="B3526" s="17" t="s">
        <v>4331</v>
      </c>
      <c r="C3526" s="33">
        <v>90</v>
      </c>
      <c r="D3526" s="33">
        <v>92362</v>
      </c>
      <c r="E3526" s="33" t="s">
        <v>872</v>
      </c>
      <c r="F3526" s="33" t="s">
        <v>11</v>
      </c>
      <c r="G3526" s="33">
        <v>1500000</v>
      </c>
      <c r="H3526" s="33">
        <v>4.3</v>
      </c>
    </row>
    <row r="3527" spans="1:8" x14ac:dyDescent="0.25">
      <c r="A3527" s="17" t="s">
        <v>5908</v>
      </c>
      <c r="B3527" s="17" t="s">
        <v>5907</v>
      </c>
      <c r="C3527" s="33">
        <v>98</v>
      </c>
      <c r="D3527" s="33">
        <v>105943</v>
      </c>
      <c r="E3527" s="33" t="s">
        <v>569</v>
      </c>
      <c r="F3527" s="33" t="s">
        <v>11</v>
      </c>
      <c r="G3527" s="33">
        <v>1500000</v>
      </c>
      <c r="H3527" s="33">
        <v>6.1</v>
      </c>
    </row>
    <row r="3528" spans="1:8" x14ac:dyDescent="0.25">
      <c r="A3528" s="17" t="s">
        <v>5909</v>
      </c>
      <c r="B3528" s="17" t="s">
        <v>4897</v>
      </c>
      <c r="C3528" s="33">
        <v>124</v>
      </c>
      <c r="D3528" s="33">
        <v>183490</v>
      </c>
      <c r="E3528" s="33" t="s">
        <v>1158</v>
      </c>
      <c r="F3528" s="33" t="s">
        <v>11</v>
      </c>
      <c r="G3528" s="33">
        <v>1700000</v>
      </c>
      <c r="H3528" s="33">
        <v>5.8</v>
      </c>
    </row>
    <row r="3529" spans="1:8" x14ac:dyDescent="0.25">
      <c r="A3529" s="17" t="s">
        <v>5911</v>
      </c>
      <c r="B3529" s="17" t="s">
        <v>5910</v>
      </c>
      <c r="C3529" s="33">
        <v>95</v>
      </c>
      <c r="D3529" s="33">
        <v>3478</v>
      </c>
      <c r="E3529" s="33" t="s">
        <v>2464</v>
      </c>
      <c r="F3529" s="33" t="s">
        <v>11</v>
      </c>
      <c r="G3529" s="33">
        <v>1500000</v>
      </c>
      <c r="H3529" s="33">
        <v>6.7</v>
      </c>
    </row>
    <row r="3530" spans="1:8" x14ac:dyDescent="0.25">
      <c r="A3530" s="17" t="s">
        <v>5913</v>
      </c>
      <c r="B3530" s="17" t="s">
        <v>5912</v>
      </c>
      <c r="C3530" s="33">
        <v>90</v>
      </c>
      <c r="D3530" s="33">
        <v>52166</v>
      </c>
      <c r="E3530" s="33" t="s">
        <v>1164</v>
      </c>
      <c r="F3530" s="33" t="s">
        <v>11</v>
      </c>
      <c r="G3530" s="33">
        <v>2000000</v>
      </c>
      <c r="H3530" s="33">
        <v>6.7</v>
      </c>
    </row>
    <row r="3531" spans="1:8" x14ac:dyDescent="0.25">
      <c r="A3531" s="17" t="s">
        <v>5914</v>
      </c>
      <c r="B3531" s="17" t="s">
        <v>4060</v>
      </c>
      <c r="C3531" s="33">
        <v>101</v>
      </c>
      <c r="D3531" s="33">
        <v>1163508</v>
      </c>
      <c r="E3531" s="33" t="s">
        <v>300</v>
      </c>
      <c r="F3531" s="33" t="s">
        <v>11</v>
      </c>
      <c r="G3531" s="33">
        <v>2500000</v>
      </c>
      <c r="H3531" s="33">
        <v>5.0999999999999996</v>
      </c>
    </row>
    <row r="3532" spans="1:8" x14ac:dyDescent="0.25">
      <c r="A3532" s="17" t="s">
        <v>5916</v>
      </c>
      <c r="B3532" s="17" t="s">
        <v>5915</v>
      </c>
      <c r="C3532" s="33">
        <v>83</v>
      </c>
      <c r="D3532" s="33">
        <v>184925485</v>
      </c>
      <c r="E3532" s="33" t="s">
        <v>2027</v>
      </c>
      <c r="F3532" s="33" t="s">
        <v>11</v>
      </c>
      <c r="G3532" s="33">
        <v>2000000</v>
      </c>
      <c r="H3532" s="33">
        <v>7.7</v>
      </c>
    </row>
    <row r="3533" spans="1:8" x14ac:dyDescent="0.25">
      <c r="A3533" s="17" t="s">
        <v>5918</v>
      </c>
      <c r="B3533" s="17" t="s">
        <v>5917</v>
      </c>
      <c r="C3533" s="33">
        <v>106</v>
      </c>
      <c r="D3533" s="33">
        <v>304124</v>
      </c>
      <c r="E3533" s="33" t="s">
        <v>1164</v>
      </c>
      <c r="F3533" s="33" t="s">
        <v>953</v>
      </c>
      <c r="G3533" s="33">
        <v>1400000</v>
      </c>
      <c r="H3533" s="33">
        <v>6.7</v>
      </c>
    </row>
    <row r="3534" spans="1:8" x14ac:dyDescent="0.25">
      <c r="A3534" s="17" t="s">
        <v>5921</v>
      </c>
      <c r="B3534" s="17" t="s">
        <v>5919</v>
      </c>
      <c r="C3534" s="33">
        <v>94</v>
      </c>
      <c r="D3534" s="33">
        <v>36830</v>
      </c>
      <c r="E3534" s="33" t="s">
        <v>5920</v>
      </c>
      <c r="F3534" s="33" t="s">
        <v>11</v>
      </c>
      <c r="G3534" s="33">
        <v>1400000</v>
      </c>
      <c r="H3534" s="33">
        <v>6.6</v>
      </c>
    </row>
    <row r="3535" spans="1:8" x14ac:dyDescent="0.25">
      <c r="A3535" s="17" t="s">
        <v>5922</v>
      </c>
      <c r="B3535" s="17" t="s">
        <v>439</v>
      </c>
      <c r="C3535" s="33">
        <v>120</v>
      </c>
      <c r="D3535" s="33">
        <v>3650677</v>
      </c>
      <c r="E3535" s="33" t="s">
        <v>338</v>
      </c>
      <c r="F3535" s="33" t="s">
        <v>11</v>
      </c>
      <c r="G3535" s="33">
        <v>960000</v>
      </c>
      <c r="H3535" s="33">
        <v>8.1999999999999993</v>
      </c>
    </row>
    <row r="3536" spans="1:8" x14ac:dyDescent="0.25">
      <c r="A3536" s="17" t="s">
        <v>5923</v>
      </c>
      <c r="B3536" s="17" t="s">
        <v>4982</v>
      </c>
      <c r="C3536" s="33">
        <v>105</v>
      </c>
      <c r="D3536" s="33">
        <v>1647780</v>
      </c>
      <c r="E3536" s="33" t="s">
        <v>1164</v>
      </c>
      <c r="F3536" s="33" t="s">
        <v>4876</v>
      </c>
      <c r="G3536" s="33">
        <v>1300000</v>
      </c>
      <c r="H3536" s="33">
        <v>8.1</v>
      </c>
    </row>
    <row r="3537" spans="1:8" x14ac:dyDescent="0.25">
      <c r="A3537" s="17" t="s">
        <v>5924</v>
      </c>
      <c r="B3537" s="17" t="s">
        <v>94</v>
      </c>
      <c r="C3537" s="33">
        <v>95</v>
      </c>
      <c r="D3537" s="33">
        <v>695229</v>
      </c>
      <c r="E3537" s="33" t="s">
        <v>872</v>
      </c>
      <c r="F3537" s="33" t="s">
        <v>11</v>
      </c>
      <c r="G3537" s="33">
        <v>1300000</v>
      </c>
      <c r="H3537" s="33">
        <v>7.2</v>
      </c>
    </row>
    <row r="3538" spans="1:8" x14ac:dyDescent="0.25">
      <c r="A3538" s="17" t="s">
        <v>5926</v>
      </c>
      <c r="B3538" s="17" t="s">
        <v>5925</v>
      </c>
      <c r="C3538" s="33">
        <v>135</v>
      </c>
      <c r="D3538" s="33">
        <v>638951</v>
      </c>
      <c r="E3538" s="33" t="s">
        <v>1164</v>
      </c>
      <c r="F3538" s="33" t="s">
        <v>5927</v>
      </c>
      <c r="G3538" s="33">
        <v>1592000</v>
      </c>
      <c r="H3538" s="33">
        <v>7.4</v>
      </c>
    </row>
    <row r="3539" spans="1:8" x14ac:dyDescent="0.25">
      <c r="A3539" s="17" t="s">
        <v>5929</v>
      </c>
      <c r="B3539" s="17" t="s">
        <v>5928</v>
      </c>
      <c r="C3539" s="33">
        <v>105</v>
      </c>
      <c r="D3539" s="33">
        <v>609042</v>
      </c>
      <c r="E3539" s="33" t="s">
        <v>1164</v>
      </c>
      <c r="F3539" s="33" t="s">
        <v>11</v>
      </c>
      <c r="G3539" s="33">
        <v>1300000</v>
      </c>
      <c r="H3539" s="33">
        <v>6.5</v>
      </c>
    </row>
    <row r="3540" spans="1:8" x14ac:dyDescent="0.25">
      <c r="A3540" s="17" t="s">
        <v>5931</v>
      </c>
      <c r="B3540" s="17" t="s">
        <v>5930</v>
      </c>
      <c r="C3540" s="33">
        <v>83</v>
      </c>
      <c r="D3540" s="33">
        <v>1521</v>
      </c>
      <c r="E3540" s="33" t="s">
        <v>2516</v>
      </c>
      <c r="F3540" s="33" t="s">
        <v>11</v>
      </c>
      <c r="G3540" s="33">
        <v>1500000</v>
      </c>
      <c r="H3540" s="33">
        <v>5.7</v>
      </c>
    </row>
    <row r="3541" spans="1:8" x14ac:dyDescent="0.25">
      <c r="A3541" s="17" t="s">
        <v>5933</v>
      </c>
      <c r="B3541" s="17" t="s">
        <v>5932</v>
      </c>
      <c r="C3541" s="33">
        <v>87</v>
      </c>
      <c r="D3541" s="33">
        <v>19539</v>
      </c>
      <c r="E3541" s="33" t="s">
        <v>569</v>
      </c>
      <c r="F3541" s="33" t="s">
        <v>11</v>
      </c>
      <c r="G3541" s="33">
        <v>1000000</v>
      </c>
      <c r="H3541" s="33">
        <v>6.2</v>
      </c>
    </row>
    <row r="3542" spans="1:8" x14ac:dyDescent="0.25">
      <c r="A3542" s="17" t="s">
        <v>5935</v>
      </c>
      <c r="B3542" s="17" t="s">
        <v>5934</v>
      </c>
      <c r="C3542" s="33">
        <v>97</v>
      </c>
      <c r="D3542" s="33">
        <v>100358</v>
      </c>
      <c r="E3542" s="33" t="s">
        <v>3620</v>
      </c>
      <c r="F3542" s="33" t="s">
        <v>11</v>
      </c>
      <c r="G3542" s="33">
        <v>1500000</v>
      </c>
      <c r="H3542" s="33">
        <v>3.3</v>
      </c>
    </row>
    <row r="3543" spans="1:8" x14ac:dyDescent="0.25">
      <c r="A3543" s="17" t="s">
        <v>5936</v>
      </c>
      <c r="B3543" s="17" t="s">
        <v>2357</v>
      </c>
      <c r="C3543" s="33">
        <v>87</v>
      </c>
      <c r="D3543" s="33">
        <v>19100000</v>
      </c>
      <c r="E3543" s="33" t="s">
        <v>1032</v>
      </c>
      <c r="F3543" s="33" t="s">
        <v>11</v>
      </c>
      <c r="G3543" s="33">
        <v>1250000</v>
      </c>
      <c r="H3543" s="33">
        <v>6.1</v>
      </c>
    </row>
    <row r="3544" spans="1:8" x14ac:dyDescent="0.25">
      <c r="A3544" s="17" t="s">
        <v>5937</v>
      </c>
      <c r="B3544" s="17" t="s">
        <v>5678</v>
      </c>
      <c r="C3544" s="33">
        <v>80</v>
      </c>
      <c r="D3544" s="33">
        <v>2833383</v>
      </c>
      <c r="E3544" s="33" t="s">
        <v>2083</v>
      </c>
      <c r="F3544" s="33" t="s">
        <v>11</v>
      </c>
      <c r="G3544" s="33">
        <v>427000</v>
      </c>
      <c r="H3544" s="33">
        <v>5.7</v>
      </c>
    </row>
    <row r="3545" spans="1:8" x14ac:dyDescent="0.25">
      <c r="A3545" s="17" t="s">
        <v>5938</v>
      </c>
      <c r="B3545" s="17" t="s">
        <v>521</v>
      </c>
      <c r="C3545" s="33">
        <v>100</v>
      </c>
      <c r="D3545" s="33">
        <v>24741700</v>
      </c>
      <c r="E3545" s="33" t="s">
        <v>1164</v>
      </c>
      <c r="F3545" s="33" t="s">
        <v>11</v>
      </c>
      <c r="G3545" s="33">
        <v>1200000</v>
      </c>
      <c r="H3545" s="33">
        <v>7.2</v>
      </c>
    </row>
    <row r="3546" spans="1:8" x14ac:dyDescent="0.25">
      <c r="A3546" s="17" t="s">
        <v>5939</v>
      </c>
      <c r="B3546" s="17" t="s">
        <v>113</v>
      </c>
      <c r="C3546" s="33">
        <v>103</v>
      </c>
      <c r="D3546" s="33">
        <v>55153403</v>
      </c>
      <c r="E3546" s="33" t="s">
        <v>1032</v>
      </c>
      <c r="F3546" s="33" t="s">
        <v>11</v>
      </c>
      <c r="G3546" s="33">
        <v>1200000</v>
      </c>
      <c r="H3546" s="33">
        <v>7.7</v>
      </c>
    </row>
    <row r="3547" spans="1:8" x14ac:dyDescent="0.25">
      <c r="A3547" s="17" t="s">
        <v>5940</v>
      </c>
      <c r="B3547" s="17" t="s">
        <v>1670</v>
      </c>
      <c r="C3547" s="33">
        <v>100</v>
      </c>
      <c r="D3547" s="33">
        <v>18488314</v>
      </c>
      <c r="E3547" s="33" t="s">
        <v>3965</v>
      </c>
      <c r="F3547" s="33" t="s">
        <v>11</v>
      </c>
      <c r="G3547" s="33">
        <v>1200000</v>
      </c>
      <c r="H3547" s="33">
        <v>7.1</v>
      </c>
    </row>
    <row r="3548" spans="1:8" x14ac:dyDescent="0.25">
      <c r="A3548" s="17" t="s">
        <v>5942</v>
      </c>
      <c r="B3548" s="17" t="s">
        <v>5941</v>
      </c>
      <c r="C3548" s="33">
        <v>89</v>
      </c>
      <c r="D3548" s="33">
        <v>11278</v>
      </c>
      <c r="E3548" s="33" t="s">
        <v>872</v>
      </c>
      <c r="F3548" s="33" t="s">
        <v>953</v>
      </c>
      <c r="G3548" s="33">
        <v>1300000</v>
      </c>
      <c r="H3548" s="33">
        <v>7</v>
      </c>
    </row>
    <row r="3549" spans="1:8" x14ac:dyDescent="0.25">
      <c r="A3549" s="17" t="s">
        <v>5943</v>
      </c>
      <c r="B3549" s="17" t="s">
        <v>3325</v>
      </c>
      <c r="C3549" s="33">
        <v>114</v>
      </c>
      <c r="D3549" s="33">
        <v>13876974</v>
      </c>
      <c r="E3549" s="33" t="s">
        <v>482</v>
      </c>
      <c r="F3549" s="33" t="s">
        <v>1890</v>
      </c>
      <c r="G3549" s="33">
        <v>7000000</v>
      </c>
      <c r="H3549" s="33">
        <v>7.4</v>
      </c>
    </row>
    <row r="3550" spans="1:8" x14ac:dyDescent="0.25">
      <c r="A3550" s="17" t="s">
        <v>5944</v>
      </c>
      <c r="B3550" s="17" t="s">
        <v>4279</v>
      </c>
      <c r="C3550" s="33">
        <v>111</v>
      </c>
      <c r="D3550" s="33">
        <v>9180275</v>
      </c>
      <c r="E3550" s="33" t="s">
        <v>1164</v>
      </c>
      <c r="F3550" s="33" t="s">
        <v>11</v>
      </c>
      <c r="G3550" s="33">
        <v>1200000</v>
      </c>
      <c r="H3550" s="33">
        <v>7.7</v>
      </c>
    </row>
    <row r="3551" spans="1:8" x14ac:dyDescent="0.25">
      <c r="A3551" s="17" t="s">
        <v>5946</v>
      </c>
      <c r="B3551" s="17" t="s">
        <v>5945</v>
      </c>
      <c r="C3551" s="33">
        <v>85</v>
      </c>
      <c r="D3551" s="33">
        <v>2199853</v>
      </c>
      <c r="E3551" s="33" t="s">
        <v>872</v>
      </c>
      <c r="F3551" s="33" t="s">
        <v>11</v>
      </c>
      <c r="G3551" s="33">
        <v>1200000</v>
      </c>
      <c r="H3551" s="33">
        <v>6.6</v>
      </c>
    </row>
    <row r="3552" spans="1:8" x14ac:dyDescent="0.25">
      <c r="A3552" s="17" t="s">
        <v>5948</v>
      </c>
      <c r="B3552" s="17" t="s">
        <v>5947</v>
      </c>
      <c r="C3552" s="33">
        <v>113</v>
      </c>
      <c r="D3552" s="33">
        <v>2859955</v>
      </c>
      <c r="E3552" s="33" t="s">
        <v>1289</v>
      </c>
      <c r="F3552" s="33" t="s">
        <v>11</v>
      </c>
      <c r="G3552" s="33">
        <v>1200000</v>
      </c>
      <c r="H3552" s="33">
        <v>6</v>
      </c>
    </row>
    <row r="3553" spans="1:8" x14ac:dyDescent="0.25">
      <c r="A3553" s="17" t="s">
        <v>5949</v>
      </c>
      <c r="B3553" s="17" t="s">
        <v>604</v>
      </c>
      <c r="C3553" s="33">
        <v>99</v>
      </c>
      <c r="D3553" s="33">
        <v>2812029</v>
      </c>
      <c r="E3553" s="33" t="s">
        <v>739</v>
      </c>
      <c r="F3553" s="33" t="s">
        <v>11</v>
      </c>
      <c r="G3553" s="33">
        <v>1200000</v>
      </c>
      <c r="H3553" s="33">
        <v>8.4</v>
      </c>
    </row>
    <row r="3554" spans="1:8" x14ac:dyDescent="0.25">
      <c r="A3554" s="17" t="s">
        <v>5950</v>
      </c>
      <c r="B3554" s="17" t="s">
        <v>2855</v>
      </c>
      <c r="C3554" s="33">
        <v>142</v>
      </c>
      <c r="D3554" s="33">
        <v>6100000</v>
      </c>
      <c r="E3554" s="33" t="s">
        <v>4690</v>
      </c>
      <c r="F3554" s="33" t="s">
        <v>3181</v>
      </c>
      <c r="G3554" s="33">
        <v>1200000</v>
      </c>
      <c r="H3554" s="33">
        <v>8.9</v>
      </c>
    </row>
    <row r="3555" spans="1:8" x14ac:dyDescent="0.25">
      <c r="A3555" s="17" t="s">
        <v>5952</v>
      </c>
      <c r="B3555" s="17" t="s">
        <v>5951</v>
      </c>
      <c r="C3555" s="33">
        <v>112</v>
      </c>
      <c r="D3555" s="33">
        <v>375723</v>
      </c>
      <c r="E3555" s="33" t="s">
        <v>872</v>
      </c>
      <c r="F3555" s="33" t="s">
        <v>4551</v>
      </c>
      <c r="G3555" s="33">
        <v>4000000</v>
      </c>
      <c r="H3555" s="33">
        <v>7.9</v>
      </c>
    </row>
    <row r="3556" spans="1:8" x14ac:dyDescent="0.25">
      <c r="A3556" s="17" t="s">
        <v>5954</v>
      </c>
      <c r="B3556" s="17" t="s">
        <v>5953</v>
      </c>
      <c r="C3556" s="33">
        <v>108</v>
      </c>
      <c r="D3556" s="33">
        <v>594904</v>
      </c>
      <c r="E3556" s="33" t="s">
        <v>872</v>
      </c>
      <c r="F3556" s="33" t="s">
        <v>11</v>
      </c>
      <c r="G3556" s="33">
        <v>1200000</v>
      </c>
      <c r="H3556" s="33">
        <v>6</v>
      </c>
    </row>
    <row r="3557" spans="1:8" x14ac:dyDescent="0.25">
      <c r="A3557" s="17" t="s">
        <v>5956</v>
      </c>
      <c r="B3557" s="17" t="s">
        <v>5955</v>
      </c>
      <c r="C3557" s="33">
        <v>88</v>
      </c>
      <c r="D3557" s="33">
        <v>58936</v>
      </c>
      <c r="E3557" s="33" t="s">
        <v>2153</v>
      </c>
      <c r="F3557" s="33" t="s">
        <v>11</v>
      </c>
      <c r="G3557" s="33">
        <v>1200000</v>
      </c>
      <c r="H3557" s="33">
        <v>6.1</v>
      </c>
    </row>
    <row r="3558" spans="1:8" x14ac:dyDescent="0.25">
      <c r="A3558" s="17" t="s">
        <v>5957</v>
      </c>
      <c r="B3558" s="17" t="s">
        <v>4614</v>
      </c>
      <c r="C3558" s="33">
        <v>97</v>
      </c>
      <c r="D3558" s="33">
        <v>24784</v>
      </c>
      <c r="E3558" s="33" t="s">
        <v>22</v>
      </c>
      <c r="F3558" s="33" t="s">
        <v>11</v>
      </c>
      <c r="G3558" s="33">
        <v>1200000</v>
      </c>
      <c r="H3558" s="33">
        <v>7.4</v>
      </c>
    </row>
    <row r="3559" spans="1:8" x14ac:dyDescent="0.25">
      <c r="A3559" s="17" t="s">
        <v>5959</v>
      </c>
      <c r="B3559" s="17" t="s">
        <v>5958</v>
      </c>
      <c r="C3559" s="33">
        <v>85</v>
      </c>
      <c r="D3559" s="33">
        <v>7826</v>
      </c>
      <c r="E3559" s="33" t="s">
        <v>5280</v>
      </c>
      <c r="F3559" s="33" t="s">
        <v>11</v>
      </c>
      <c r="G3559" s="33">
        <v>1200000</v>
      </c>
      <c r="H3559" s="33">
        <v>6.2</v>
      </c>
    </row>
    <row r="3560" spans="1:8" x14ac:dyDescent="0.25">
      <c r="A3560" s="17" t="s">
        <v>5961</v>
      </c>
      <c r="B3560" s="17" t="s">
        <v>5960</v>
      </c>
      <c r="C3560" s="33">
        <v>110</v>
      </c>
      <c r="D3560" s="33">
        <v>3830</v>
      </c>
      <c r="E3560" s="33" t="s">
        <v>872</v>
      </c>
      <c r="F3560" s="33" t="s">
        <v>953</v>
      </c>
      <c r="G3560" s="33">
        <v>1200000</v>
      </c>
      <c r="H3560" s="33">
        <v>7.2</v>
      </c>
    </row>
    <row r="3561" spans="1:8" x14ac:dyDescent="0.25">
      <c r="A3561" s="17" t="s">
        <v>5963</v>
      </c>
      <c r="B3561" s="17" t="s">
        <v>1233</v>
      </c>
      <c r="C3561" s="33">
        <v>91</v>
      </c>
      <c r="D3561" s="33">
        <v>2850263</v>
      </c>
      <c r="E3561" s="33" t="s">
        <v>5962</v>
      </c>
      <c r="F3561" s="33" t="s">
        <v>11</v>
      </c>
      <c r="G3561" s="33">
        <v>2600000</v>
      </c>
      <c r="H3561" s="33">
        <v>6.2</v>
      </c>
    </row>
    <row r="3562" spans="1:8" x14ac:dyDescent="0.25">
      <c r="A3562" s="17" t="s">
        <v>5965</v>
      </c>
      <c r="B3562" s="17" t="s">
        <v>5964</v>
      </c>
      <c r="C3562" s="33">
        <v>94</v>
      </c>
      <c r="D3562" s="33">
        <v>16101109</v>
      </c>
      <c r="E3562" s="33" t="s">
        <v>569</v>
      </c>
      <c r="F3562" s="33" t="s">
        <v>11</v>
      </c>
      <c r="G3562" s="33">
        <v>3000000</v>
      </c>
      <c r="H3562" s="33">
        <v>6.8</v>
      </c>
    </row>
    <row r="3563" spans="1:8" x14ac:dyDescent="0.25">
      <c r="A3563" s="17" t="s">
        <v>5966</v>
      </c>
      <c r="B3563" s="17" t="s">
        <v>5270</v>
      </c>
      <c r="C3563" s="33">
        <v>90</v>
      </c>
      <c r="D3563" s="33">
        <v>6013</v>
      </c>
      <c r="E3563" s="33" t="s">
        <v>739</v>
      </c>
      <c r="F3563" s="33" t="s">
        <v>11</v>
      </c>
      <c r="G3563" s="33">
        <v>695393</v>
      </c>
      <c r="H3563" s="33">
        <v>7.7</v>
      </c>
    </row>
    <row r="3564" spans="1:8" x14ac:dyDescent="0.25">
      <c r="A3564" s="17" t="s">
        <v>5968</v>
      </c>
      <c r="B3564" s="17" t="s">
        <v>5967</v>
      </c>
      <c r="C3564" s="33">
        <v>92</v>
      </c>
      <c r="D3564" s="33">
        <v>1400000</v>
      </c>
      <c r="E3564" s="33" t="s">
        <v>5714</v>
      </c>
      <c r="F3564" s="33" t="s">
        <v>11</v>
      </c>
      <c r="G3564" s="33">
        <v>1100000</v>
      </c>
      <c r="H3564" s="33">
        <v>5.9</v>
      </c>
    </row>
    <row r="3565" spans="1:8" x14ac:dyDescent="0.25">
      <c r="A3565" s="17" t="s">
        <v>5971</v>
      </c>
      <c r="B3565" s="17" t="s">
        <v>5969</v>
      </c>
      <c r="C3565" s="33">
        <v>73</v>
      </c>
      <c r="D3565" s="33">
        <v>39659</v>
      </c>
      <c r="E3565" s="33" t="s">
        <v>5970</v>
      </c>
      <c r="F3565" s="33" t="s">
        <v>11</v>
      </c>
      <c r="G3565" s="33">
        <v>1600000</v>
      </c>
      <c r="H3565" s="33">
        <v>7</v>
      </c>
    </row>
    <row r="3566" spans="1:8" x14ac:dyDescent="0.25">
      <c r="A3566" s="17" t="s">
        <v>5973</v>
      </c>
      <c r="B3566" s="17" t="s">
        <v>5972</v>
      </c>
      <c r="C3566" s="33">
        <v>110</v>
      </c>
      <c r="D3566" s="33">
        <v>56129</v>
      </c>
      <c r="E3566" s="33" t="s">
        <v>1008</v>
      </c>
      <c r="F3566" s="33" t="s">
        <v>11</v>
      </c>
      <c r="G3566" s="33">
        <v>1100000</v>
      </c>
      <c r="H3566" s="33">
        <v>6.1</v>
      </c>
    </row>
    <row r="3567" spans="1:8" x14ac:dyDescent="0.25">
      <c r="A3567" s="17" t="s">
        <v>5975</v>
      </c>
      <c r="B3567" s="17" t="s">
        <v>5974</v>
      </c>
      <c r="C3567" s="33">
        <v>102</v>
      </c>
      <c r="D3567" s="33">
        <v>4105123</v>
      </c>
      <c r="E3567" s="33" t="s">
        <v>114</v>
      </c>
      <c r="F3567" s="33" t="s">
        <v>5976</v>
      </c>
      <c r="G3567" s="33">
        <v>1100000</v>
      </c>
      <c r="H3567" s="33">
        <v>7.6</v>
      </c>
    </row>
    <row r="3568" spans="1:8" x14ac:dyDescent="0.25">
      <c r="A3568" s="17" t="s">
        <v>5977</v>
      </c>
      <c r="B3568" s="17" t="s">
        <v>2092</v>
      </c>
      <c r="C3568" s="33">
        <v>145</v>
      </c>
      <c r="D3568" s="33">
        <v>117235247</v>
      </c>
      <c r="E3568" s="33" t="s">
        <v>1289</v>
      </c>
      <c r="F3568" s="33" t="s">
        <v>11</v>
      </c>
      <c r="G3568" s="33">
        <v>960000</v>
      </c>
      <c r="H3568" s="33">
        <v>8.1</v>
      </c>
    </row>
    <row r="3569" spans="1:8" x14ac:dyDescent="0.25">
      <c r="A3569" s="17" t="s">
        <v>5979</v>
      </c>
      <c r="B3569" s="17" t="s">
        <v>5978</v>
      </c>
      <c r="C3569" s="33">
        <v>83</v>
      </c>
      <c r="D3569" s="33">
        <v>31537320</v>
      </c>
      <c r="E3569" s="33" t="s">
        <v>1032</v>
      </c>
      <c r="F3569" s="33" t="s">
        <v>11</v>
      </c>
      <c r="G3569" s="33">
        <v>1000000</v>
      </c>
      <c r="H3569" s="33">
        <v>5.7</v>
      </c>
    </row>
    <row r="3570" spans="1:8" x14ac:dyDescent="0.25">
      <c r="A3570" s="17" t="s">
        <v>5980</v>
      </c>
      <c r="B3570" s="17" t="s">
        <v>973</v>
      </c>
      <c r="C3570" s="33">
        <v>91</v>
      </c>
      <c r="D3570" s="33">
        <v>17986000</v>
      </c>
      <c r="E3570" s="33" t="s">
        <v>2148</v>
      </c>
      <c r="F3570" s="33" t="s">
        <v>11</v>
      </c>
      <c r="G3570" s="33">
        <v>1000000</v>
      </c>
      <c r="H3570" s="33">
        <v>6.6</v>
      </c>
    </row>
    <row r="3571" spans="1:8" x14ac:dyDescent="0.25">
      <c r="A3571" s="17" t="s">
        <v>5981</v>
      </c>
      <c r="B3571" s="17" t="s">
        <v>1916</v>
      </c>
      <c r="C3571" s="33">
        <v>110</v>
      </c>
      <c r="D3571" s="33">
        <v>16067035</v>
      </c>
      <c r="E3571" s="33" t="s">
        <v>16</v>
      </c>
      <c r="F3571" s="33" t="s">
        <v>11</v>
      </c>
      <c r="G3571" s="33">
        <v>1100000</v>
      </c>
      <c r="H3571" s="33">
        <v>7.3</v>
      </c>
    </row>
    <row r="3572" spans="1:8" x14ac:dyDescent="0.25">
      <c r="A3572" s="17" t="s">
        <v>5983</v>
      </c>
      <c r="B3572" s="17" t="s">
        <v>5982</v>
      </c>
      <c r="C3572" s="33">
        <v>86</v>
      </c>
      <c r="D3572" s="33">
        <v>18112929</v>
      </c>
      <c r="E3572" s="33" t="s">
        <v>1451</v>
      </c>
      <c r="F3572" s="33" t="s">
        <v>11</v>
      </c>
      <c r="G3572" s="33">
        <v>1000000</v>
      </c>
      <c r="H3572" s="33">
        <v>5</v>
      </c>
    </row>
    <row r="3573" spans="1:8" x14ac:dyDescent="0.25">
      <c r="A3573" s="17" t="s">
        <v>5985</v>
      </c>
      <c r="B3573" s="17" t="s">
        <v>5984</v>
      </c>
      <c r="C3573" s="33">
        <v>86</v>
      </c>
      <c r="D3573" s="33">
        <v>14564027</v>
      </c>
      <c r="E3573" s="33" t="s">
        <v>2464</v>
      </c>
      <c r="F3573" s="33" t="s">
        <v>11</v>
      </c>
      <c r="G3573" s="33">
        <v>1000000</v>
      </c>
      <c r="H3573" s="33">
        <v>7</v>
      </c>
    </row>
    <row r="3574" spans="1:8" x14ac:dyDescent="0.25">
      <c r="A3574" s="17" t="s">
        <v>5987</v>
      </c>
      <c r="B3574" s="17" t="s">
        <v>5986</v>
      </c>
      <c r="C3574" s="33">
        <v>120</v>
      </c>
      <c r="D3574" s="33">
        <v>20773070</v>
      </c>
      <c r="E3574" s="33" t="s">
        <v>1164</v>
      </c>
      <c r="F3574" s="33" t="s">
        <v>11</v>
      </c>
      <c r="G3574" s="33">
        <v>5000000</v>
      </c>
      <c r="H3574" s="33">
        <v>3.4</v>
      </c>
    </row>
    <row r="3575" spans="1:8" x14ac:dyDescent="0.25">
      <c r="A3575" s="17" t="s">
        <v>5988</v>
      </c>
      <c r="B3575" s="17" t="s">
        <v>2950</v>
      </c>
      <c r="C3575" s="33">
        <v>90</v>
      </c>
      <c r="D3575" s="33">
        <v>10042266</v>
      </c>
      <c r="E3575" s="33" t="s">
        <v>2061</v>
      </c>
      <c r="F3575" s="33" t="s">
        <v>11</v>
      </c>
      <c r="G3575" s="33">
        <v>1000000</v>
      </c>
      <c r="H3575" s="33">
        <v>5.9</v>
      </c>
    </row>
    <row r="3576" spans="1:8" x14ac:dyDescent="0.25">
      <c r="A3576" s="17" t="s">
        <v>5990</v>
      </c>
      <c r="B3576" s="17" t="s">
        <v>5989</v>
      </c>
      <c r="C3576" s="33">
        <v>99</v>
      </c>
      <c r="D3576" s="33">
        <v>10037390</v>
      </c>
      <c r="E3576" s="33" t="s">
        <v>1906</v>
      </c>
      <c r="F3576" s="33" t="s">
        <v>224</v>
      </c>
      <c r="G3576" s="33">
        <v>1000000000</v>
      </c>
      <c r="H3576" s="33">
        <v>6</v>
      </c>
    </row>
    <row r="3577" spans="1:8" x14ac:dyDescent="0.25">
      <c r="A3577" s="17" t="s">
        <v>5991</v>
      </c>
      <c r="B3577" s="17" t="s">
        <v>4110</v>
      </c>
      <c r="C3577" s="33">
        <v>112</v>
      </c>
      <c r="D3577" s="33">
        <v>9701559</v>
      </c>
      <c r="E3577" s="33" t="s">
        <v>72</v>
      </c>
      <c r="F3577" s="33" t="s">
        <v>11</v>
      </c>
      <c r="G3577" s="33">
        <v>3500000</v>
      </c>
      <c r="H3577" s="33">
        <v>7.4</v>
      </c>
    </row>
    <row r="3578" spans="1:8" x14ac:dyDescent="0.25">
      <c r="A3578" s="17" t="s">
        <v>5993</v>
      </c>
      <c r="B3578" s="17" t="s">
        <v>5992</v>
      </c>
      <c r="C3578" s="33">
        <v>103</v>
      </c>
      <c r="D3578" s="33">
        <v>9013113</v>
      </c>
      <c r="E3578" s="33" t="s">
        <v>1817</v>
      </c>
      <c r="F3578" s="33" t="s">
        <v>11</v>
      </c>
      <c r="G3578" s="33">
        <v>1000000</v>
      </c>
      <c r="H3578" s="33">
        <v>7.4</v>
      </c>
    </row>
    <row r="3579" spans="1:8" x14ac:dyDescent="0.25">
      <c r="A3579" s="17" t="s">
        <v>5994</v>
      </c>
      <c r="B3579" s="17" t="s">
        <v>3530</v>
      </c>
      <c r="C3579" s="33">
        <v>83</v>
      </c>
      <c r="D3579" s="33">
        <v>53245055</v>
      </c>
      <c r="E3579" s="33" t="s">
        <v>2148</v>
      </c>
      <c r="F3579" s="33" t="s">
        <v>11</v>
      </c>
      <c r="G3579" s="33">
        <v>1000000</v>
      </c>
      <c r="H3579" s="33">
        <v>4.2</v>
      </c>
    </row>
    <row r="3580" spans="1:8" x14ac:dyDescent="0.25">
      <c r="A3580" s="17" t="s">
        <v>5996</v>
      </c>
      <c r="B3580" s="17" t="s">
        <v>5995</v>
      </c>
      <c r="C3580" s="33">
        <v>109</v>
      </c>
      <c r="D3580" s="33">
        <v>9000000</v>
      </c>
      <c r="E3580" s="33" t="s">
        <v>1864</v>
      </c>
      <c r="F3580" s="33" t="s">
        <v>11</v>
      </c>
      <c r="G3580" s="33">
        <v>900000</v>
      </c>
      <c r="H3580" s="33">
        <v>6.2</v>
      </c>
    </row>
    <row r="3581" spans="1:8" x14ac:dyDescent="0.25">
      <c r="A3581" s="17" t="s">
        <v>5997</v>
      </c>
      <c r="B3581" s="17" t="s">
        <v>4997</v>
      </c>
      <c r="C3581" s="33">
        <v>100</v>
      </c>
      <c r="D3581" s="33">
        <v>7186670</v>
      </c>
      <c r="E3581" s="33" t="s">
        <v>5322</v>
      </c>
      <c r="F3581" s="33" t="s">
        <v>11</v>
      </c>
      <c r="G3581" s="33">
        <v>6000000</v>
      </c>
      <c r="H3581" s="33">
        <v>5.4</v>
      </c>
    </row>
    <row r="3582" spans="1:8" x14ac:dyDescent="0.25">
      <c r="A3582" s="17" t="s">
        <v>5999</v>
      </c>
      <c r="B3582" s="17" t="s">
        <v>5998</v>
      </c>
      <c r="C3582" s="33">
        <v>95</v>
      </c>
      <c r="D3582" s="33">
        <v>5997134</v>
      </c>
      <c r="E3582" s="33" t="s">
        <v>1698</v>
      </c>
      <c r="F3582" s="33" t="s">
        <v>11</v>
      </c>
      <c r="G3582" s="33">
        <v>1000000</v>
      </c>
      <c r="H3582" s="33">
        <v>7.2</v>
      </c>
    </row>
    <row r="3583" spans="1:8" x14ac:dyDescent="0.25">
      <c r="A3583" s="17" t="s">
        <v>6000</v>
      </c>
      <c r="B3583" s="17" t="s">
        <v>4184</v>
      </c>
      <c r="C3583" s="33">
        <v>104</v>
      </c>
      <c r="D3583" s="33">
        <v>3386698</v>
      </c>
      <c r="E3583" s="33" t="s">
        <v>482</v>
      </c>
      <c r="F3583" s="33" t="s">
        <v>11</v>
      </c>
      <c r="G3583" s="33">
        <v>1000000</v>
      </c>
      <c r="H3583" s="33">
        <v>6.7</v>
      </c>
    </row>
    <row r="3584" spans="1:8" x14ac:dyDescent="0.25">
      <c r="A3584" s="17" t="s">
        <v>6002</v>
      </c>
      <c r="B3584" s="17" t="s">
        <v>6001</v>
      </c>
      <c r="C3584" s="33">
        <v>97</v>
      </c>
      <c r="D3584" s="33">
        <v>2508841</v>
      </c>
      <c r="E3584" s="33" t="s">
        <v>671</v>
      </c>
      <c r="F3584" s="33" t="s">
        <v>11</v>
      </c>
      <c r="G3584" s="33">
        <v>1000000</v>
      </c>
      <c r="H3584" s="33">
        <v>7.2</v>
      </c>
    </row>
    <row r="3585" spans="1:8" x14ac:dyDescent="0.25">
      <c r="A3585" s="17" t="s">
        <v>6004</v>
      </c>
      <c r="B3585" s="17" t="s">
        <v>6003</v>
      </c>
      <c r="C3585" s="33">
        <v>91</v>
      </c>
      <c r="D3585" s="33">
        <v>4946250</v>
      </c>
      <c r="E3585" s="33" t="s">
        <v>1381</v>
      </c>
      <c r="F3585" s="33" t="s">
        <v>11</v>
      </c>
      <c r="G3585" s="33">
        <v>1000000</v>
      </c>
      <c r="H3585" s="33">
        <v>7.4</v>
      </c>
    </row>
    <row r="3586" spans="1:8" x14ac:dyDescent="0.25">
      <c r="A3586" s="17" t="s">
        <v>6005</v>
      </c>
      <c r="B3586" s="17" t="s">
        <v>5261</v>
      </c>
      <c r="C3586" s="33">
        <v>84</v>
      </c>
      <c r="D3586" s="33">
        <v>1950218</v>
      </c>
      <c r="E3586" s="33" t="s">
        <v>872</v>
      </c>
      <c r="F3586" s="33" t="s">
        <v>11</v>
      </c>
      <c r="G3586" s="33">
        <v>1000000</v>
      </c>
      <c r="H3586" s="33">
        <v>5.6</v>
      </c>
    </row>
    <row r="3587" spans="1:8" x14ac:dyDescent="0.25">
      <c r="A3587" s="17" t="s">
        <v>6006</v>
      </c>
      <c r="B3587" s="17" t="s">
        <v>4939</v>
      </c>
      <c r="C3587" s="33">
        <v>86</v>
      </c>
      <c r="D3587" s="33">
        <v>1277257</v>
      </c>
      <c r="E3587" s="33" t="s">
        <v>482</v>
      </c>
      <c r="F3587" s="33" t="s">
        <v>11</v>
      </c>
      <c r="G3587" s="33">
        <v>1000000</v>
      </c>
      <c r="H3587" s="33">
        <v>6.8</v>
      </c>
    </row>
    <row r="3588" spans="1:8" x14ac:dyDescent="0.25">
      <c r="A3588" s="17" t="s">
        <v>6008</v>
      </c>
      <c r="B3588" s="17" t="s">
        <v>6007</v>
      </c>
      <c r="C3588" s="33">
        <v>92</v>
      </c>
      <c r="D3588" s="33">
        <v>1677838</v>
      </c>
      <c r="E3588" s="33" t="s">
        <v>22</v>
      </c>
      <c r="F3588" s="33" t="s">
        <v>11</v>
      </c>
      <c r="G3588" s="33">
        <v>1000000</v>
      </c>
      <c r="H3588" s="33">
        <v>7.7</v>
      </c>
    </row>
    <row r="3589" spans="1:8" x14ac:dyDescent="0.25">
      <c r="A3589" s="17" t="s">
        <v>6010</v>
      </c>
      <c r="B3589" s="17" t="s">
        <v>6009</v>
      </c>
      <c r="C3589" s="33">
        <v>94</v>
      </c>
      <c r="D3589" s="33">
        <v>1744858</v>
      </c>
      <c r="E3589" s="33" t="s">
        <v>1522</v>
      </c>
      <c r="F3589" s="33" t="s">
        <v>11</v>
      </c>
      <c r="G3589" s="33">
        <v>1000000</v>
      </c>
      <c r="H3589" s="33">
        <v>7</v>
      </c>
    </row>
    <row r="3590" spans="1:8" x14ac:dyDescent="0.25">
      <c r="A3590" s="17" t="s">
        <v>6012</v>
      </c>
      <c r="B3590" s="17" t="s">
        <v>6011</v>
      </c>
      <c r="C3590" s="33">
        <v>100</v>
      </c>
      <c r="D3590" s="33">
        <v>982214</v>
      </c>
      <c r="E3590" s="33" t="s">
        <v>1164</v>
      </c>
      <c r="F3590" s="33" t="s">
        <v>11</v>
      </c>
      <c r="G3590" s="33">
        <v>1000000</v>
      </c>
      <c r="H3590" s="33">
        <v>7.2</v>
      </c>
    </row>
    <row r="3591" spans="1:8" x14ac:dyDescent="0.25">
      <c r="A3591" s="17" t="s">
        <v>6014</v>
      </c>
      <c r="B3591" s="17" t="s">
        <v>6013</v>
      </c>
      <c r="C3591" s="33">
        <v>119</v>
      </c>
      <c r="D3591" s="33">
        <v>798341</v>
      </c>
      <c r="E3591" s="33" t="s">
        <v>1049</v>
      </c>
      <c r="F3591" s="33" t="s">
        <v>11</v>
      </c>
      <c r="G3591" s="33">
        <v>1000000</v>
      </c>
      <c r="H3591" s="33">
        <v>7.2</v>
      </c>
    </row>
    <row r="3592" spans="1:8" x14ac:dyDescent="0.25">
      <c r="A3592" s="17" t="s">
        <v>6016</v>
      </c>
      <c r="B3592" s="17" t="s">
        <v>6015</v>
      </c>
      <c r="C3592" s="33">
        <v>167</v>
      </c>
      <c r="D3592" s="33">
        <v>610991</v>
      </c>
      <c r="E3592" s="33" t="s">
        <v>72</v>
      </c>
      <c r="F3592" s="33" t="s">
        <v>1890</v>
      </c>
      <c r="G3592" s="33">
        <v>1000000</v>
      </c>
      <c r="H3592" s="33">
        <v>6.2</v>
      </c>
    </row>
    <row r="3593" spans="1:8" x14ac:dyDescent="0.25">
      <c r="A3593" s="17" t="s">
        <v>6017</v>
      </c>
      <c r="B3593" s="17" t="s">
        <v>3398</v>
      </c>
      <c r="C3593" s="33">
        <v>92</v>
      </c>
      <c r="D3593" s="33">
        <v>582024</v>
      </c>
      <c r="E3593" s="33" t="s">
        <v>1853</v>
      </c>
      <c r="F3593" s="33" t="s">
        <v>11</v>
      </c>
      <c r="G3593" s="33">
        <v>1000000</v>
      </c>
      <c r="H3593" s="33">
        <v>6.2</v>
      </c>
    </row>
    <row r="3594" spans="1:8" x14ac:dyDescent="0.25">
      <c r="A3594" s="17" t="s">
        <v>6018</v>
      </c>
      <c r="B3594" s="17" t="s">
        <v>1829</v>
      </c>
      <c r="C3594" s="33">
        <v>108</v>
      </c>
      <c r="D3594" s="33">
        <v>548712</v>
      </c>
      <c r="E3594" s="33" t="s">
        <v>72</v>
      </c>
      <c r="F3594" s="33" t="s">
        <v>11</v>
      </c>
      <c r="G3594" s="33">
        <v>2500000</v>
      </c>
      <c r="H3594" s="33">
        <v>6.9</v>
      </c>
    </row>
    <row r="3595" spans="1:8" x14ac:dyDescent="0.25">
      <c r="A3595" s="17" t="s">
        <v>6020</v>
      </c>
      <c r="B3595" s="17" t="s">
        <v>6019</v>
      </c>
      <c r="C3595" s="33">
        <v>97</v>
      </c>
      <c r="D3595" s="33">
        <v>464655</v>
      </c>
      <c r="E3595" s="33" t="s">
        <v>872</v>
      </c>
      <c r="F3595" s="33" t="s">
        <v>11</v>
      </c>
      <c r="G3595" s="33">
        <v>1000000</v>
      </c>
      <c r="H3595" s="33">
        <v>7</v>
      </c>
    </row>
    <row r="3596" spans="1:8" x14ac:dyDescent="0.25">
      <c r="A3596" s="17" t="s">
        <v>6021</v>
      </c>
      <c r="B3596" s="17" t="s">
        <v>5593</v>
      </c>
      <c r="C3596" s="33">
        <v>88</v>
      </c>
      <c r="D3596" s="33">
        <v>464126</v>
      </c>
      <c r="E3596" s="33" t="s">
        <v>1164</v>
      </c>
      <c r="F3596" s="33" t="s">
        <v>11</v>
      </c>
      <c r="G3596" s="33">
        <v>1000000</v>
      </c>
      <c r="H3596" s="33">
        <v>6.7</v>
      </c>
    </row>
    <row r="3597" spans="1:8" x14ac:dyDescent="0.25">
      <c r="A3597" s="17" t="s">
        <v>6023</v>
      </c>
      <c r="B3597" s="17" t="s">
        <v>6022</v>
      </c>
      <c r="C3597" s="33">
        <v>100</v>
      </c>
      <c r="D3597" s="33">
        <v>428535</v>
      </c>
      <c r="E3597" s="33" t="s">
        <v>574</v>
      </c>
      <c r="F3597" s="33" t="s">
        <v>11</v>
      </c>
      <c r="G3597" s="33">
        <v>1000000</v>
      </c>
      <c r="H3597" s="33">
        <v>3.6</v>
      </c>
    </row>
    <row r="3598" spans="1:8" x14ac:dyDescent="0.25">
      <c r="A3598" s="17" t="s">
        <v>6025</v>
      </c>
      <c r="B3598" s="17" t="s">
        <v>6024</v>
      </c>
      <c r="C3598" s="33">
        <v>88</v>
      </c>
      <c r="D3598" s="33">
        <v>104077</v>
      </c>
      <c r="E3598" s="33" t="s">
        <v>860</v>
      </c>
      <c r="F3598" s="33" t="s">
        <v>11</v>
      </c>
      <c r="G3598" s="33">
        <v>1000000</v>
      </c>
      <c r="H3598" s="33">
        <v>7.4</v>
      </c>
    </row>
    <row r="3599" spans="1:8" x14ac:dyDescent="0.25">
      <c r="A3599" s="17" t="s">
        <v>6028</v>
      </c>
      <c r="B3599" s="17" t="s">
        <v>6027</v>
      </c>
      <c r="C3599" s="33">
        <v>79</v>
      </c>
      <c r="D3599" s="33">
        <v>279282</v>
      </c>
      <c r="E3599" s="33" t="s">
        <v>482</v>
      </c>
      <c r="F3599" s="33" t="s">
        <v>11</v>
      </c>
      <c r="G3599" s="33">
        <v>1000000</v>
      </c>
      <c r="H3599" s="33">
        <v>6.1</v>
      </c>
    </row>
    <row r="3600" spans="1:8" x14ac:dyDescent="0.25">
      <c r="A3600" s="17" t="s">
        <v>6031</v>
      </c>
      <c r="B3600" s="17" t="s">
        <v>6029</v>
      </c>
      <c r="C3600" s="33">
        <v>96</v>
      </c>
      <c r="D3600" s="33">
        <v>484221</v>
      </c>
      <c r="E3600" s="33" t="s">
        <v>6030</v>
      </c>
      <c r="F3600" s="33" t="s">
        <v>5976</v>
      </c>
      <c r="G3600" s="33">
        <v>1000000</v>
      </c>
      <c r="H3600" s="33">
        <v>8.1999999999999993</v>
      </c>
    </row>
    <row r="3601" spans="1:8" x14ac:dyDescent="0.25">
      <c r="A3601" s="17" t="s">
        <v>6033</v>
      </c>
      <c r="B3601" s="17" t="s">
        <v>6032</v>
      </c>
      <c r="C3601" s="33">
        <v>53</v>
      </c>
      <c r="D3601" s="33">
        <v>274661</v>
      </c>
      <c r="E3601" s="33" t="s">
        <v>5391</v>
      </c>
      <c r="F3601" s="33" t="s">
        <v>11</v>
      </c>
      <c r="G3601" s="33">
        <v>1000000</v>
      </c>
      <c r="H3601" s="33">
        <v>7.7</v>
      </c>
    </row>
    <row r="3602" spans="1:8" x14ac:dyDescent="0.25">
      <c r="A3602" s="17" t="s">
        <v>6035</v>
      </c>
      <c r="B3602" s="17" t="s">
        <v>6034</v>
      </c>
      <c r="C3602" s="33">
        <v>97</v>
      </c>
      <c r="D3602" s="33">
        <v>144431</v>
      </c>
      <c r="E3602" s="33" t="s">
        <v>5046</v>
      </c>
      <c r="F3602" s="33" t="s">
        <v>11</v>
      </c>
      <c r="G3602" s="33">
        <v>1000000</v>
      </c>
      <c r="H3602" s="33">
        <v>7.3</v>
      </c>
    </row>
    <row r="3603" spans="1:8" x14ac:dyDescent="0.25">
      <c r="A3603" s="17" t="s">
        <v>6038</v>
      </c>
      <c r="B3603" s="17" t="s">
        <v>6036</v>
      </c>
      <c r="C3603" s="33">
        <v>91</v>
      </c>
      <c r="D3603" s="33">
        <v>287761</v>
      </c>
      <c r="E3603" s="33" t="s">
        <v>6037</v>
      </c>
      <c r="F3603" s="33" t="s">
        <v>11</v>
      </c>
      <c r="G3603" s="33">
        <v>1000000</v>
      </c>
      <c r="H3603" s="33">
        <v>7.6</v>
      </c>
    </row>
    <row r="3604" spans="1:8" x14ac:dyDescent="0.25">
      <c r="A3604" s="17" t="s">
        <v>6040</v>
      </c>
      <c r="B3604" s="17" t="s">
        <v>6039</v>
      </c>
      <c r="C3604" s="33">
        <v>93</v>
      </c>
      <c r="D3604" s="33">
        <v>100240</v>
      </c>
      <c r="E3604" s="33" t="s">
        <v>22</v>
      </c>
      <c r="F3604" s="33" t="s">
        <v>11</v>
      </c>
      <c r="G3604" s="33">
        <v>1000000</v>
      </c>
      <c r="H3604" s="33">
        <v>6.8</v>
      </c>
    </row>
    <row r="3605" spans="1:8" x14ac:dyDescent="0.25">
      <c r="A3605" s="17" t="s">
        <v>6042</v>
      </c>
      <c r="B3605" s="17" t="s">
        <v>6041</v>
      </c>
      <c r="C3605" s="33">
        <v>112</v>
      </c>
      <c r="D3605" s="33">
        <v>96734</v>
      </c>
      <c r="E3605" s="33" t="s">
        <v>258</v>
      </c>
      <c r="F3605" s="33" t="s">
        <v>11</v>
      </c>
      <c r="G3605" s="33">
        <v>1000000</v>
      </c>
      <c r="H3605" s="33">
        <v>5.6</v>
      </c>
    </row>
    <row r="3606" spans="1:8" x14ac:dyDescent="0.25">
      <c r="A3606" s="17" t="s">
        <v>6044</v>
      </c>
      <c r="B3606" s="17" t="s">
        <v>6043</v>
      </c>
      <c r="C3606" s="33">
        <v>160</v>
      </c>
      <c r="D3606" s="33">
        <v>49000</v>
      </c>
      <c r="E3606" s="33" t="s">
        <v>3353</v>
      </c>
      <c r="F3606" s="33" t="s">
        <v>1890</v>
      </c>
      <c r="G3606" s="33">
        <v>1500000</v>
      </c>
      <c r="H3606" s="33">
        <v>4.8</v>
      </c>
    </row>
    <row r="3607" spans="1:8" x14ac:dyDescent="0.25">
      <c r="A3607" s="17" t="s">
        <v>6047</v>
      </c>
      <c r="B3607" s="17" t="s">
        <v>6045</v>
      </c>
      <c r="C3607" s="33">
        <v>95</v>
      </c>
      <c r="D3607" s="33">
        <v>100659</v>
      </c>
      <c r="E3607" s="33" t="s">
        <v>2148</v>
      </c>
      <c r="F3607" s="33" t="s">
        <v>11</v>
      </c>
      <c r="G3607" s="33">
        <v>900000</v>
      </c>
      <c r="H3607" s="33">
        <v>6.4</v>
      </c>
    </row>
    <row r="3608" spans="1:8" x14ac:dyDescent="0.25">
      <c r="A3608" s="17" t="s">
        <v>6049</v>
      </c>
      <c r="B3608" s="17" t="s">
        <v>6048</v>
      </c>
      <c r="C3608" s="33">
        <v>93</v>
      </c>
      <c r="D3608" s="33">
        <v>48430</v>
      </c>
      <c r="E3608" s="33" t="s">
        <v>2008</v>
      </c>
      <c r="F3608" s="33" t="s">
        <v>11</v>
      </c>
      <c r="G3608" s="33">
        <v>500000</v>
      </c>
      <c r="H3608" s="33">
        <v>6.8</v>
      </c>
    </row>
    <row r="3609" spans="1:8" x14ac:dyDescent="0.25">
      <c r="A3609" s="17" t="s">
        <v>6050</v>
      </c>
      <c r="B3609" s="17" t="s">
        <v>2048</v>
      </c>
      <c r="C3609" s="33">
        <v>88</v>
      </c>
      <c r="D3609" s="33">
        <v>21210</v>
      </c>
      <c r="E3609" s="33" t="s">
        <v>338</v>
      </c>
      <c r="F3609" s="33" t="s">
        <v>11</v>
      </c>
      <c r="G3609" s="33">
        <v>1000000</v>
      </c>
      <c r="H3609" s="33">
        <v>6.1</v>
      </c>
    </row>
    <row r="3610" spans="1:8" x14ac:dyDescent="0.25">
      <c r="A3610" s="17" t="s">
        <v>6051</v>
      </c>
      <c r="B3610" s="17" t="s">
        <v>2511</v>
      </c>
      <c r="C3610" s="33">
        <v>82</v>
      </c>
      <c r="D3610" s="33">
        <v>12996</v>
      </c>
      <c r="E3610" s="33" t="s">
        <v>325</v>
      </c>
      <c r="F3610" s="33" t="s">
        <v>11</v>
      </c>
      <c r="G3610" s="33">
        <v>1000000</v>
      </c>
      <c r="H3610" s="33">
        <v>6</v>
      </c>
    </row>
    <row r="3611" spans="1:8" x14ac:dyDescent="0.25">
      <c r="A3611" s="17" t="s">
        <v>6053</v>
      </c>
      <c r="B3611" s="17" t="s">
        <v>6052</v>
      </c>
      <c r="C3611" s="33">
        <v>78</v>
      </c>
      <c r="D3611" s="33">
        <v>10018</v>
      </c>
      <c r="E3611" s="33" t="s">
        <v>739</v>
      </c>
      <c r="F3611" s="33" t="s">
        <v>11</v>
      </c>
      <c r="G3611" s="33">
        <v>1000000</v>
      </c>
      <c r="H3611" s="33">
        <v>6.1</v>
      </c>
    </row>
    <row r="3612" spans="1:8" x14ac:dyDescent="0.25">
      <c r="A3612" s="17" t="s">
        <v>6055</v>
      </c>
      <c r="B3612" s="17" t="s">
        <v>6054</v>
      </c>
      <c r="C3612" s="33">
        <v>97</v>
      </c>
      <c r="D3612" s="33">
        <v>62480</v>
      </c>
      <c r="E3612" s="33" t="s">
        <v>638</v>
      </c>
      <c r="F3612" s="33" t="s">
        <v>11</v>
      </c>
      <c r="G3612" s="33">
        <v>1000000</v>
      </c>
      <c r="H3612" s="33">
        <v>5.5</v>
      </c>
    </row>
    <row r="3613" spans="1:8" x14ac:dyDescent="0.25">
      <c r="A3613" s="17" t="s">
        <v>6057</v>
      </c>
      <c r="B3613" s="17" t="s">
        <v>6056</v>
      </c>
      <c r="C3613" s="33">
        <v>81</v>
      </c>
      <c r="D3613" s="33">
        <v>6387</v>
      </c>
      <c r="E3613" s="33" t="s">
        <v>784</v>
      </c>
      <c r="F3613" s="33" t="s">
        <v>11</v>
      </c>
      <c r="G3613" s="33">
        <v>1000000</v>
      </c>
      <c r="H3613" s="33">
        <v>6.9</v>
      </c>
    </row>
    <row r="3614" spans="1:8" x14ac:dyDescent="0.25">
      <c r="A3614" s="17" t="s">
        <v>6058</v>
      </c>
      <c r="B3614" s="17" t="s">
        <v>3370</v>
      </c>
      <c r="C3614" s="33">
        <v>88</v>
      </c>
      <c r="D3614" s="33">
        <v>721</v>
      </c>
      <c r="E3614" s="33" t="s">
        <v>258</v>
      </c>
      <c r="F3614" s="33" t="s">
        <v>11</v>
      </c>
      <c r="G3614" s="33">
        <v>1000000</v>
      </c>
      <c r="H3614" s="33">
        <v>4.0999999999999996</v>
      </c>
    </row>
    <row r="3615" spans="1:8" x14ac:dyDescent="0.25">
      <c r="A3615" s="17" t="s">
        <v>6059</v>
      </c>
      <c r="B3615" s="17" t="s">
        <v>2498</v>
      </c>
      <c r="C3615" s="33">
        <v>96</v>
      </c>
      <c r="D3615" s="33">
        <v>703</v>
      </c>
      <c r="E3615" s="33" t="s">
        <v>872</v>
      </c>
      <c r="F3615" s="33" t="s">
        <v>11</v>
      </c>
      <c r="G3615" s="33">
        <v>1500000</v>
      </c>
      <c r="H3615" s="33">
        <v>5.4</v>
      </c>
    </row>
    <row r="3616" spans="1:8" x14ac:dyDescent="0.25">
      <c r="A3616" s="17" t="s">
        <v>6060</v>
      </c>
      <c r="B3616" s="17" t="s">
        <v>5783</v>
      </c>
      <c r="C3616" s="33">
        <v>108</v>
      </c>
      <c r="D3616" s="33">
        <v>9600000</v>
      </c>
      <c r="E3616" s="33" t="s">
        <v>1632</v>
      </c>
      <c r="F3616" s="33" t="s">
        <v>11</v>
      </c>
      <c r="G3616" s="33">
        <v>910000</v>
      </c>
      <c r="H3616" s="33">
        <v>8.1999999999999993</v>
      </c>
    </row>
    <row r="3617" spans="1:8" x14ac:dyDescent="0.25">
      <c r="A3617" s="17" t="s">
        <v>6062</v>
      </c>
      <c r="B3617" s="17" t="s">
        <v>6061</v>
      </c>
      <c r="C3617" s="33">
        <v>100</v>
      </c>
      <c r="D3617" s="33">
        <v>20186</v>
      </c>
      <c r="E3617" s="33" t="s">
        <v>569</v>
      </c>
      <c r="F3617" s="33" t="s">
        <v>11</v>
      </c>
      <c r="G3617" s="33">
        <v>930000</v>
      </c>
      <c r="H3617" s="33">
        <v>5.7</v>
      </c>
    </row>
    <row r="3618" spans="1:8" x14ac:dyDescent="0.25">
      <c r="A3618" s="17" t="s">
        <v>6064</v>
      </c>
      <c r="B3618" s="17" t="s">
        <v>6063</v>
      </c>
      <c r="C3618" s="33">
        <v>113</v>
      </c>
      <c r="D3618" s="33">
        <v>1185783</v>
      </c>
      <c r="E3618" s="33" t="s">
        <v>1164</v>
      </c>
      <c r="F3618" s="33" t="s">
        <v>6065</v>
      </c>
      <c r="G3618" s="33">
        <v>590000</v>
      </c>
      <c r="H3618" s="33">
        <v>7.9</v>
      </c>
    </row>
    <row r="3619" spans="1:8" x14ac:dyDescent="0.25">
      <c r="A3619" s="17" t="s">
        <v>6066</v>
      </c>
      <c r="B3619" s="17" t="s">
        <v>1213</v>
      </c>
      <c r="C3619" s="33">
        <v>104</v>
      </c>
      <c r="D3619" s="33">
        <v>1007962</v>
      </c>
      <c r="E3619" s="33" t="s">
        <v>739</v>
      </c>
      <c r="F3619" s="33" t="s">
        <v>11</v>
      </c>
      <c r="G3619" s="33">
        <v>950000</v>
      </c>
      <c r="H3619" s="33">
        <v>7.1</v>
      </c>
    </row>
    <row r="3620" spans="1:8" x14ac:dyDescent="0.25">
      <c r="A3620" s="17" t="s">
        <v>6067</v>
      </c>
      <c r="B3620" s="17" t="s">
        <v>5945</v>
      </c>
      <c r="C3620" s="33">
        <v>91</v>
      </c>
      <c r="D3620" s="33">
        <v>381186</v>
      </c>
      <c r="E3620" s="33" t="s">
        <v>1383</v>
      </c>
      <c r="F3620" s="33" t="s">
        <v>11</v>
      </c>
      <c r="G3620" s="33">
        <v>900000</v>
      </c>
      <c r="H3620" s="33">
        <v>6.4</v>
      </c>
    </row>
    <row r="3621" spans="1:8" x14ac:dyDescent="0.25">
      <c r="A3621" s="17" t="s">
        <v>6069</v>
      </c>
      <c r="B3621" s="17" t="s">
        <v>2367</v>
      </c>
      <c r="C3621" s="33">
        <v>85</v>
      </c>
      <c r="D3621" s="33">
        <v>16097842</v>
      </c>
      <c r="E3621" s="33" t="s">
        <v>2125</v>
      </c>
      <c r="F3621" s="33" t="s">
        <v>11</v>
      </c>
      <c r="G3621" s="33">
        <v>900000</v>
      </c>
      <c r="H3621" s="33">
        <v>7.5</v>
      </c>
    </row>
    <row r="3622" spans="1:8" x14ac:dyDescent="0.25">
      <c r="A3622" s="17" t="s">
        <v>6072</v>
      </c>
      <c r="B3622" s="17" t="s">
        <v>6070</v>
      </c>
      <c r="C3622" s="33">
        <v>101</v>
      </c>
      <c r="D3622" s="33">
        <v>6643</v>
      </c>
      <c r="E3622" s="33" t="s">
        <v>6071</v>
      </c>
      <c r="F3622" s="33" t="s">
        <v>11</v>
      </c>
      <c r="G3622" s="33">
        <v>900000</v>
      </c>
      <c r="H3622" s="33">
        <v>6.4</v>
      </c>
    </row>
    <row r="3623" spans="1:8" x14ac:dyDescent="0.25">
      <c r="A3623" s="17" t="s">
        <v>6073</v>
      </c>
      <c r="B3623" s="17" t="s">
        <v>3074</v>
      </c>
      <c r="C3623" s="33">
        <v>88</v>
      </c>
      <c r="D3623" s="33">
        <v>442638</v>
      </c>
      <c r="E3623" s="33" t="s">
        <v>1325</v>
      </c>
      <c r="F3623" s="33" t="s">
        <v>11</v>
      </c>
      <c r="G3623" s="33">
        <v>850000</v>
      </c>
      <c r="H3623" s="33">
        <v>7.3</v>
      </c>
    </row>
    <row r="3624" spans="1:8" x14ac:dyDescent="0.25">
      <c r="A3624" s="17" t="s">
        <v>6075</v>
      </c>
      <c r="B3624" s="17" t="s">
        <v>6074</v>
      </c>
      <c r="C3624" s="33">
        <v>107</v>
      </c>
      <c r="D3624" s="33">
        <v>819939</v>
      </c>
      <c r="E3624" s="33" t="s">
        <v>482</v>
      </c>
      <c r="F3624" s="33" t="s">
        <v>11</v>
      </c>
      <c r="G3624" s="33">
        <v>850000</v>
      </c>
      <c r="H3624" s="33">
        <v>7.2</v>
      </c>
    </row>
    <row r="3625" spans="1:8" x14ac:dyDescent="0.25">
      <c r="A3625" s="17" t="s">
        <v>6077</v>
      </c>
      <c r="B3625" s="17" t="s">
        <v>6076</v>
      </c>
      <c r="C3625" s="33">
        <v>88</v>
      </c>
      <c r="D3625" s="33">
        <v>1243961</v>
      </c>
      <c r="E3625" s="33" t="s">
        <v>569</v>
      </c>
      <c r="F3625" s="33" t="s">
        <v>11</v>
      </c>
      <c r="G3625" s="33">
        <v>850000</v>
      </c>
      <c r="H3625" s="33">
        <v>6</v>
      </c>
    </row>
    <row r="3626" spans="1:8" x14ac:dyDescent="0.25">
      <c r="A3626" s="17" t="s">
        <v>6080</v>
      </c>
      <c r="B3626" s="17" t="s">
        <v>6078</v>
      </c>
      <c r="C3626" s="33">
        <v>95</v>
      </c>
      <c r="D3626" s="33">
        <v>15278</v>
      </c>
      <c r="E3626" s="33" t="s">
        <v>6079</v>
      </c>
      <c r="F3626" s="33" t="s">
        <v>11</v>
      </c>
      <c r="G3626" s="33">
        <v>825000</v>
      </c>
      <c r="H3626" s="33">
        <v>5.6</v>
      </c>
    </row>
    <row r="3627" spans="1:8" x14ac:dyDescent="0.25">
      <c r="A3627" s="17" t="s">
        <v>6082</v>
      </c>
      <c r="B3627" s="17" t="s">
        <v>6081</v>
      </c>
      <c r="C3627" s="33">
        <v>123</v>
      </c>
      <c r="D3627" s="33">
        <v>7098492</v>
      </c>
      <c r="E3627" s="33" t="s">
        <v>2663</v>
      </c>
      <c r="F3627" s="33" t="s">
        <v>6068</v>
      </c>
      <c r="G3627" s="33">
        <v>500000</v>
      </c>
      <c r="H3627" s="33">
        <v>8.4</v>
      </c>
    </row>
    <row r="3628" spans="1:8" x14ac:dyDescent="0.25">
      <c r="A3628" s="17" t="s">
        <v>6083</v>
      </c>
      <c r="B3628" s="17" t="s">
        <v>5439</v>
      </c>
      <c r="C3628" s="33">
        <v>88</v>
      </c>
      <c r="D3628" s="33">
        <v>4771000</v>
      </c>
      <c r="E3628" s="33" t="s">
        <v>872</v>
      </c>
      <c r="F3628" s="33" t="s">
        <v>11</v>
      </c>
      <c r="G3628" s="33">
        <v>800000</v>
      </c>
      <c r="H3628" s="33">
        <v>7.5</v>
      </c>
    </row>
    <row r="3629" spans="1:8" x14ac:dyDescent="0.25">
      <c r="A3629" s="17" t="s">
        <v>6084</v>
      </c>
      <c r="B3629" s="17" t="s">
        <v>5692</v>
      </c>
      <c r="C3629" s="33">
        <v>114</v>
      </c>
      <c r="D3629" s="33">
        <v>1001437</v>
      </c>
      <c r="E3629" s="33" t="s">
        <v>72</v>
      </c>
      <c r="F3629" s="33" t="s">
        <v>11</v>
      </c>
      <c r="G3629" s="33">
        <v>800000</v>
      </c>
      <c r="H3629" s="33">
        <v>7.2</v>
      </c>
    </row>
    <row r="3630" spans="1:8" x14ac:dyDescent="0.25">
      <c r="A3630" s="17" t="s">
        <v>6085</v>
      </c>
      <c r="B3630" s="17" t="s">
        <v>4654</v>
      </c>
      <c r="C3630" s="33">
        <v>88</v>
      </c>
      <c r="D3630" s="33">
        <v>2073984</v>
      </c>
      <c r="E3630" s="33" t="s">
        <v>72</v>
      </c>
      <c r="F3630" s="33" t="s">
        <v>11</v>
      </c>
      <c r="G3630" s="33">
        <v>800000</v>
      </c>
      <c r="H3630" s="33">
        <v>7.2</v>
      </c>
    </row>
    <row r="3631" spans="1:8" x14ac:dyDescent="0.25">
      <c r="A3631" s="17" t="s">
        <v>6086</v>
      </c>
      <c r="B3631" s="17" t="s">
        <v>1479</v>
      </c>
      <c r="C3631" s="33">
        <v>104</v>
      </c>
      <c r="D3631" s="33">
        <v>144583</v>
      </c>
      <c r="E3631" s="33" t="s">
        <v>1383</v>
      </c>
      <c r="F3631" s="33" t="s">
        <v>11</v>
      </c>
      <c r="G3631" s="33">
        <v>800000</v>
      </c>
      <c r="H3631" s="33">
        <v>6.5</v>
      </c>
    </row>
    <row r="3632" spans="1:8" x14ac:dyDescent="0.25">
      <c r="A3632" s="17" t="s">
        <v>6088</v>
      </c>
      <c r="B3632" s="17" t="s">
        <v>6087</v>
      </c>
      <c r="C3632" s="33">
        <v>93</v>
      </c>
      <c r="D3632" s="33">
        <v>35688</v>
      </c>
      <c r="E3632" s="33" t="s">
        <v>569</v>
      </c>
      <c r="F3632" s="33" t="s">
        <v>11</v>
      </c>
      <c r="G3632" s="33">
        <v>600000</v>
      </c>
      <c r="H3632" s="33">
        <v>5.0999999999999996</v>
      </c>
    </row>
    <row r="3633" spans="1:8" x14ac:dyDescent="0.25">
      <c r="A3633" s="17" t="s">
        <v>6089</v>
      </c>
      <c r="B3633" s="17" t="s">
        <v>1750</v>
      </c>
      <c r="C3633" s="33">
        <v>91</v>
      </c>
      <c r="D3633" s="33">
        <v>41709</v>
      </c>
      <c r="E3633" s="33" t="s">
        <v>2516</v>
      </c>
      <c r="F3633" s="33" t="s">
        <v>5272</v>
      </c>
      <c r="G3633" s="33">
        <v>800000</v>
      </c>
      <c r="H3633" s="33">
        <v>6.4</v>
      </c>
    </row>
    <row r="3634" spans="1:8" x14ac:dyDescent="0.25">
      <c r="A3634" s="17" t="s">
        <v>6092</v>
      </c>
      <c r="B3634" s="17" t="s">
        <v>6090</v>
      </c>
      <c r="C3634" s="33">
        <v>90</v>
      </c>
      <c r="D3634" s="33">
        <v>1310270</v>
      </c>
      <c r="E3634" s="33" t="s">
        <v>6091</v>
      </c>
      <c r="F3634" s="33" t="s">
        <v>11</v>
      </c>
      <c r="G3634" s="33">
        <v>780000</v>
      </c>
      <c r="H3634" s="33">
        <v>6.8</v>
      </c>
    </row>
    <row r="3635" spans="1:8" x14ac:dyDescent="0.25">
      <c r="A3635" s="17" t="s">
        <v>6093</v>
      </c>
      <c r="B3635" s="17" t="s">
        <v>489</v>
      </c>
      <c r="C3635" s="33">
        <v>112</v>
      </c>
      <c r="D3635" s="33">
        <v>115000000</v>
      </c>
      <c r="E3635" s="33" t="s">
        <v>1864</v>
      </c>
      <c r="F3635" s="33" t="s">
        <v>11</v>
      </c>
      <c r="G3635" s="33">
        <v>777000</v>
      </c>
      <c r="H3635" s="33">
        <v>7.5</v>
      </c>
    </row>
    <row r="3636" spans="1:8" x14ac:dyDescent="0.25">
      <c r="A3636" s="17" t="s">
        <v>6096</v>
      </c>
      <c r="B3636" s="17" t="s">
        <v>6094</v>
      </c>
      <c r="C3636" s="33">
        <v>86</v>
      </c>
      <c r="D3636" s="33">
        <v>5518918</v>
      </c>
      <c r="E3636" s="33" t="s">
        <v>6095</v>
      </c>
      <c r="F3636" s="33" t="s">
        <v>11</v>
      </c>
      <c r="G3636" s="33">
        <v>750000</v>
      </c>
      <c r="H3636" s="33">
        <v>6.9</v>
      </c>
    </row>
    <row r="3637" spans="1:8" x14ac:dyDescent="0.25">
      <c r="A3637" s="17" t="s">
        <v>6097</v>
      </c>
      <c r="B3637" s="17" t="s">
        <v>79</v>
      </c>
      <c r="C3637" s="33">
        <v>86</v>
      </c>
      <c r="D3637" s="33">
        <v>4007792</v>
      </c>
      <c r="E3637" s="33" t="s">
        <v>482</v>
      </c>
      <c r="F3637" s="33" t="s">
        <v>11</v>
      </c>
      <c r="G3637" s="33">
        <v>750000</v>
      </c>
      <c r="H3637" s="33">
        <v>7</v>
      </c>
    </row>
    <row r="3638" spans="1:8" x14ac:dyDescent="0.25">
      <c r="A3638" s="17" t="s">
        <v>6099</v>
      </c>
      <c r="B3638" s="17" t="s">
        <v>6098</v>
      </c>
      <c r="C3638" s="33">
        <v>95</v>
      </c>
      <c r="D3638" s="33">
        <v>26297</v>
      </c>
      <c r="E3638" s="33" t="s">
        <v>2270</v>
      </c>
      <c r="F3638" s="33" t="s">
        <v>11</v>
      </c>
      <c r="G3638" s="33">
        <v>500000</v>
      </c>
      <c r="H3638" s="33">
        <v>6.3</v>
      </c>
    </row>
    <row r="3639" spans="1:8" x14ac:dyDescent="0.25">
      <c r="A3639" s="17" t="s">
        <v>6100</v>
      </c>
      <c r="B3639" s="17" t="s">
        <v>6045</v>
      </c>
      <c r="C3639" s="33">
        <v>101</v>
      </c>
      <c r="D3639" s="33">
        <v>77501</v>
      </c>
      <c r="E3639" s="33" t="s">
        <v>2148</v>
      </c>
      <c r="F3639" s="33" t="s">
        <v>11</v>
      </c>
      <c r="G3639" s="33">
        <v>750000</v>
      </c>
      <c r="H3639" s="33">
        <v>5.5</v>
      </c>
    </row>
    <row r="3640" spans="1:8" x14ac:dyDescent="0.25">
      <c r="A3640" s="17" t="s">
        <v>6101</v>
      </c>
      <c r="B3640" s="17" t="s">
        <v>829</v>
      </c>
      <c r="C3640" s="33">
        <v>88</v>
      </c>
      <c r="D3640" s="33">
        <v>47329</v>
      </c>
      <c r="E3640" s="33" t="s">
        <v>1164</v>
      </c>
      <c r="F3640" s="33" t="s">
        <v>11</v>
      </c>
      <c r="G3640" s="33">
        <v>750000</v>
      </c>
      <c r="H3640" s="33">
        <v>6.6</v>
      </c>
    </row>
    <row r="3641" spans="1:8" x14ac:dyDescent="0.25">
      <c r="A3641" s="17" t="s">
        <v>6103</v>
      </c>
      <c r="B3641" s="17" t="s">
        <v>6102</v>
      </c>
      <c r="C3641" s="33">
        <v>99</v>
      </c>
      <c r="D3641" s="33">
        <v>18378</v>
      </c>
      <c r="E3641" s="33" t="s">
        <v>2221</v>
      </c>
      <c r="F3641" s="33" t="s">
        <v>11</v>
      </c>
      <c r="G3641" s="33">
        <v>900000</v>
      </c>
      <c r="H3641" s="33">
        <v>5.2</v>
      </c>
    </row>
    <row r="3642" spans="1:8" x14ac:dyDescent="0.25">
      <c r="A3642" s="17" t="s">
        <v>6105</v>
      </c>
      <c r="B3642" s="17" t="s">
        <v>4961</v>
      </c>
      <c r="C3642" s="33">
        <v>170</v>
      </c>
      <c r="D3642" s="33">
        <v>7830611</v>
      </c>
      <c r="E3642" s="33" t="s">
        <v>6104</v>
      </c>
      <c r="F3642" s="33" t="s">
        <v>11</v>
      </c>
      <c r="G3642" s="33">
        <v>700000</v>
      </c>
      <c r="H3642" s="33">
        <v>8.3000000000000007</v>
      </c>
    </row>
    <row r="3643" spans="1:8" x14ac:dyDescent="0.25">
      <c r="A3643" s="17" t="s">
        <v>6106</v>
      </c>
      <c r="B3643" s="17" t="s">
        <v>5378</v>
      </c>
      <c r="C3643" s="33">
        <v>97</v>
      </c>
      <c r="D3643" s="33">
        <v>1141829</v>
      </c>
      <c r="E3643" s="33" t="s">
        <v>671</v>
      </c>
      <c r="F3643" s="33" t="s">
        <v>11</v>
      </c>
      <c r="G3643" s="33">
        <v>700000</v>
      </c>
      <c r="H3643" s="33">
        <v>7.2</v>
      </c>
    </row>
    <row r="3644" spans="1:8" x14ac:dyDescent="0.25">
      <c r="A3644" s="17" t="s">
        <v>6108</v>
      </c>
      <c r="B3644" s="17" t="s">
        <v>6107</v>
      </c>
      <c r="C3644" s="33">
        <v>106</v>
      </c>
      <c r="D3644" s="33">
        <v>2694973</v>
      </c>
      <c r="E3644" s="33" t="s">
        <v>1164</v>
      </c>
      <c r="F3644" s="33" t="s">
        <v>11</v>
      </c>
      <c r="G3644" s="33">
        <v>700000</v>
      </c>
      <c r="H3644" s="33">
        <v>7.2</v>
      </c>
    </row>
    <row r="3645" spans="1:8" x14ac:dyDescent="0.25">
      <c r="A3645" s="17" t="s">
        <v>6110</v>
      </c>
      <c r="B3645" s="17" t="s">
        <v>6109</v>
      </c>
      <c r="C3645" s="33">
        <v>107</v>
      </c>
      <c r="D3645" s="33">
        <v>10508</v>
      </c>
      <c r="E3645" s="33" t="s">
        <v>1164</v>
      </c>
      <c r="F3645" s="33" t="s">
        <v>11</v>
      </c>
      <c r="G3645" s="33">
        <v>700000</v>
      </c>
      <c r="H3645" s="33">
        <v>6.5</v>
      </c>
    </row>
    <row r="3646" spans="1:8" x14ac:dyDescent="0.25">
      <c r="A3646" s="17" t="s">
        <v>6112</v>
      </c>
      <c r="B3646" s="17" t="s">
        <v>6111</v>
      </c>
      <c r="C3646" s="33">
        <v>84</v>
      </c>
      <c r="D3646" s="33">
        <v>2301777</v>
      </c>
      <c r="E3646" s="33" t="s">
        <v>569</v>
      </c>
      <c r="F3646" s="33" t="s">
        <v>11</v>
      </c>
      <c r="G3646" s="33">
        <v>650000</v>
      </c>
      <c r="H3646" s="33">
        <v>6.5</v>
      </c>
    </row>
    <row r="3647" spans="1:8" x14ac:dyDescent="0.25">
      <c r="A3647" s="17" t="s">
        <v>6114</v>
      </c>
      <c r="B3647" s="17" t="s">
        <v>6113</v>
      </c>
      <c r="C3647" s="33">
        <v>81</v>
      </c>
      <c r="D3647" s="33">
        <v>3000000</v>
      </c>
      <c r="E3647" s="33" t="s">
        <v>3620</v>
      </c>
      <c r="F3647" s="33" t="s">
        <v>11</v>
      </c>
      <c r="G3647" s="33">
        <v>609000</v>
      </c>
      <c r="H3647" s="33">
        <v>7.8</v>
      </c>
    </row>
    <row r="3648" spans="1:8" x14ac:dyDescent="0.25">
      <c r="A3648" s="17" t="s">
        <v>6116</v>
      </c>
      <c r="B3648" s="17" t="s">
        <v>6115</v>
      </c>
      <c r="C3648" s="33">
        <v>81</v>
      </c>
      <c r="D3648" s="33">
        <v>140530114</v>
      </c>
      <c r="E3648" s="33" t="s">
        <v>2148</v>
      </c>
      <c r="F3648" s="33" t="s">
        <v>11</v>
      </c>
      <c r="G3648" s="33">
        <v>60000</v>
      </c>
      <c r="H3648" s="33">
        <v>6.4</v>
      </c>
    </row>
    <row r="3649" spans="1:8" x14ac:dyDescent="0.25">
      <c r="A3649" s="17" t="s">
        <v>6119</v>
      </c>
      <c r="B3649" s="17" t="s">
        <v>6117</v>
      </c>
      <c r="C3649" s="33">
        <v>215</v>
      </c>
      <c r="D3649" s="33">
        <v>13300000</v>
      </c>
      <c r="E3649" s="33" t="s">
        <v>6118</v>
      </c>
      <c r="F3649" s="33" t="s">
        <v>11</v>
      </c>
      <c r="G3649" s="33">
        <v>600000</v>
      </c>
      <c r="H3649" s="33">
        <v>8.1</v>
      </c>
    </row>
    <row r="3650" spans="1:8" x14ac:dyDescent="0.25">
      <c r="A3650" s="17" t="s">
        <v>6120</v>
      </c>
      <c r="B3650" s="17" t="s">
        <v>5752</v>
      </c>
      <c r="C3650" s="33">
        <v>106</v>
      </c>
      <c r="D3650" s="33">
        <v>171988</v>
      </c>
      <c r="E3650" s="33" t="s">
        <v>4734</v>
      </c>
      <c r="F3650" s="33" t="s">
        <v>11</v>
      </c>
      <c r="G3650" s="33">
        <v>600000</v>
      </c>
      <c r="H3650" s="33">
        <v>5.6</v>
      </c>
    </row>
    <row r="3651" spans="1:8" x14ac:dyDescent="0.25">
      <c r="A3651" s="17" t="s">
        <v>6122</v>
      </c>
      <c r="B3651" s="17" t="s">
        <v>6121</v>
      </c>
      <c r="C3651" s="33">
        <v>103</v>
      </c>
      <c r="D3651" s="33">
        <v>23616</v>
      </c>
      <c r="E3651" s="33" t="s">
        <v>283</v>
      </c>
      <c r="F3651" s="33" t="s">
        <v>11</v>
      </c>
      <c r="G3651" s="33">
        <v>600000</v>
      </c>
      <c r="H3651" s="33">
        <v>5.6</v>
      </c>
    </row>
    <row r="3652" spans="1:8" x14ac:dyDescent="0.25">
      <c r="A3652" s="17" t="s">
        <v>6124</v>
      </c>
      <c r="B3652" s="17" t="s">
        <v>6123</v>
      </c>
      <c r="C3652" s="33">
        <v>90</v>
      </c>
      <c r="D3652" s="33">
        <v>13493</v>
      </c>
      <c r="E3652" s="33" t="s">
        <v>1164</v>
      </c>
      <c r="F3652" s="33" t="s">
        <v>11</v>
      </c>
      <c r="G3652" s="33">
        <v>600000</v>
      </c>
      <c r="H3652" s="33">
        <v>6.6</v>
      </c>
    </row>
    <row r="3653" spans="1:8" x14ac:dyDescent="0.25">
      <c r="A3653" s="17" t="s">
        <v>6125</v>
      </c>
      <c r="B3653" s="17" t="s">
        <v>1642</v>
      </c>
      <c r="C3653" s="33">
        <v>87</v>
      </c>
      <c r="D3653" s="33">
        <v>515005</v>
      </c>
      <c r="E3653" s="33" t="s">
        <v>1993</v>
      </c>
      <c r="F3653" s="33" t="s">
        <v>11</v>
      </c>
      <c r="G3653" s="33">
        <v>560000</v>
      </c>
      <c r="H3653" s="33">
        <v>7.7</v>
      </c>
    </row>
    <row r="3654" spans="1:8" x14ac:dyDescent="0.25">
      <c r="A3654" s="17" t="s">
        <v>6127</v>
      </c>
      <c r="B3654" s="17" t="s">
        <v>6126</v>
      </c>
      <c r="C3654" s="33">
        <v>80</v>
      </c>
      <c r="D3654" s="33">
        <v>2245</v>
      </c>
      <c r="E3654" s="33" t="s">
        <v>22</v>
      </c>
      <c r="F3654" s="33" t="s">
        <v>11</v>
      </c>
      <c r="G3654" s="33">
        <v>560000</v>
      </c>
      <c r="H3654" s="33">
        <v>7.2</v>
      </c>
    </row>
    <row r="3655" spans="1:8" x14ac:dyDescent="0.25">
      <c r="A3655" s="17" t="s">
        <v>6128</v>
      </c>
      <c r="B3655" s="17" t="s">
        <v>5432</v>
      </c>
      <c r="C3655" s="33">
        <v>122</v>
      </c>
      <c r="D3655" s="33">
        <v>33451479</v>
      </c>
      <c r="E3655" s="33" t="s">
        <v>72</v>
      </c>
      <c r="F3655" s="33" t="s">
        <v>11</v>
      </c>
      <c r="G3655" s="33">
        <v>500000</v>
      </c>
      <c r="H3655" s="33">
        <v>6.5</v>
      </c>
    </row>
    <row r="3656" spans="1:8" x14ac:dyDescent="0.25">
      <c r="A3656" s="17" t="s">
        <v>6132</v>
      </c>
      <c r="B3656" s="17" t="s">
        <v>6130</v>
      </c>
      <c r="C3656" s="33">
        <v>86</v>
      </c>
      <c r="D3656" s="33">
        <v>39552600</v>
      </c>
      <c r="E3656" s="33" t="s">
        <v>6131</v>
      </c>
      <c r="F3656" s="33" t="s">
        <v>11</v>
      </c>
      <c r="G3656" s="33">
        <v>500000</v>
      </c>
      <c r="H3656" s="33">
        <v>6.1</v>
      </c>
    </row>
    <row r="3657" spans="1:8" x14ac:dyDescent="0.25">
      <c r="A3657" s="17" t="s">
        <v>6134</v>
      </c>
      <c r="B3657" s="17" t="s">
        <v>5771</v>
      </c>
      <c r="C3657" s="33">
        <v>79</v>
      </c>
      <c r="D3657" s="33">
        <v>30500882</v>
      </c>
      <c r="E3657" s="33" t="s">
        <v>6133</v>
      </c>
      <c r="F3657" s="33" t="s">
        <v>11</v>
      </c>
      <c r="G3657" s="33">
        <v>500000</v>
      </c>
      <c r="H3657" s="33">
        <v>5.7</v>
      </c>
    </row>
    <row r="3658" spans="1:8" x14ac:dyDescent="0.25">
      <c r="A3658" s="17" t="s">
        <v>6136</v>
      </c>
      <c r="B3658" s="17" t="s">
        <v>6135</v>
      </c>
      <c r="C3658" s="33">
        <v>97</v>
      </c>
      <c r="D3658" s="33">
        <v>17000000</v>
      </c>
      <c r="E3658" s="33" t="s">
        <v>3301</v>
      </c>
      <c r="F3658" s="33" t="s">
        <v>11</v>
      </c>
      <c r="G3658" s="33">
        <v>500000</v>
      </c>
      <c r="H3658" s="33">
        <v>5.9</v>
      </c>
    </row>
    <row r="3659" spans="1:8" x14ac:dyDescent="0.25">
      <c r="A3659" s="17" t="s">
        <v>6137</v>
      </c>
      <c r="B3659" s="17" t="s">
        <v>142</v>
      </c>
      <c r="C3659" s="33">
        <v>89</v>
      </c>
      <c r="D3659" s="33">
        <v>5739376</v>
      </c>
      <c r="E3659" s="33" t="s">
        <v>872</v>
      </c>
      <c r="F3659" s="33" t="s">
        <v>11</v>
      </c>
      <c r="G3659" s="33">
        <v>500000</v>
      </c>
      <c r="H3659" s="33">
        <v>7.7</v>
      </c>
    </row>
    <row r="3660" spans="1:8" x14ac:dyDescent="0.25">
      <c r="A3660" s="17" t="s">
        <v>6139</v>
      </c>
      <c r="B3660" s="17" t="s">
        <v>6138</v>
      </c>
      <c r="C3660" s="33">
        <v>120</v>
      </c>
      <c r="D3660" s="33">
        <v>3773863</v>
      </c>
      <c r="E3660" s="33" t="s">
        <v>1164</v>
      </c>
      <c r="F3660" s="33" t="s">
        <v>11</v>
      </c>
      <c r="G3660" s="33">
        <v>1000000</v>
      </c>
      <c r="H3660" s="33">
        <v>7.1</v>
      </c>
    </row>
    <row r="3661" spans="1:8" x14ac:dyDescent="0.25">
      <c r="A3661" s="17" t="s">
        <v>6142</v>
      </c>
      <c r="B3661" s="17" t="s">
        <v>6140</v>
      </c>
      <c r="C3661" s="33">
        <v>108</v>
      </c>
      <c r="D3661" s="33">
        <v>2047570</v>
      </c>
      <c r="E3661" s="33" t="s">
        <v>6141</v>
      </c>
      <c r="F3661" s="33" t="s">
        <v>11</v>
      </c>
      <c r="G3661" s="33">
        <v>500000</v>
      </c>
      <c r="H3661" s="33">
        <v>7.6</v>
      </c>
    </row>
    <row r="3662" spans="1:8" x14ac:dyDescent="0.25">
      <c r="A3662" s="17" t="s">
        <v>6144</v>
      </c>
      <c r="B3662" s="17" t="s">
        <v>6143</v>
      </c>
      <c r="C3662" s="33">
        <v>102</v>
      </c>
      <c r="D3662" s="33">
        <v>1250798</v>
      </c>
      <c r="E3662" s="33" t="s">
        <v>482</v>
      </c>
      <c r="F3662" s="33" t="s">
        <v>11</v>
      </c>
      <c r="G3662" s="33">
        <v>500000</v>
      </c>
      <c r="H3662" s="33">
        <v>6.4</v>
      </c>
    </row>
    <row r="3663" spans="1:8" x14ac:dyDescent="0.25">
      <c r="A3663" s="17" t="s">
        <v>6146</v>
      </c>
      <c r="B3663" s="17" t="s">
        <v>6145</v>
      </c>
      <c r="C3663" s="33">
        <v>83</v>
      </c>
      <c r="D3663" s="33">
        <v>1127331</v>
      </c>
      <c r="E3663" s="33" t="s">
        <v>1164</v>
      </c>
      <c r="F3663" s="33" t="s">
        <v>3576</v>
      </c>
      <c r="G3663" s="33">
        <v>46000</v>
      </c>
      <c r="H3663" s="33">
        <v>7.4</v>
      </c>
    </row>
    <row r="3664" spans="1:8" x14ac:dyDescent="0.25">
      <c r="A3664" s="17" t="s">
        <v>6148</v>
      </c>
      <c r="B3664" s="17" t="s">
        <v>6147</v>
      </c>
      <c r="C3664" s="33">
        <v>93</v>
      </c>
      <c r="D3664" s="33">
        <v>906666</v>
      </c>
      <c r="E3664" s="33" t="s">
        <v>22</v>
      </c>
      <c r="F3664" s="33" t="s">
        <v>11</v>
      </c>
      <c r="G3664" s="33">
        <v>500000</v>
      </c>
      <c r="H3664" s="33">
        <v>6.8</v>
      </c>
    </row>
    <row r="3665" spans="1:8" x14ac:dyDescent="0.25">
      <c r="A3665" s="17" t="s">
        <v>6150</v>
      </c>
      <c r="B3665" s="17" t="s">
        <v>6149</v>
      </c>
      <c r="C3665" s="33">
        <v>86</v>
      </c>
      <c r="D3665" s="33">
        <v>1114943</v>
      </c>
      <c r="E3665" s="33" t="s">
        <v>2083</v>
      </c>
      <c r="F3665" s="33" t="s">
        <v>11</v>
      </c>
      <c r="G3665" s="33">
        <v>500000</v>
      </c>
      <c r="H3665" s="33">
        <v>6.5</v>
      </c>
    </row>
    <row r="3666" spans="1:8" x14ac:dyDescent="0.25">
      <c r="A3666" s="17" t="s">
        <v>6151</v>
      </c>
      <c r="B3666" s="17" t="s">
        <v>6143</v>
      </c>
      <c r="C3666" s="33">
        <v>101</v>
      </c>
      <c r="D3666" s="33">
        <v>1111615</v>
      </c>
      <c r="E3666" s="33" t="s">
        <v>4474</v>
      </c>
      <c r="F3666" s="33" t="s">
        <v>11</v>
      </c>
      <c r="G3666" s="33">
        <v>500000</v>
      </c>
      <c r="H3666" s="33">
        <v>6</v>
      </c>
    </row>
    <row r="3667" spans="1:8" x14ac:dyDescent="0.25">
      <c r="A3667" s="17" t="s">
        <v>6152</v>
      </c>
      <c r="B3667" s="17" t="s">
        <v>4337</v>
      </c>
      <c r="C3667" s="33">
        <v>111</v>
      </c>
      <c r="D3667" s="33">
        <v>985341</v>
      </c>
      <c r="E3667" s="33" t="s">
        <v>1164</v>
      </c>
      <c r="F3667" s="33" t="s">
        <v>11</v>
      </c>
      <c r="G3667" s="33">
        <v>500000</v>
      </c>
      <c r="H3667" s="33">
        <v>7.3</v>
      </c>
    </row>
    <row r="3668" spans="1:8" x14ac:dyDescent="0.25">
      <c r="A3668" s="17" t="s">
        <v>6154</v>
      </c>
      <c r="B3668" s="17" t="s">
        <v>6153</v>
      </c>
      <c r="C3668" s="33">
        <v>90</v>
      </c>
      <c r="D3668" s="33">
        <v>603943</v>
      </c>
      <c r="E3668" s="33" t="s">
        <v>671</v>
      </c>
      <c r="F3668" s="33" t="s">
        <v>11</v>
      </c>
      <c r="G3668" s="33">
        <v>500000</v>
      </c>
      <c r="H3668" s="33">
        <v>7.3</v>
      </c>
    </row>
    <row r="3669" spans="1:8" x14ac:dyDescent="0.25">
      <c r="A3669" s="17" t="s">
        <v>6155</v>
      </c>
      <c r="B3669" s="17" t="s">
        <v>5394</v>
      </c>
      <c r="C3669" s="33">
        <v>86</v>
      </c>
      <c r="D3669" s="33">
        <v>334041</v>
      </c>
      <c r="E3669" s="33" t="s">
        <v>1632</v>
      </c>
      <c r="F3669" s="33" t="s">
        <v>11</v>
      </c>
      <c r="G3669" s="33">
        <v>500000</v>
      </c>
      <c r="H3669" s="33">
        <v>6.5</v>
      </c>
    </row>
    <row r="3670" spans="1:8" x14ac:dyDescent="0.25">
      <c r="A3670" s="17" t="s">
        <v>6157</v>
      </c>
      <c r="B3670" s="17" t="s">
        <v>6156</v>
      </c>
      <c r="C3670" s="33">
        <v>98</v>
      </c>
      <c r="D3670" s="33">
        <v>295468</v>
      </c>
      <c r="E3670" s="33" t="s">
        <v>574</v>
      </c>
      <c r="F3670" s="33" t="s">
        <v>11</v>
      </c>
      <c r="G3670" s="33">
        <v>500000</v>
      </c>
      <c r="H3670" s="33">
        <v>6</v>
      </c>
    </row>
    <row r="3671" spans="1:8" x14ac:dyDescent="0.25">
      <c r="A3671" s="17" t="s">
        <v>6159</v>
      </c>
      <c r="B3671" s="17" t="s">
        <v>6158</v>
      </c>
      <c r="C3671" s="33">
        <v>91</v>
      </c>
      <c r="D3671" s="33">
        <v>243347</v>
      </c>
      <c r="E3671" s="33" t="s">
        <v>739</v>
      </c>
      <c r="F3671" s="33" t="s">
        <v>11</v>
      </c>
      <c r="G3671" s="33">
        <v>500000</v>
      </c>
      <c r="H3671" s="33">
        <v>5.3</v>
      </c>
    </row>
    <row r="3672" spans="1:8" x14ac:dyDescent="0.25">
      <c r="A3672" s="17" t="s">
        <v>6160</v>
      </c>
      <c r="B3672" s="17" t="s">
        <v>94</v>
      </c>
      <c r="C3672" s="33">
        <v>91</v>
      </c>
      <c r="D3672" s="33">
        <v>154077</v>
      </c>
      <c r="E3672" s="33" t="s">
        <v>872</v>
      </c>
      <c r="F3672" s="33" t="s">
        <v>11</v>
      </c>
      <c r="G3672" s="33">
        <v>500000</v>
      </c>
      <c r="H3672" s="33">
        <v>6.6</v>
      </c>
    </row>
    <row r="3673" spans="1:8" x14ac:dyDescent="0.25">
      <c r="A3673" s="17" t="s">
        <v>6163</v>
      </c>
      <c r="B3673" s="17" t="s">
        <v>6162</v>
      </c>
      <c r="C3673" s="33">
        <v>88</v>
      </c>
      <c r="D3673" s="33">
        <v>151389</v>
      </c>
      <c r="E3673" s="33" t="s">
        <v>22</v>
      </c>
      <c r="F3673" s="33" t="s">
        <v>11</v>
      </c>
      <c r="G3673" s="33">
        <v>500000</v>
      </c>
      <c r="H3673" s="33">
        <v>7.1</v>
      </c>
    </row>
    <row r="3674" spans="1:8" x14ac:dyDescent="0.25">
      <c r="A3674" s="17" t="s">
        <v>6164</v>
      </c>
      <c r="B3674" s="17" t="s">
        <v>4544</v>
      </c>
      <c r="C3674" s="33">
        <v>202</v>
      </c>
      <c r="D3674" s="33">
        <v>269061</v>
      </c>
      <c r="E3674" s="33" t="s">
        <v>344</v>
      </c>
      <c r="F3674" s="33" t="s">
        <v>224</v>
      </c>
      <c r="G3674" s="33">
        <v>2000000</v>
      </c>
      <c r="H3674" s="33">
        <v>8.6999999999999993</v>
      </c>
    </row>
    <row r="3675" spans="1:8" x14ac:dyDescent="0.25">
      <c r="A3675" s="17" t="s">
        <v>6166</v>
      </c>
      <c r="B3675" s="17" t="s">
        <v>6165</v>
      </c>
      <c r="C3675" s="33">
        <v>89</v>
      </c>
      <c r="D3675" s="33">
        <v>133778</v>
      </c>
      <c r="E3675" s="33" t="s">
        <v>5046</v>
      </c>
      <c r="F3675" s="33" t="s">
        <v>11</v>
      </c>
      <c r="G3675" s="33">
        <v>500000</v>
      </c>
      <c r="H3675" s="33">
        <v>8.4</v>
      </c>
    </row>
    <row r="3676" spans="1:8" x14ac:dyDescent="0.25">
      <c r="A3676" s="17" t="s">
        <v>6167</v>
      </c>
      <c r="B3676" s="17" t="s">
        <v>133</v>
      </c>
      <c r="C3676" s="33">
        <v>84</v>
      </c>
      <c r="D3676" s="33">
        <v>52850</v>
      </c>
      <c r="E3676" s="33" t="s">
        <v>569</v>
      </c>
      <c r="F3676" s="33" t="s">
        <v>11</v>
      </c>
      <c r="G3676" s="33">
        <v>500000</v>
      </c>
      <c r="H3676" s="33">
        <v>6.2</v>
      </c>
    </row>
    <row r="3677" spans="1:8" x14ac:dyDescent="0.25">
      <c r="A3677" s="17" t="s">
        <v>6169</v>
      </c>
      <c r="B3677" s="17" t="s">
        <v>6168</v>
      </c>
      <c r="C3677" s="33">
        <v>82</v>
      </c>
      <c r="D3677" s="33">
        <v>98017</v>
      </c>
      <c r="E3677" s="33" t="s">
        <v>295</v>
      </c>
      <c r="F3677" s="33" t="s">
        <v>11</v>
      </c>
      <c r="G3677" s="33">
        <v>500000</v>
      </c>
      <c r="H3677" s="33">
        <v>5.8</v>
      </c>
    </row>
    <row r="3678" spans="1:8" x14ac:dyDescent="0.25">
      <c r="A3678" s="17" t="s">
        <v>6170</v>
      </c>
      <c r="B3678" s="17" t="s">
        <v>6074</v>
      </c>
      <c r="C3678" s="33">
        <v>100</v>
      </c>
      <c r="D3678" s="33">
        <v>31937</v>
      </c>
      <c r="E3678" s="33" t="s">
        <v>574</v>
      </c>
      <c r="F3678" s="33" t="s">
        <v>11</v>
      </c>
      <c r="G3678" s="33">
        <v>500000</v>
      </c>
      <c r="H3678" s="33">
        <v>5.7</v>
      </c>
    </row>
    <row r="3679" spans="1:8" x14ac:dyDescent="0.25">
      <c r="A3679" s="17" t="s">
        <v>6172</v>
      </c>
      <c r="B3679" s="17" t="s">
        <v>6171</v>
      </c>
      <c r="C3679" s="33">
        <v>112</v>
      </c>
      <c r="D3679" s="33">
        <v>13134</v>
      </c>
      <c r="E3679" s="33" t="s">
        <v>1289</v>
      </c>
      <c r="F3679" s="33" t="s">
        <v>11</v>
      </c>
      <c r="G3679" s="33">
        <v>500000</v>
      </c>
      <c r="H3679" s="33">
        <v>6.1</v>
      </c>
    </row>
    <row r="3680" spans="1:8" x14ac:dyDescent="0.25">
      <c r="A3680" s="17" t="s">
        <v>6174</v>
      </c>
      <c r="B3680" s="17" t="s">
        <v>6173</v>
      </c>
      <c r="C3680" s="33">
        <v>94</v>
      </c>
      <c r="D3680" s="33">
        <v>237301</v>
      </c>
      <c r="E3680" s="33" t="s">
        <v>924</v>
      </c>
      <c r="F3680" s="33" t="s">
        <v>11</v>
      </c>
      <c r="G3680" s="33">
        <v>500000</v>
      </c>
      <c r="H3680" s="33">
        <v>6.4</v>
      </c>
    </row>
    <row r="3681" spans="1:8" x14ac:dyDescent="0.25">
      <c r="A3681" s="17" t="s">
        <v>6176</v>
      </c>
      <c r="B3681" s="17" t="s">
        <v>6175</v>
      </c>
      <c r="C3681" s="33">
        <v>91</v>
      </c>
      <c r="D3681" s="33">
        <v>12055</v>
      </c>
      <c r="E3681" s="33" t="s">
        <v>569</v>
      </c>
      <c r="F3681" s="33" t="s">
        <v>11</v>
      </c>
      <c r="G3681" s="33">
        <v>500000</v>
      </c>
      <c r="H3681" s="33">
        <v>6.5</v>
      </c>
    </row>
    <row r="3682" spans="1:8" x14ac:dyDescent="0.25">
      <c r="A3682" s="17" t="s">
        <v>6178</v>
      </c>
      <c r="B3682" s="17" t="s">
        <v>6177</v>
      </c>
      <c r="C3682" s="33">
        <v>87</v>
      </c>
      <c r="D3682" s="33">
        <v>1332</v>
      </c>
      <c r="E3682" s="33" t="s">
        <v>2516</v>
      </c>
      <c r="F3682" s="33" t="s">
        <v>11</v>
      </c>
      <c r="G3682" s="33">
        <v>500000</v>
      </c>
      <c r="H3682" s="33">
        <v>4.5999999999999996</v>
      </c>
    </row>
    <row r="3683" spans="1:8" x14ac:dyDescent="0.25">
      <c r="A3683" s="17" t="s">
        <v>6182</v>
      </c>
      <c r="B3683" s="17" t="s">
        <v>6180</v>
      </c>
      <c r="C3683" s="33">
        <v>82</v>
      </c>
      <c r="D3683" s="33">
        <v>21199</v>
      </c>
      <c r="E3683" s="33" t="s">
        <v>6181</v>
      </c>
      <c r="F3683" s="33" t="s">
        <v>11</v>
      </c>
      <c r="G3683" s="33">
        <v>500000</v>
      </c>
      <c r="H3683" s="33">
        <v>6.8</v>
      </c>
    </row>
    <row r="3684" spans="1:8" x14ac:dyDescent="0.25">
      <c r="A3684" s="17" t="s">
        <v>6183</v>
      </c>
      <c r="B3684" s="17" t="s">
        <v>4942</v>
      </c>
      <c r="C3684" s="33">
        <v>91</v>
      </c>
      <c r="D3684" s="33">
        <v>2712293</v>
      </c>
      <c r="E3684" s="33" t="s">
        <v>671</v>
      </c>
      <c r="F3684" s="33" t="s">
        <v>11</v>
      </c>
      <c r="G3684" s="33">
        <v>450000</v>
      </c>
      <c r="H3684" s="33">
        <v>5.9</v>
      </c>
    </row>
    <row r="3685" spans="1:8" x14ac:dyDescent="0.25">
      <c r="A3685" s="17" t="s">
        <v>6184</v>
      </c>
      <c r="B3685" s="17" t="s">
        <v>390</v>
      </c>
      <c r="C3685" s="33">
        <v>107</v>
      </c>
      <c r="D3685" s="33">
        <v>768045</v>
      </c>
      <c r="E3685" s="33" t="s">
        <v>683</v>
      </c>
      <c r="F3685" s="33" t="s">
        <v>11</v>
      </c>
      <c r="G3685" s="33">
        <v>2000000</v>
      </c>
      <c r="H3685" s="33">
        <v>7.7</v>
      </c>
    </row>
    <row r="3686" spans="1:8" x14ac:dyDescent="0.25">
      <c r="A3686" s="17" t="s">
        <v>6186</v>
      </c>
      <c r="B3686" s="17" t="s">
        <v>6185</v>
      </c>
      <c r="C3686" s="33">
        <v>84</v>
      </c>
      <c r="D3686" s="33">
        <v>379122</v>
      </c>
      <c r="E3686" s="33" t="s">
        <v>482</v>
      </c>
      <c r="F3686" s="33" t="s">
        <v>11</v>
      </c>
      <c r="G3686" s="33">
        <v>450000</v>
      </c>
      <c r="H3686" s="33">
        <v>7.1</v>
      </c>
    </row>
    <row r="3687" spans="1:8" x14ac:dyDescent="0.25">
      <c r="A3687" s="17" t="s">
        <v>6188</v>
      </c>
      <c r="B3687" s="17" t="s">
        <v>6187</v>
      </c>
      <c r="C3687" s="33">
        <v>103</v>
      </c>
      <c r="D3687" s="33">
        <v>23000</v>
      </c>
      <c r="E3687" s="33" t="s">
        <v>5970</v>
      </c>
      <c r="F3687" s="33" t="s">
        <v>11</v>
      </c>
      <c r="G3687" s="33">
        <v>500000</v>
      </c>
      <c r="H3687" s="33">
        <v>6.2</v>
      </c>
    </row>
    <row r="3688" spans="1:8" x14ac:dyDescent="0.25">
      <c r="A3688" s="17" t="s">
        <v>6190</v>
      </c>
      <c r="B3688" s="17" t="s">
        <v>6189</v>
      </c>
      <c r="C3688" s="33">
        <v>89</v>
      </c>
      <c r="D3688" s="33">
        <v>2300000</v>
      </c>
      <c r="E3688" s="33" t="s">
        <v>3620</v>
      </c>
      <c r="F3688" s="33" t="s">
        <v>11</v>
      </c>
      <c r="G3688" s="33">
        <v>439000</v>
      </c>
      <c r="H3688" s="33">
        <v>7.7</v>
      </c>
    </row>
    <row r="3689" spans="1:8" x14ac:dyDescent="0.25">
      <c r="A3689" s="17" t="s">
        <v>6191</v>
      </c>
      <c r="B3689" s="17" t="s">
        <v>5665</v>
      </c>
      <c r="C3689" s="33">
        <v>98</v>
      </c>
      <c r="D3689" s="33">
        <v>2938208</v>
      </c>
      <c r="E3689" s="33" t="s">
        <v>482</v>
      </c>
      <c r="F3689" s="33" t="s">
        <v>11</v>
      </c>
      <c r="G3689" s="33">
        <v>225000</v>
      </c>
      <c r="H3689" s="33">
        <v>7.5</v>
      </c>
    </row>
    <row r="3690" spans="1:8" x14ac:dyDescent="0.25">
      <c r="A3690" s="17" t="s">
        <v>6193</v>
      </c>
      <c r="B3690" s="17" t="s">
        <v>6192</v>
      </c>
      <c r="C3690" s="33">
        <v>133</v>
      </c>
      <c r="D3690" s="33">
        <v>9910</v>
      </c>
      <c r="E3690" s="33" t="s">
        <v>1947</v>
      </c>
      <c r="F3690" s="33" t="s">
        <v>3959</v>
      </c>
      <c r="G3690" s="33">
        <v>25000000</v>
      </c>
      <c r="H3690" s="33">
        <v>7.6</v>
      </c>
    </row>
    <row r="3691" spans="1:8" x14ac:dyDescent="0.25">
      <c r="A3691" s="17" t="s">
        <v>6194</v>
      </c>
      <c r="B3691" s="17" t="s">
        <v>2610</v>
      </c>
      <c r="C3691" s="33">
        <v>92</v>
      </c>
      <c r="D3691" s="33">
        <v>44540956</v>
      </c>
      <c r="E3691" s="33" t="s">
        <v>569</v>
      </c>
      <c r="F3691" s="33" t="s">
        <v>11</v>
      </c>
      <c r="G3691" s="33">
        <v>400000</v>
      </c>
      <c r="H3691" s="33">
        <v>6.9</v>
      </c>
    </row>
    <row r="3692" spans="1:8" x14ac:dyDescent="0.25">
      <c r="A3692" s="17" t="s">
        <v>6195</v>
      </c>
      <c r="B3692" s="17" t="s">
        <v>5384</v>
      </c>
      <c r="C3692" s="33">
        <v>90</v>
      </c>
      <c r="D3692" s="33">
        <v>258113</v>
      </c>
      <c r="E3692" s="33" t="s">
        <v>739</v>
      </c>
      <c r="F3692" s="33" t="s">
        <v>11</v>
      </c>
      <c r="G3692" s="33">
        <v>1066167</v>
      </c>
      <c r="H3692" s="33">
        <v>7.1</v>
      </c>
    </row>
    <row r="3693" spans="1:8" x14ac:dyDescent="0.25">
      <c r="A3693" s="17" t="s">
        <v>6196</v>
      </c>
      <c r="B3693" s="17" t="s">
        <v>5401</v>
      </c>
      <c r="C3693" s="33">
        <v>84</v>
      </c>
      <c r="D3693" s="33">
        <v>107917283</v>
      </c>
      <c r="E3693" s="33" t="s">
        <v>2148</v>
      </c>
      <c r="F3693" s="33" t="s">
        <v>11</v>
      </c>
      <c r="G3693" s="33">
        <v>15000</v>
      </c>
      <c r="H3693" s="33">
        <v>6.3</v>
      </c>
    </row>
    <row r="3694" spans="1:8" x14ac:dyDescent="0.25">
      <c r="A3694" s="17" t="s">
        <v>6197</v>
      </c>
      <c r="B3694" s="17" t="s">
        <v>959</v>
      </c>
      <c r="C3694" s="33">
        <v>91</v>
      </c>
      <c r="D3694" s="33">
        <v>1229197</v>
      </c>
      <c r="E3694" s="33" t="s">
        <v>1830</v>
      </c>
      <c r="F3694" s="33" t="s">
        <v>11</v>
      </c>
      <c r="G3694" s="33">
        <v>229575</v>
      </c>
      <c r="H3694" s="33">
        <v>8.3000000000000007</v>
      </c>
    </row>
    <row r="3695" spans="1:8" x14ac:dyDescent="0.25">
      <c r="A3695" s="17" t="s">
        <v>6198</v>
      </c>
      <c r="B3695" s="17" t="s">
        <v>5319</v>
      </c>
      <c r="C3695" s="33">
        <v>90</v>
      </c>
      <c r="D3695" s="33">
        <v>1689999</v>
      </c>
      <c r="E3695" s="33" t="s">
        <v>1164</v>
      </c>
      <c r="F3695" s="33" t="s">
        <v>953</v>
      </c>
      <c r="G3695" s="33">
        <v>400000</v>
      </c>
      <c r="H3695" s="33">
        <v>7.1</v>
      </c>
    </row>
    <row r="3696" spans="1:8" x14ac:dyDescent="0.25">
      <c r="A3696" s="17" t="s">
        <v>6201</v>
      </c>
      <c r="B3696" s="17" t="s">
        <v>6199</v>
      </c>
      <c r="C3696" s="33">
        <v>96</v>
      </c>
      <c r="D3696" s="33">
        <v>11798</v>
      </c>
      <c r="E3696" s="33" t="s">
        <v>6200</v>
      </c>
      <c r="F3696" s="33" t="s">
        <v>11</v>
      </c>
      <c r="G3696" s="33">
        <v>100000</v>
      </c>
      <c r="H3696" s="33">
        <v>4.7</v>
      </c>
    </row>
    <row r="3697" spans="1:8" x14ac:dyDescent="0.25">
      <c r="A3697" s="17" t="s">
        <v>6204</v>
      </c>
      <c r="B3697" s="17" t="s">
        <v>6202</v>
      </c>
      <c r="C3697" s="33">
        <v>88</v>
      </c>
      <c r="D3697" s="33">
        <v>592014</v>
      </c>
      <c r="E3697" s="33" t="s">
        <v>6203</v>
      </c>
      <c r="F3697" s="33" t="s">
        <v>11</v>
      </c>
      <c r="G3697" s="33">
        <v>218</v>
      </c>
      <c r="H3697" s="33">
        <v>7.2</v>
      </c>
    </row>
    <row r="3698" spans="1:8" x14ac:dyDescent="0.25">
      <c r="A3698" s="17" t="s">
        <v>6206</v>
      </c>
      <c r="B3698" s="17" t="s">
        <v>6205</v>
      </c>
      <c r="C3698" s="33">
        <v>92</v>
      </c>
      <c r="D3698" s="33">
        <v>425899</v>
      </c>
      <c r="E3698" s="33" t="s">
        <v>22</v>
      </c>
      <c r="F3698" s="33" t="s">
        <v>11</v>
      </c>
      <c r="G3698" s="33">
        <v>400000</v>
      </c>
      <c r="H3698" s="33">
        <v>5.0999999999999996</v>
      </c>
    </row>
    <row r="3699" spans="1:8" x14ac:dyDescent="0.25">
      <c r="A3699" s="17" t="s">
        <v>6208</v>
      </c>
      <c r="B3699" s="17" t="s">
        <v>6207</v>
      </c>
      <c r="C3699" s="33">
        <v>82</v>
      </c>
      <c r="D3699" s="33">
        <v>126387</v>
      </c>
      <c r="E3699" s="33" t="s">
        <v>2148</v>
      </c>
      <c r="F3699" s="33" t="s">
        <v>3181</v>
      </c>
      <c r="G3699" s="33">
        <v>400000</v>
      </c>
      <c r="H3699" s="33">
        <v>6.9</v>
      </c>
    </row>
    <row r="3700" spans="1:8" x14ac:dyDescent="0.25">
      <c r="A3700" s="17" t="s">
        <v>6209</v>
      </c>
      <c r="B3700" s="17" t="s">
        <v>2682</v>
      </c>
      <c r="C3700" s="33">
        <v>101</v>
      </c>
      <c r="D3700" s="33">
        <v>80276912</v>
      </c>
      <c r="E3700" s="33" t="s">
        <v>574</v>
      </c>
      <c r="F3700" s="33" t="s">
        <v>11</v>
      </c>
      <c r="G3700" s="33">
        <v>35000000</v>
      </c>
      <c r="H3700" s="33">
        <v>6.1</v>
      </c>
    </row>
    <row r="3701" spans="1:8" x14ac:dyDescent="0.25">
      <c r="A3701" s="17" t="s">
        <v>6211</v>
      </c>
      <c r="B3701" s="17" t="s">
        <v>6210</v>
      </c>
      <c r="C3701" s="33">
        <v>86</v>
      </c>
      <c r="D3701" s="33">
        <v>617172</v>
      </c>
      <c r="E3701" s="33" t="s">
        <v>22</v>
      </c>
      <c r="F3701" s="33" t="s">
        <v>11</v>
      </c>
      <c r="G3701" s="33">
        <v>375000</v>
      </c>
      <c r="H3701" s="33">
        <v>7</v>
      </c>
    </row>
    <row r="3702" spans="1:8" x14ac:dyDescent="0.25">
      <c r="A3702" s="17" t="s">
        <v>6213</v>
      </c>
      <c r="B3702" s="17" t="s">
        <v>6212</v>
      </c>
      <c r="C3702" s="33">
        <v>100</v>
      </c>
      <c r="D3702" s="33">
        <v>2808000</v>
      </c>
      <c r="E3702" s="33" t="s">
        <v>5150</v>
      </c>
      <c r="F3702" s="33" t="s">
        <v>11</v>
      </c>
      <c r="G3702" s="33">
        <v>379000</v>
      </c>
      <c r="H3702" s="33">
        <v>6.3</v>
      </c>
    </row>
    <row r="3703" spans="1:8" x14ac:dyDescent="0.25">
      <c r="A3703" s="17" t="s">
        <v>6215</v>
      </c>
      <c r="B3703" s="17" t="s">
        <v>6214</v>
      </c>
      <c r="C3703" s="33">
        <v>89</v>
      </c>
      <c r="D3703" s="33">
        <v>12843</v>
      </c>
      <c r="E3703" s="33" t="s">
        <v>1871</v>
      </c>
      <c r="F3703" s="33" t="s">
        <v>11</v>
      </c>
      <c r="G3703" s="33">
        <v>6000000</v>
      </c>
      <c r="H3703" s="33">
        <v>6.1</v>
      </c>
    </row>
    <row r="3704" spans="1:8" x14ac:dyDescent="0.25">
      <c r="A3704" s="17" t="s">
        <v>6217</v>
      </c>
      <c r="B3704" s="17" t="s">
        <v>6216</v>
      </c>
      <c r="C3704" s="33">
        <v>84</v>
      </c>
      <c r="D3704" s="33">
        <v>34151</v>
      </c>
      <c r="E3704" s="33" t="s">
        <v>5807</v>
      </c>
      <c r="F3704" s="33" t="s">
        <v>3731</v>
      </c>
      <c r="G3704" s="33">
        <v>450000</v>
      </c>
      <c r="H3704" s="33">
        <v>7.2</v>
      </c>
    </row>
    <row r="3705" spans="1:8" x14ac:dyDescent="0.25">
      <c r="A3705" s="17" t="s">
        <v>6219</v>
      </c>
      <c r="B3705" s="17" t="s">
        <v>6218</v>
      </c>
      <c r="C3705" s="33">
        <v>88</v>
      </c>
      <c r="D3705" s="33">
        <v>1523883</v>
      </c>
      <c r="E3705" s="33" t="s">
        <v>5046</v>
      </c>
      <c r="F3705" s="33" t="s">
        <v>11</v>
      </c>
      <c r="G3705" s="33">
        <v>1750211</v>
      </c>
      <c r="H3705" s="33">
        <v>7.8</v>
      </c>
    </row>
    <row r="3706" spans="1:8" x14ac:dyDescent="0.25">
      <c r="A3706" s="17" t="s">
        <v>6221</v>
      </c>
      <c r="B3706" s="17" t="s">
        <v>6220</v>
      </c>
      <c r="C3706" s="33">
        <v>90</v>
      </c>
      <c r="D3706" s="33">
        <v>4000000</v>
      </c>
      <c r="E3706" s="33" t="s">
        <v>258</v>
      </c>
      <c r="F3706" s="33" t="s">
        <v>11</v>
      </c>
      <c r="G3706" s="33">
        <v>350000</v>
      </c>
      <c r="H3706" s="33">
        <v>4.7</v>
      </c>
    </row>
    <row r="3707" spans="1:8" x14ac:dyDescent="0.25">
      <c r="A3707" s="17" t="s">
        <v>6222</v>
      </c>
      <c r="B3707" s="17" t="s">
        <v>2825</v>
      </c>
      <c r="C3707" s="33">
        <v>102</v>
      </c>
      <c r="D3707" s="33">
        <v>1281176</v>
      </c>
      <c r="E3707" s="33" t="s">
        <v>872</v>
      </c>
      <c r="F3707" s="33" t="s">
        <v>11</v>
      </c>
      <c r="G3707" s="33">
        <v>312000</v>
      </c>
      <c r="H3707" s="33">
        <v>6.7</v>
      </c>
    </row>
    <row r="3708" spans="1:8" x14ac:dyDescent="0.25">
      <c r="A3708" s="17" t="s">
        <v>6225</v>
      </c>
      <c r="B3708" s="17" t="s">
        <v>6223</v>
      </c>
      <c r="C3708" s="33">
        <v>98</v>
      </c>
      <c r="D3708" s="33">
        <v>16115878</v>
      </c>
      <c r="E3708" s="33" t="s">
        <v>6224</v>
      </c>
      <c r="F3708" s="33" t="s">
        <v>11</v>
      </c>
      <c r="G3708" s="33">
        <v>8000000</v>
      </c>
      <c r="H3708" s="33">
        <v>6.6</v>
      </c>
    </row>
    <row r="3709" spans="1:8" x14ac:dyDescent="0.25">
      <c r="A3709" s="17" t="s">
        <v>6226</v>
      </c>
      <c r="B3709" s="17" t="s">
        <v>5232</v>
      </c>
      <c r="C3709" s="33">
        <v>91</v>
      </c>
      <c r="D3709" s="33">
        <v>1652472</v>
      </c>
      <c r="E3709" s="33" t="s">
        <v>574</v>
      </c>
      <c r="F3709" s="33" t="s">
        <v>497</v>
      </c>
      <c r="G3709" s="33">
        <v>300000</v>
      </c>
      <c r="H3709" s="33">
        <v>6.9</v>
      </c>
    </row>
    <row r="3710" spans="1:8" x14ac:dyDescent="0.25">
      <c r="A3710" s="17" t="s">
        <v>6227</v>
      </c>
      <c r="B3710" s="17" t="s">
        <v>2176</v>
      </c>
      <c r="C3710" s="33">
        <v>80</v>
      </c>
      <c r="D3710" s="33">
        <v>2360184</v>
      </c>
      <c r="E3710" s="33" t="s">
        <v>872</v>
      </c>
      <c r="F3710" s="33" t="s">
        <v>11</v>
      </c>
      <c r="G3710" s="33">
        <v>300000</v>
      </c>
      <c r="H3710" s="33">
        <v>7.1</v>
      </c>
    </row>
    <row r="3711" spans="1:8" x14ac:dyDescent="0.25">
      <c r="A3711" s="17" t="s">
        <v>6228</v>
      </c>
      <c r="B3711" s="17" t="s">
        <v>5809</v>
      </c>
      <c r="C3711" s="33">
        <v>76</v>
      </c>
      <c r="D3711" s="33">
        <v>255352</v>
      </c>
      <c r="E3711" s="33" t="s">
        <v>1164</v>
      </c>
      <c r="F3711" s="33" t="s">
        <v>11</v>
      </c>
      <c r="G3711" s="33">
        <v>300000</v>
      </c>
      <c r="H3711" s="33">
        <v>6.7</v>
      </c>
    </row>
    <row r="3712" spans="1:8" x14ac:dyDescent="0.25">
      <c r="A3712" s="17" t="s">
        <v>6229</v>
      </c>
      <c r="B3712" s="17" t="s">
        <v>5809</v>
      </c>
      <c r="C3712" s="33">
        <v>80</v>
      </c>
      <c r="D3712" s="33">
        <v>856942</v>
      </c>
      <c r="E3712" s="33" t="s">
        <v>1164</v>
      </c>
      <c r="F3712" s="33" t="s">
        <v>11</v>
      </c>
      <c r="G3712" s="33">
        <v>200000</v>
      </c>
      <c r="H3712" s="33">
        <v>7.1</v>
      </c>
    </row>
    <row r="3713" spans="1:8" x14ac:dyDescent="0.25">
      <c r="A3713" s="17" t="s">
        <v>6230</v>
      </c>
      <c r="B3713" s="17" t="s">
        <v>6129</v>
      </c>
      <c r="C3713" s="33">
        <v>102</v>
      </c>
      <c r="D3713" s="33">
        <v>16892</v>
      </c>
      <c r="E3713" s="33" t="s">
        <v>22</v>
      </c>
      <c r="F3713" s="33" t="s">
        <v>11</v>
      </c>
      <c r="G3713" s="33">
        <v>300000</v>
      </c>
      <c r="H3713" s="33">
        <v>7.6</v>
      </c>
    </row>
    <row r="3714" spans="1:8" x14ac:dyDescent="0.25">
      <c r="A3714" s="17" t="s">
        <v>6232</v>
      </c>
      <c r="B3714" s="17" t="s">
        <v>6231</v>
      </c>
      <c r="C3714" s="33">
        <v>95</v>
      </c>
      <c r="D3714" s="33">
        <v>12438</v>
      </c>
      <c r="E3714" s="33" t="s">
        <v>72</v>
      </c>
      <c r="F3714" s="33" t="s">
        <v>11</v>
      </c>
      <c r="G3714" s="33">
        <v>160000</v>
      </c>
      <c r="H3714" s="33">
        <v>8.1</v>
      </c>
    </row>
    <row r="3715" spans="1:8" x14ac:dyDescent="0.25">
      <c r="A3715" s="17" t="s">
        <v>6233</v>
      </c>
      <c r="B3715" s="17" t="s">
        <v>5312</v>
      </c>
      <c r="C3715" s="33">
        <v>94</v>
      </c>
      <c r="D3715" s="33">
        <v>40542</v>
      </c>
      <c r="E3715" s="33" t="s">
        <v>72</v>
      </c>
      <c r="F3715" s="33" t="s">
        <v>11</v>
      </c>
      <c r="G3715" s="33">
        <v>300000</v>
      </c>
      <c r="H3715" s="33">
        <v>5.5</v>
      </c>
    </row>
    <row r="3716" spans="1:8" x14ac:dyDescent="0.25">
      <c r="A3716" s="17" t="s">
        <v>6235</v>
      </c>
      <c r="B3716" s="17" t="s">
        <v>6234</v>
      </c>
      <c r="C3716" s="33">
        <v>109</v>
      </c>
      <c r="D3716" s="33">
        <v>5199</v>
      </c>
      <c r="E3716" s="33" t="s">
        <v>1289</v>
      </c>
      <c r="F3716" s="33" t="s">
        <v>11</v>
      </c>
      <c r="G3716" s="33">
        <v>200000</v>
      </c>
      <c r="H3716" s="33">
        <v>6.6</v>
      </c>
    </row>
    <row r="3717" spans="1:8" x14ac:dyDescent="0.25">
      <c r="A3717" s="17" t="s">
        <v>6237</v>
      </c>
      <c r="B3717" s="17" t="s">
        <v>6236</v>
      </c>
      <c r="C3717" s="33">
        <v>95</v>
      </c>
      <c r="D3717" s="33">
        <v>2468</v>
      </c>
      <c r="E3717" s="33" t="s">
        <v>3353</v>
      </c>
      <c r="F3717" s="33" t="s">
        <v>11</v>
      </c>
      <c r="G3717" s="33">
        <v>300000</v>
      </c>
      <c r="H3717" s="33">
        <v>4.8</v>
      </c>
    </row>
    <row r="3718" spans="1:8" x14ac:dyDescent="0.25">
      <c r="A3718" s="17" t="s">
        <v>6239</v>
      </c>
      <c r="B3718" s="17" t="s">
        <v>6238</v>
      </c>
      <c r="C3718" s="33">
        <v>90</v>
      </c>
      <c r="D3718" s="33">
        <v>318622</v>
      </c>
      <c r="E3718" s="33" t="s">
        <v>1914</v>
      </c>
      <c r="F3718" s="33" t="s">
        <v>11</v>
      </c>
      <c r="G3718" s="33">
        <v>270000</v>
      </c>
      <c r="H3718" s="33">
        <v>6.4</v>
      </c>
    </row>
    <row r="3719" spans="1:8" x14ac:dyDescent="0.25">
      <c r="A3719" s="17" t="s">
        <v>6240</v>
      </c>
      <c r="B3719" s="17" t="s">
        <v>2379</v>
      </c>
      <c r="C3719" s="33">
        <v>113</v>
      </c>
      <c r="D3719" s="33">
        <v>12006514</v>
      </c>
      <c r="E3719" s="33" t="s">
        <v>482</v>
      </c>
      <c r="F3719" s="33" t="s">
        <v>11</v>
      </c>
      <c r="G3719" s="33">
        <v>250000</v>
      </c>
      <c r="H3719" s="33">
        <v>7.3</v>
      </c>
    </row>
    <row r="3720" spans="1:8" x14ac:dyDescent="0.25">
      <c r="A3720" s="17" t="s">
        <v>6241</v>
      </c>
      <c r="B3720" s="17" t="s">
        <v>4939</v>
      </c>
      <c r="C3720" s="33">
        <v>91</v>
      </c>
      <c r="D3720" s="33">
        <v>4186931</v>
      </c>
      <c r="E3720" s="33" t="s">
        <v>482</v>
      </c>
      <c r="F3720" s="33" t="s">
        <v>11</v>
      </c>
      <c r="G3720" s="33">
        <v>250000</v>
      </c>
      <c r="H3720" s="33">
        <v>6.9</v>
      </c>
    </row>
    <row r="3721" spans="1:8" x14ac:dyDescent="0.25">
      <c r="A3721" s="17" t="s">
        <v>6242</v>
      </c>
      <c r="B3721" s="17" t="s">
        <v>133</v>
      </c>
      <c r="C3721" s="33">
        <v>98</v>
      </c>
      <c r="D3721" s="33">
        <v>3799339</v>
      </c>
      <c r="E3721" s="33" t="s">
        <v>1632</v>
      </c>
      <c r="F3721" s="33" t="s">
        <v>11</v>
      </c>
      <c r="G3721" s="33">
        <v>250000</v>
      </c>
      <c r="H3721" s="33">
        <v>7.2</v>
      </c>
    </row>
    <row r="3722" spans="1:8" x14ac:dyDescent="0.25">
      <c r="A3722" s="17" t="s">
        <v>6244</v>
      </c>
      <c r="B3722" s="17" t="s">
        <v>6243</v>
      </c>
      <c r="C3722" s="33">
        <v>94</v>
      </c>
      <c r="D3722" s="33">
        <v>1977544</v>
      </c>
      <c r="E3722" s="33" t="s">
        <v>482</v>
      </c>
      <c r="F3722" s="33" t="s">
        <v>11</v>
      </c>
      <c r="G3722" s="33">
        <v>250000</v>
      </c>
      <c r="H3722" s="33">
        <v>6.5</v>
      </c>
    </row>
    <row r="3723" spans="1:8" x14ac:dyDescent="0.25">
      <c r="A3723" s="17" t="s">
        <v>6245</v>
      </c>
      <c r="B3723" s="17" t="s">
        <v>2926</v>
      </c>
      <c r="C3723" s="33">
        <v>96</v>
      </c>
      <c r="D3723" s="33">
        <v>1050600</v>
      </c>
      <c r="E3723" s="33" t="s">
        <v>872</v>
      </c>
      <c r="F3723" s="33" t="s">
        <v>11</v>
      </c>
      <c r="G3723" s="33">
        <v>250000</v>
      </c>
      <c r="H3723" s="33">
        <v>6.6</v>
      </c>
    </row>
    <row r="3724" spans="1:8" x14ac:dyDescent="0.25">
      <c r="A3724" s="17" t="s">
        <v>6247</v>
      </c>
      <c r="B3724" s="17" t="s">
        <v>6246</v>
      </c>
      <c r="C3724" s="33">
        <v>100</v>
      </c>
      <c r="D3724" s="33">
        <v>902835</v>
      </c>
      <c r="E3724" s="33" t="s">
        <v>482</v>
      </c>
      <c r="F3724" s="33" t="s">
        <v>11</v>
      </c>
      <c r="G3724" s="33">
        <v>250000</v>
      </c>
      <c r="H3724" s="33">
        <v>6.7</v>
      </c>
    </row>
    <row r="3725" spans="1:8" x14ac:dyDescent="0.25">
      <c r="A3725" s="17" t="s">
        <v>6248</v>
      </c>
      <c r="B3725" s="17" t="s">
        <v>2821</v>
      </c>
      <c r="C3725" s="33">
        <v>90</v>
      </c>
      <c r="D3725" s="33">
        <v>489220</v>
      </c>
      <c r="E3725" s="33" t="s">
        <v>1702</v>
      </c>
      <c r="F3725" s="33" t="s">
        <v>11</v>
      </c>
      <c r="G3725" s="33">
        <v>365000</v>
      </c>
      <c r="H3725" s="33">
        <v>7.3</v>
      </c>
    </row>
    <row r="3726" spans="1:8" x14ac:dyDescent="0.25">
      <c r="A3726" s="17" t="s">
        <v>6250</v>
      </c>
      <c r="B3726" s="17" t="s">
        <v>6249</v>
      </c>
      <c r="C3726" s="33">
        <v>76</v>
      </c>
      <c r="D3726" s="33">
        <v>212285</v>
      </c>
      <c r="E3726" s="33" t="s">
        <v>574</v>
      </c>
      <c r="F3726" s="33" t="s">
        <v>11</v>
      </c>
      <c r="G3726" s="33">
        <v>250000</v>
      </c>
      <c r="H3726" s="33">
        <v>6.4</v>
      </c>
    </row>
    <row r="3727" spans="1:8" x14ac:dyDescent="0.25">
      <c r="A3727" s="17" t="s">
        <v>6253</v>
      </c>
      <c r="B3727" s="17" t="s">
        <v>6251</v>
      </c>
      <c r="C3727" s="33">
        <v>75</v>
      </c>
      <c r="D3727" s="33">
        <v>203134</v>
      </c>
      <c r="E3727" s="33" t="s">
        <v>6252</v>
      </c>
      <c r="F3727" s="33" t="s">
        <v>11</v>
      </c>
      <c r="G3727" s="33">
        <v>250000</v>
      </c>
      <c r="H3727" s="33">
        <v>7</v>
      </c>
    </row>
    <row r="3728" spans="1:8" x14ac:dyDescent="0.25">
      <c r="A3728" s="17" t="s">
        <v>6254</v>
      </c>
      <c r="B3728" s="17" t="s">
        <v>6149</v>
      </c>
      <c r="C3728" s="33">
        <v>78</v>
      </c>
      <c r="D3728" s="33">
        <v>191309</v>
      </c>
      <c r="E3728" s="33" t="s">
        <v>667</v>
      </c>
      <c r="F3728" s="33" t="s">
        <v>11</v>
      </c>
      <c r="G3728" s="33">
        <v>150000</v>
      </c>
      <c r="H3728" s="33">
        <v>5.5</v>
      </c>
    </row>
    <row r="3729" spans="1:8" x14ac:dyDescent="0.25">
      <c r="A3729" s="17" t="s">
        <v>6256</v>
      </c>
      <c r="B3729" s="17" t="s">
        <v>6255</v>
      </c>
      <c r="C3729" s="33">
        <v>90</v>
      </c>
      <c r="D3729" s="33">
        <v>3388210</v>
      </c>
      <c r="E3729" s="33" t="s">
        <v>72</v>
      </c>
      <c r="F3729" s="33" t="s">
        <v>11</v>
      </c>
      <c r="G3729" s="33">
        <v>250000</v>
      </c>
      <c r="H3729" s="33">
        <v>6.7</v>
      </c>
    </row>
    <row r="3730" spans="1:8" x14ac:dyDescent="0.25">
      <c r="A3730" s="17" t="s">
        <v>6257</v>
      </c>
      <c r="B3730" s="17" t="s">
        <v>5487</v>
      </c>
      <c r="C3730" s="33">
        <v>92</v>
      </c>
      <c r="D3730" s="33">
        <v>177840</v>
      </c>
      <c r="E3730" s="33" t="s">
        <v>2153</v>
      </c>
      <c r="F3730" s="33" t="s">
        <v>11</v>
      </c>
      <c r="G3730" s="33">
        <v>250000</v>
      </c>
      <c r="H3730" s="33">
        <v>6.1</v>
      </c>
    </row>
    <row r="3731" spans="1:8" x14ac:dyDescent="0.25">
      <c r="A3731" s="17" t="s">
        <v>6258</v>
      </c>
      <c r="B3731" s="17" t="s">
        <v>4391</v>
      </c>
      <c r="C3731" s="33">
        <v>99</v>
      </c>
      <c r="D3731" s="33">
        <v>49494</v>
      </c>
      <c r="E3731" s="33" t="s">
        <v>1383</v>
      </c>
      <c r="F3731" s="33" t="s">
        <v>11</v>
      </c>
      <c r="G3731" s="33">
        <v>250000</v>
      </c>
      <c r="H3731" s="33">
        <v>3.9</v>
      </c>
    </row>
    <row r="3732" spans="1:8" x14ac:dyDescent="0.25">
      <c r="A3732" s="17" t="s">
        <v>6260</v>
      </c>
      <c r="B3732" s="17" t="s">
        <v>6259</v>
      </c>
      <c r="C3732" s="33">
        <v>81</v>
      </c>
      <c r="D3732" s="33">
        <v>18195</v>
      </c>
      <c r="E3732" s="33" t="s">
        <v>3912</v>
      </c>
      <c r="F3732" s="33" t="s">
        <v>11</v>
      </c>
      <c r="G3732" s="33">
        <v>250000</v>
      </c>
      <c r="H3732" s="33">
        <v>6.3</v>
      </c>
    </row>
    <row r="3733" spans="1:8" x14ac:dyDescent="0.25">
      <c r="A3733" s="17" t="s">
        <v>6262</v>
      </c>
      <c r="B3733" s="17" t="s">
        <v>6261</v>
      </c>
      <c r="C3733" s="33">
        <v>86</v>
      </c>
      <c r="D3733" s="33">
        <v>111300</v>
      </c>
      <c r="E3733" s="33" t="s">
        <v>22</v>
      </c>
      <c r="F3733" s="33" t="s">
        <v>11</v>
      </c>
      <c r="G3733" s="33">
        <v>225000</v>
      </c>
      <c r="H3733" s="33">
        <v>7.5</v>
      </c>
    </row>
    <row r="3734" spans="1:8" x14ac:dyDescent="0.25">
      <c r="A3734" s="17" t="s">
        <v>6264</v>
      </c>
      <c r="B3734" s="17" t="s">
        <v>6263</v>
      </c>
      <c r="C3734" s="33">
        <v>106</v>
      </c>
      <c r="D3734" s="33">
        <v>1027119</v>
      </c>
      <c r="E3734" s="33" t="s">
        <v>1164</v>
      </c>
      <c r="F3734" s="33" t="s">
        <v>11</v>
      </c>
      <c r="G3734" s="33">
        <v>225000</v>
      </c>
      <c r="H3734" s="33">
        <v>7</v>
      </c>
    </row>
    <row r="3735" spans="1:8" x14ac:dyDescent="0.25">
      <c r="A3735" s="17" t="s">
        <v>6267</v>
      </c>
      <c r="B3735" s="17" t="s">
        <v>6265</v>
      </c>
      <c r="C3735" s="33">
        <v>80</v>
      </c>
      <c r="D3735" s="33">
        <v>5000000</v>
      </c>
      <c r="E3735" s="33" t="s">
        <v>6266</v>
      </c>
      <c r="F3735" s="33" t="s">
        <v>11</v>
      </c>
      <c r="G3735" s="33">
        <v>210000</v>
      </c>
      <c r="H3735" s="33">
        <v>6.7</v>
      </c>
    </row>
    <row r="3736" spans="1:8" x14ac:dyDescent="0.25">
      <c r="A3736" s="17" t="s">
        <v>6268</v>
      </c>
      <c r="B3736" s="17" t="s">
        <v>174</v>
      </c>
      <c r="C3736" s="33">
        <v>96</v>
      </c>
      <c r="D3736" s="33">
        <v>4505922</v>
      </c>
      <c r="E3736" s="33" t="s">
        <v>872</v>
      </c>
      <c r="F3736" s="33" t="s">
        <v>11</v>
      </c>
      <c r="G3736" s="33">
        <v>200000</v>
      </c>
      <c r="H3736" s="33">
        <v>7.4</v>
      </c>
    </row>
    <row r="3737" spans="1:8" x14ac:dyDescent="0.25">
      <c r="A3737" s="17" t="s">
        <v>6269</v>
      </c>
      <c r="B3737" s="17" t="s">
        <v>2855</v>
      </c>
      <c r="C3737" s="33">
        <v>99</v>
      </c>
      <c r="D3737" s="33">
        <v>3500000</v>
      </c>
      <c r="E3737" s="33" t="s">
        <v>3256</v>
      </c>
      <c r="F3737" s="33" t="s">
        <v>3181</v>
      </c>
      <c r="G3737" s="33">
        <v>200000</v>
      </c>
      <c r="H3737" s="33">
        <v>8</v>
      </c>
    </row>
    <row r="3738" spans="1:8" x14ac:dyDescent="0.25">
      <c r="A3738" s="17" t="s">
        <v>6271</v>
      </c>
      <c r="B3738" s="17" t="s">
        <v>6270</v>
      </c>
      <c r="C3738" s="33">
        <v>85</v>
      </c>
      <c r="D3738" s="33">
        <v>381225</v>
      </c>
      <c r="E3738" s="33" t="s">
        <v>22</v>
      </c>
      <c r="F3738" s="33" t="s">
        <v>11</v>
      </c>
      <c r="G3738" s="33">
        <v>200000</v>
      </c>
      <c r="H3738" s="33">
        <v>7.2</v>
      </c>
    </row>
    <row r="3739" spans="1:8" x14ac:dyDescent="0.25">
      <c r="A3739" s="17" t="s">
        <v>6273</v>
      </c>
      <c r="B3739" s="17" t="s">
        <v>6272</v>
      </c>
      <c r="C3739" s="33">
        <v>101</v>
      </c>
      <c r="D3739" s="33">
        <v>2428241</v>
      </c>
      <c r="E3739" s="33" t="s">
        <v>1164</v>
      </c>
      <c r="F3739" s="33" t="s">
        <v>11</v>
      </c>
      <c r="G3739" s="33">
        <v>200000</v>
      </c>
      <c r="H3739" s="33">
        <v>6.4</v>
      </c>
    </row>
    <row r="3740" spans="1:8" x14ac:dyDescent="0.25">
      <c r="A3740" s="17" t="s">
        <v>6274</v>
      </c>
      <c r="B3740" s="17" t="s">
        <v>3466</v>
      </c>
      <c r="C3740" s="33">
        <v>97</v>
      </c>
      <c r="D3740" s="33">
        <v>78030</v>
      </c>
      <c r="E3740" s="33" t="s">
        <v>1164</v>
      </c>
      <c r="F3740" s="33" t="s">
        <v>11</v>
      </c>
      <c r="G3740" s="33">
        <v>200000</v>
      </c>
      <c r="H3740" s="33">
        <v>6.5</v>
      </c>
    </row>
    <row r="3741" spans="1:8" x14ac:dyDescent="0.25">
      <c r="A3741" s="17" t="s">
        <v>6276</v>
      </c>
      <c r="B3741" s="17" t="s">
        <v>6275</v>
      </c>
      <c r="C3741" s="33">
        <v>103</v>
      </c>
      <c r="D3741" s="33">
        <v>174682</v>
      </c>
      <c r="E3741" s="33" t="s">
        <v>2083</v>
      </c>
      <c r="F3741" s="33" t="s">
        <v>11</v>
      </c>
      <c r="G3741" s="33">
        <v>200000</v>
      </c>
      <c r="H3741" s="33">
        <v>6.9</v>
      </c>
    </row>
    <row r="3742" spans="1:8" x14ac:dyDescent="0.25">
      <c r="A3742" s="17" t="s">
        <v>6278</v>
      </c>
      <c r="B3742" s="17" t="s">
        <v>6277</v>
      </c>
      <c r="C3742" s="33">
        <v>86</v>
      </c>
      <c r="D3742" s="33">
        <v>215185</v>
      </c>
      <c r="E3742" s="33" t="s">
        <v>6118</v>
      </c>
      <c r="F3742" s="33" t="s">
        <v>11</v>
      </c>
      <c r="G3742" s="33">
        <v>200000</v>
      </c>
      <c r="H3742" s="33">
        <v>7.5</v>
      </c>
    </row>
    <row r="3743" spans="1:8" x14ac:dyDescent="0.25">
      <c r="A3743" s="17" t="s">
        <v>6280</v>
      </c>
      <c r="B3743" s="17" t="s">
        <v>6279</v>
      </c>
      <c r="C3743" s="33">
        <v>106</v>
      </c>
      <c r="D3743" s="33">
        <v>1111</v>
      </c>
      <c r="E3743" s="33" t="s">
        <v>5788</v>
      </c>
      <c r="F3743" s="33" t="s">
        <v>11</v>
      </c>
      <c r="G3743" s="33">
        <v>200000</v>
      </c>
      <c r="H3743" s="33">
        <v>7.7</v>
      </c>
    </row>
    <row r="3744" spans="1:8" x14ac:dyDescent="0.25">
      <c r="A3744" s="17" t="s">
        <v>6282</v>
      </c>
      <c r="B3744" s="17" t="s">
        <v>6281</v>
      </c>
      <c r="C3744" s="33">
        <v>89</v>
      </c>
      <c r="D3744" s="33">
        <v>925402</v>
      </c>
      <c r="E3744" s="33" t="s">
        <v>2384</v>
      </c>
      <c r="F3744" s="33" t="s">
        <v>6068</v>
      </c>
      <c r="G3744" s="33">
        <v>180000</v>
      </c>
      <c r="H3744" s="33">
        <v>8.5</v>
      </c>
    </row>
    <row r="3745" spans="1:8" x14ac:dyDescent="0.25">
      <c r="A3745" s="17" t="s">
        <v>6284</v>
      </c>
      <c r="B3745" s="17" t="s">
        <v>6283</v>
      </c>
      <c r="C3745" s="33">
        <v>97</v>
      </c>
      <c r="D3745" s="33">
        <v>469947</v>
      </c>
      <c r="E3745" s="33" t="s">
        <v>72</v>
      </c>
      <c r="F3745" s="33" t="s">
        <v>11</v>
      </c>
      <c r="G3745" s="33">
        <v>120000</v>
      </c>
      <c r="H3745" s="33">
        <v>7.7</v>
      </c>
    </row>
    <row r="3746" spans="1:8" x14ac:dyDescent="0.25">
      <c r="A3746" s="17" t="s">
        <v>6285</v>
      </c>
      <c r="B3746" s="17" t="s">
        <v>1717</v>
      </c>
      <c r="C3746" s="33">
        <v>88</v>
      </c>
      <c r="D3746" s="33">
        <v>7137502</v>
      </c>
      <c r="E3746" s="33" t="s">
        <v>574</v>
      </c>
      <c r="F3746" s="33" t="s">
        <v>11</v>
      </c>
      <c r="G3746" s="33">
        <v>175000</v>
      </c>
      <c r="H3746" s="33">
        <v>6.5</v>
      </c>
    </row>
    <row r="3747" spans="1:8" x14ac:dyDescent="0.25">
      <c r="A3747" s="17" t="s">
        <v>6286</v>
      </c>
      <c r="B3747" s="17" t="s">
        <v>6026</v>
      </c>
      <c r="C3747" s="33">
        <v>92</v>
      </c>
      <c r="D3747" s="33">
        <v>1316074</v>
      </c>
      <c r="E3747" s="33" t="s">
        <v>1860</v>
      </c>
      <c r="F3747" s="33" t="s">
        <v>11</v>
      </c>
      <c r="G3747" s="33">
        <v>100000</v>
      </c>
      <c r="H3747" s="33">
        <v>7</v>
      </c>
    </row>
    <row r="3748" spans="1:8" x14ac:dyDescent="0.25">
      <c r="A3748" s="17" t="s">
        <v>6288</v>
      </c>
      <c r="B3748" s="17" t="s">
        <v>6287</v>
      </c>
      <c r="C3748" s="33">
        <v>97</v>
      </c>
      <c r="D3748" s="33">
        <v>15180000</v>
      </c>
      <c r="E3748" s="33" t="s">
        <v>739</v>
      </c>
      <c r="F3748" s="33" t="s">
        <v>11</v>
      </c>
      <c r="G3748" s="33">
        <v>500000</v>
      </c>
      <c r="H3748" s="33">
        <v>5.5</v>
      </c>
    </row>
    <row r="3749" spans="1:8" x14ac:dyDescent="0.25">
      <c r="A3749" s="17" t="s">
        <v>6289</v>
      </c>
      <c r="B3749" s="17" t="s">
        <v>883</v>
      </c>
      <c r="C3749" s="33">
        <v>78</v>
      </c>
      <c r="D3749" s="33">
        <v>2882062</v>
      </c>
      <c r="E3749" s="33" t="s">
        <v>482</v>
      </c>
      <c r="F3749" s="33" t="s">
        <v>11</v>
      </c>
      <c r="G3749" s="33">
        <v>150000</v>
      </c>
      <c r="H3749" s="33">
        <v>6.3</v>
      </c>
    </row>
    <row r="3750" spans="1:8" x14ac:dyDescent="0.25">
      <c r="A3750" s="17" t="s">
        <v>6290</v>
      </c>
      <c r="B3750" s="17" t="s">
        <v>4965</v>
      </c>
      <c r="C3750" s="33">
        <v>85</v>
      </c>
      <c r="D3750" s="33">
        <v>9437933</v>
      </c>
      <c r="E3750" s="33" t="s">
        <v>2585</v>
      </c>
      <c r="F3750" s="33" t="s">
        <v>11</v>
      </c>
      <c r="G3750" s="33">
        <v>180000</v>
      </c>
      <c r="H3750" s="33">
        <v>7.9</v>
      </c>
    </row>
    <row r="3751" spans="1:8" x14ac:dyDescent="0.25">
      <c r="A3751" s="17" t="s">
        <v>6292</v>
      </c>
      <c r="B3751" s="17" t="s">
        <v>6291</v>
      </c>
      <c r="C3751" s="33">
        <v>88</v>
      </c>
      <c r="D3751" s="33">
        <v>110720</v>
      </c>
      <c r="E3751" s="33" t="s">
        <v>569</v>
      </c>
      <c r="F3751" s="33" t="s">
        <v>11</v>
      </c>
      <c r="G3751" s="33">
        <v>1200000</v>
      </c>
      <c r="H3751" s="33">
        <v>7.3</v>
      </c>
    </row>
    <row r="3752" spans="1:8" x14ac:dyDescent="0.25">
      <c r="A3752" s="17" t="s">
        <v>6294</v>
      </c>
      <c r="B3752" s="17" t="s">
        <v>6293</v>
      </c>
      <c r="C3752" s="33">
        <v>93</v>
      </c>
      <c r="D3752" s="33">
        <v>155984</v>
      </c>
      <c r="E3752" s="33" t="s">
        <v>22</v>
      </c>
      <c r="F3752" s="33" t="s">
        <v>11</v>
      </c>
      <c r="G3752" s="33">
        <v>160000</v>
      </c>
      <c r="H3752" s="33">
        <v>7.4</v>
      </c>
    </row>
    <row r="3753" spans="1:8" x14ac:dyDescent="0.25">
      <c r="A3753" s="17" t="s">
        <v>6297</v>
      </c>
      <c r="B3753" s="17" t="s">
        <v>6295</v>
      </c>
      <c r="C3753" s="33">
        <v>72</v>
      </c>
      <c r="D3753" s="33">
        <v>4914</v>
      </c>
      <c r="E3753" s="33" t="s">
        <v>6296</v>
      </c>
      <c r="F3753" s="33" t="s">
        <v>11</v>
      </c>
      <c r="G3753" s="33">
        <v>150000</v>
      </c>
      <c r="H3753" s="33">
        <v>7</v>
      </c>
    </row>
    <row r="3754" spans="1:8" x14ac:dyDescent="0.25">
      <c r="A3754" s="17" t="s">
        <v>6299</v>
      </c>
      <c r="B3754" s="17" t="s">
        <v>6298</v>
      </c>
      <c r="C3754" s="33">
        <v>80</v>
      </c>
      <c r="D3754" s="33">
        <v>5858</v>
      </c>
      <c r="E3754" s="33" t="s">
        <v>22</v>
      </c>
      <c r="F3754" s="33" t="s">
        <v>11</v>
      </c>
      <c r="G3754" s="33">
        <v>150000</v>
      </c>
      <c r="H3754" s="33">
        <v>7.1</v>
      </c>
    </row>
    <row r="3755" spans="1:8" x14ac:dyDescent="0.25">
      <c r="A3755" s="17" t="s">
        <v>6300</v>
      </c>
      <c r="B3755" s="17" t="s">
        <v>1293</v>
      </c>
      <c r="C3755" s="33">
        <v>91</v>
      </c>
      <c r="D3755" s="33">
        <v>6706368</v>
      </c>
      <c r="E3755" s="33" t="s">
        <v>22</v>
      </c>
      <c r="F3755" s="33" t="s">
        <v>11</v>
      </c>
      <c r="G3755" s="33">
        <v>160000</v>
      </c>
      <c r="H3755" s="33">
        <v>7.5</v>
      </c>
    </row>
    <row r="3756" spans="1:8" x14ac:dyDescent="0.25">
      <c r="A3756" s="17" t="s">
        <v>6302</v>
      </c>
      <c r="B3756" s="17" t="s">
        <v>6301</v>
      </c>
      <c r="C3756" s="33">
        <v>90</v>
      </c>
      <c r="D3756" s="33">
        <v>1573712</v>
      </c>
      <c r="E3756" s="33" t="s">
        <v>872</v>
      </c>
      <c r="F3756" s="33" t="s">
        <v>11</v>
      </c>
      <c r="G3756" s="33">
        <v>125000</v>
      </c>
      <c r="H3756" s="33">
        <v>6.7</v>
      </c>
    </row>
    <row r="3757" spans="1:8" x14ac:dyDescent="0.25">
      <c r="A3757" s="17" t="s">
        <v>6303</v>
      </c>
      <c r="B3757" s="17" t="s">
        <v>5432</v>
      </c>
      <c r="C3757" s="33">
        <v>111</v>
      </c>
      <c r="D3757" s="33">
        <v>10174663</v>
      </c>
      <c r="E3757" s="33" t="s">
        <v>1289</v>
      </c>
      <c r="F3757" s="33" t="s">
        <v>11</v>
      </c>
      <c r="G3757" s="33">
        <v>100000</v>
      </c>
      <c r="H3757" s="33">
        <v>6.7</v>
      </c>
    </row>
    <row r="3758" spans="1:8" x14ac:dyDescent="0.25">
      <c r="A3758" s="17" t="s">
        <v>6305</v>
      </c>
      <c r="B3758" s="17" t="s">
        <v>6304</v>
      </c>
      <c r="C3758" s="33">
        <v>81</v>
      </c>
      <c r="D3758" s="33">
        <v>22757819</v>
      </c>
      <c r="E3758" s="33" t="s">
        <v>1871</v>
      </c>
      <c r="F3758" s="33" t="s">
        <v>11</v>
      </c>
      <c r="G3758" s="33">
        <v>100000</v>
      </c>
      <c r="H3758" s="33">
        <v>4.2</v>
      </c>
    </row>
    <row r="3759" spans="1:8" x14ac:dyDescent="0.25">
      <c r="A3759" s="17" t="s">
        <v>6306</v>
      </c>
      <c r="B3759" s="17" t="s">
        <v>5580</v>
      </c>
      <c r="C3759" s="33">
        <v>81</v>
      </c>
      <c r="D3759" s="33">
        <v>5228617</v>
      </c>
      <c r="E3759" s="33" t="s">
        <v>569</v>
      </c>
      <c r="F3759" s="33" t="s">
        <v>11</v>
      </c>
      <c r="G3759" s="33">
        <v>100000</v>
      </c>
      <c r="H3759" s="33">
        <v>7</v>
      </c>
    </row>
    <row r="3760" spans="1:8" x14ac:dyDescent="0.25">
      <c r="A3760" s="17" t="s">
        <v>6308</v>
      </c>
      <c r="B3760" s="17" t="s">
        <v>6307</v>
      </c>
      <c r="C3760" s="33">
        <v>90</v>
      </c>
      <c r="D3760" s="33">
        <v>110536</v>
      </c>
      <c r="E3760" s="33" t="s">
        <v>4006</v>
      </c>
      <c r="F3760" s="33" t="s">
        <v>11</v>
      </c>
      <c r="G3760" s="33">
        <v>40000</v>
      </c>
      <c r="H3760" s="33">
        <v>7</v>
      </c>
    </row>
    <row r="3761" spans="1:8" x14ac:dyDescent="0.25">
      <c r="A3761" s="17" t="s">
        <v>6311</v>
      </c>
      <c r="B3761" s="17" t="s">
        <v>6309</v>
      </c>
      <c r="C3761" s="33">
        <v>88</v>
      </c>
      <c r="D3761" s="33">
        <v>59379</v>
      </c>
      <c r="E3761" s="33" t="s">
        <v>6310</v>
      </c>
      <c r="F3761" s="33" t="s">
        <v>11</v>
      </c>
      <c r="G3761" s="33">
        <v>200000</v>
      </c>
      <c r="H3761" s="33">
        <v>6.8</v>
      </c>
    </row>
    <row r="3762" spans="1:8" x14ac:dyDescent="0.25">
      <c r="A3762" s="17" t="s">
        <v>6312</v>
      </c>
      <c r="B3762" s="17" t="s">
        <v>408</v>
      </c>
      <c r="C3762" s="33">
        <v>84</v>
      </c>
      <c r="D3762" s="33">
        <v>3216970</v>
      </c>
      <c r="E3762" s="33" t="s">
        <v>667</v>
      </c>
      <c r="F3762" s="33" t="s">
        <v>11</v>
      </c>
      <c r="G3762" s="33">
        <v>60000</v>
      </c>
      <c r="H3762" s="33">
        <v>7.5</v>
      </c>
    </row>
    <row r="3763" spans="1:8" x14ac:dyDescent="0.25">
      <c r="A3763" s="17" t="s">
        <v>6314</v>
      </c>
      <c r="B3763" s="17" t="s">
        <v>6313</v>
      </c>
      <c r="C3763" s="33">
        <v>87</v>
      </c>
      <c r="D3763" s="33">
        <v>536767</v>
      </c>
      <c r="E3763" s="33" t="s">
        <v>2405</v>
      </c>
      <c r="F3763" s="33" t="s">
        <v>11</v>
      </c>
      <c r="G3763" s="33">
        <v>60000</v>
      </c>
      <c r="H3763" s="33">
        <v>5.3</v>
      </c>
    </row>
    <row r="3764" spans="1:8" x14ac:dyDescent="0.25">
      <c r="A3764" s="17" t="s">
        <v>6316</v>
      </c>
      <c r="B3764" s="17" t="s">
        <v>4695</v>
      </c>
      <c r="C3764" s="33">
        <v>100</v>
      </c>
      <c r="D3764" s="33">
        <v>11529368</v>
      </c>
      <c r="E3764" s="33" t="s">
        <v>6315</v>
      </c>
      <c r="F3764" s="33" t="s">
        <v>11</v>
      </c>
      <c r="G3764" s="33">
        <v>65000</v>
      </c>
      <c r="H3764" s="33">
        <v>7.3</v>
      </c>
    </row>
    <row r="3765" spans="1:8" x14ac:dyDescent="0.25">
      <c r="A3765" s="17" t="s">
        <v>6318</v>
      </c>
      <c r="B3765" s="17" t="s">
        <v>6317</v>
      </c>
      <c r="C3765" s="33">
        <v>82</v>
      </c>
      <c r="D3765" s="33">
        <v>40557</v>
      </c>
      <c r="E3765" s="33" t="s">
        <v>569</v>
      </c>
      <c r="F3765" s="33" t="s">
        <v>11</v>
      </c>
      <c r="G3765" s="33">
        <v>60000</v>
      </c>
      <c r="H3765" s="33">
        <v>5.6</v>
      </c>
    </row>
    <row r="3766" spans="1:8" x14ac:dyDescent="0.25">
      <c r="A3766" s="17" t="s">
        <v>6319</v>
      </c>
      <c r="B3766" s="17" t="s">
        <v>6161</v>
      </c>
      <c r="C3766" s="33">
        <v>82</v>
      </c>
      <c r="D3766" s="33">
        <v>30084</v>
      </c>
      <c r="E3766" s="33" t="s">
        <v>872</v>
      </c>
      <c r="F3766" s="33" t="s">
        <v>11</v>
      </c>
      <c r="G3766" s="33">
        <v>70000</v>
      </c>
      <c r="H3766" s="33">
        <v>5.6</v>
      </c>
    </row>
    <row r="3767" spans="1:8" x14ac:dyDescent="0.25">
      <c r="A3767" s="17" t="s">
        <v>6320</v>
      </c>
      <c r="B3767" s="17" t="s">
        <v>5531</v>
      </c>
      <c r="C3767" s="33">
        <v>98</v>
      </c>
      <c r="D3767" s="33">
        <v>10246600</v>
      </c>
      <c r="E3767" s="33" t="s">
        <v>482</v>
      </c>
      <c r="F3767" s="33" t="s">
        <v>11</v>
      </c>
      <c r="G3767" s="33">
        <v>25000</v>
      </c>
      <c r="H3767" s="33">
        <v>6.6</v>
      </c>
    </row>
    <row r="3768" spans="1:8" x14ac:dyDescent="0.25">
      <c r="A3768" s="17" t="s">
        <v>6321</v>
      </c>
      <c r="B3768" s="17" t="s">
        <v>6046</v>
      </c>
      <c r="C3768" s="33">
        <v>98</v>
      </c>
      <c r="D3768" s="33">
        <v>389804</v>
      </c>
      <c r="E3768" s="33" t="s">
        <v>482</v>
      </c>
      <c r="F3768" s="33" t="s">
        <v>11</v>
      </c>
      <c r="G3768" s="33">
        <v>65000</v>
      </c>
      <c r="H3768" s="33">
        <v>6.3</v>
      </c>
    </row>
    <row r="3769" spans="1:8" x14ac:dyDescent="0.25">
      <c r="A3769" s="17" t="s">
        <v>6322</v>
      </c>
      <c r="B3769" s="17" t="s">
        <v>1829</v>
      </c>
      <c r="C3769" s="33">
        <v>90</v>
      </c>
      <c r="D3769" s="33">
        <v>241816</v>
      </c>
      <c r="E3769" s="33" t="s">
        <v>1164</v>
      </c>
      <c r="F3769" s="33" t="s">
        <v>11</v>
      </c>
      <c r="G3769" s="33">
        <v>42000</v>
      </c>
      <c r="H3769" s="33">
        <v>7.5</v>
      </c>
    </row>
    <row r="3770" spans="1:8" x14ac:dyDescent="0.25">
      <c r="A3770" s="17" t="s">
        <v>6324</v>
      </c>
      <c r="B3770" s="17" t="s">
        <v>6323</v>
      </c>
      <c r="C3770" s="33">
        <v>90</v>
      </c>
      <c r="D3770" s="33">
        <v>277233</v>
      </c>
      <c r="E3770" s="33" t="s">
        <v>574</v>
      </c>
      <c r="F3770" s="33" t="s">
        <v>11</v>
      </c>
      <c r="G3770" s="33">
        <v>40000</v>
      </c>
      <c r="H3770" s="33">
        <v>7.6</v>
      </c>
    </row>
    <row r="3771" spans="1:8" x14ac:dyDescent="0.25">
      <c r="A3771" s="17" t="s">
        <v>6326</v>
      </c>
      <c r="B3771" s="17" t="s">
        <v>6325</v>
      </c>
      <c r="C3771" s="33">
        <v>78</v>
      </c>
      <c r="D3771" s="33">
        <v>243768</v>
      </c>
      <c r="E3771" s="33" t="s">
        <v>4690</v>
      </c>
      <c r="F3771" s="33" t="s">
        <v>11</v>
      </c>
      <c r="G3771" s="33">
        <v>30000</v>
      </c>
      <c r="H3771" s="33">
        <v>4.0999999999999996</v>
      </c>
    </row>
    <row r="3772" spans="1:8" x14ac:dyDescent="0.25">
      <c r="A3772" s="17" t="s">
        <v>6327</v>
      </c>
      <c r="B3772" s="17" t="s">
        <v>2379</v>
      </c>
      <c r="C3772" s="33">
        <v>102</v>
      </c>
      <c r="D3772" s="33">
        <v>3151130</v>
      </c>
      <c r="E3772" s="33" t="s">
        <v>569</v>
      </c>
      <c r="F3772" s="33" t="s">
        <v>11</v>
      </c>
      <c r="G3772" s="33">
        <v>230000</v>
      </c>
      <c r="H3772" s="33">
        <v>7.8</v>
      </c>
    </row>
    <row r="3773" spans="1:8" x14ac:dyDescent="0.25">
      <c r="A3773" s="17" t="s">
        <v>6329</v>
      </c>
      <c r="B3773" s="17" t="s">
        <v>6328</v>
      </c>
      <c r="C3773" s="33">
        <v>65</v>
      </c>
      <c r="D3773" s="33">
        <v>8231</v>
      </c>
      <c r="E3773" s="33" t="s">
        <v>1800</v>
      </c>
      <c r="F3773" s="33" t="s">
        <v>11</v>
      </c>
      <c r="G3773" s="33">
        <v>27000</v>
      </c>
      <c r="H3773" s="33">
        <v>6.7</v>
      </c>
    </row>
    <row r="3774" spans="1:8" x14ac:dyDescent="0.25">
      <c r="A3774" s="17" t="s">
        <v>6330</v>
      </c>
      <c r="B3774" s="17" t="s">
        <v>3267</v>
      </c>
      <c r="C3774" s="33">
        <v>97</v>
      </c>
      <c r="D3774" s="33">
        <v>2856622</v>
      </c>
      <c r="E3774" s="33" t="s">
        <v>872</v>
      </c>
      <c r="F3774" s="33" t="s">
        <v>11</v>
      </c>
      <c r="G3774" s="33">
        <v>25000</v>
      </c>
      <c r="H3774" s="33">
        <v>7.3</v>
      </c>
    </row>
    <row r="3775" spans="1:8" x14ac:dyDescent="0.25">
      <c r="A3775" s="17" t="s">
        <v>6331</v>
      </c>
      <c r="B3775" s="17" t="s">
        <v>2982</v>
      </c>
      <c r="C3775" s="33">
        <v>100</v>
      </c>
      <c r="D3775" s="33">
        <v>1227508</v>
      </c>
      <c r="E3775" s="33" t="s">
        <v>872</v>
      </c>
      <c r="F3775" s="33" t="s">
        <v>11</v>
      </c>
      <c r="G3775" s="33">
        <v>23000</v>
      </c>
      <c r="H3775" s="33">
        <v>7.1</v>
      </c>
    </row>
    <row r="3776" spans="1:8" x14ac:dyDescent="0.25">
      <c r="A3776" s="17" t="s">
        <v>6332</v>
      </c>
      <c r="B3776" s="17" t="s">
        <v>4746</v>
      </c>
      <c r="C3776" s="33">
        <v>85</v>
      </c>
      <c r="D3776" s="33">
        <v>192467</v>
      </c>
      <c r="E3776" s="33" t="s">
        <v>482</v>
      </c>
      <c r="F3776" s="33" t="s">
        <v>11</v>
      </c>
      <c r="G3776" s="33">
        <v>15000</v>
      </c>
      <c r="H3776" s="33">
        <v>6.6</v>
      </c>
    </row>
    <row r="3777" spans="1:8" x14ac:dyDescent="0.25">
      <c r="A3777" s="17" t="s">
        <v>6334</v>
      </c>
      <c r="B3777" s="17" t="s">
        <v>6333</v>
      </c>
      <c r="C3777" s="33">
        <v>88</v>
      </c>
      <c r="D3777" s="33">
        <v>76382</v>
      </c>
      <c r="E3777" s="33" t="s">
        <v>5694</v>
      </c>
      <c r="F3777" s="33" t="s">
        <v>11</v>
      </c>
      <c r="G3777" s="33">
        <v>15000</v>
      </c>
      <c r="H3777" s="33">
        <v>6.2</v>
      </c>
    </row>
    <row r="3778" spans="1:8" x14ac:dyDescent="0.25">
      <c r="A3778" s="17" t="s">
        <v>6336</v>
      </c>
      <c r="B3778" s="17" t="s">
        <v>4344</v>
      </c>
      <c r="C3778" s="33">
        <v>108</v>
      </c>
      <c r="D3778" s="33">
        <v>180483</v>
      </c>
      <c r="E3778" s="33" t="s">
        <v>6335</v>
      </c>
      <c r="F3778" s="33" t="s">
        <v>11</v>
      </c>
      <c r="G3778" s="33">
        <v>10000</v>
      </c>
      <c r="H3778" s="33">
        <v>6.1</v>
      </c>
    </row>
    <row r="3779" spans="1:8" x14ac:dyDescent="0.25">
      <c r="A3779" s="17" t="s">
        <v>6337</v>
      </c>
      <c r="B3779" s="17" t="s">
        <v>4357</v>
      </c>
      <c r="C3779" s="33">
        <v>110</v>
      </c>
      <c r="D3779" s="33">
        <v>136007</v>
      </c>
      <c r="E3779" s="33" t="s">
        <v>2585</v>
      </c>
      <c r="F3779" s="33" t="s">
        <v>497</v>
      </c>
      <c r="G3779" s="33">
        <v>4500</v>
      </c>
      <c r="H3779" s="33">
        <v>6.9</v>
      </c>
    </row>
    <row r="3780" spans="1:8" x14ac:dyDescent="0.25">
      <c r="A3780" s="17" t="s">
        <v>6339</v>
      </c>
      <c r="B3780" s="17" t="s">
        <v>6338</v>
      </c>
      <c r="C3780" s="33">
        <v>90</v>
      </c>
      <c r="D3780" s="33">
        <v>673780</v>
      </c>
      <c r="E3780" s="33" t="s">
        <v>1164</v>
      </c>
      <c r="F3780" s="33" t="s">
        <v>6068</v>
      </c>
      <c r="G3780" s="33">
        <v>10000</v>
      </c>
      <c r="H3780" s="33">
        <v>7.5</v>
      </c>
    </row>
    <row r="3781" spans="1:8" x14ac:dyDescent="0.25">
      <c r="A3781" s="17" t="s">
        <v>6341</v>
      </c>
      <c r="B3781" s="17" t="s">
        <v>6340</v>
      </c>
      <c r="C3781" s="33">
        <v>111</v>
      </c>
      <c r="D3781" s="33">
        <v>94596</v>
      </c>
      <c r="E3781" s="33" t="s">
        <v>1634</v>
      </c>
      <c r="F3781" s="33" t="s">
        <v>224</v>
      </c>
      <c r="G3781" s="33">
        <v>1000000</v>
      </c>
      <c r="H3781" s="33">
        <v>7.4</v>
      </c>
    </row>
    <row r="3782" spans="1:8" x14ac:dyDescent="0.25">
      <c r="A3782" s="17" t="s">
        <v>6343</v>
      </c>
      <c r="B3782" s="17" t="s">
        <v>6342</v>
      </c>
      <c r="C3782" s="33">
        <v>77</v>
      </c>
      <c r="D3782" s="33">
        <v>424760</v>
      </c>
      <c r="E3782" s="33" t="s">
        <v>924</v>
      </c>
      <c r="F3782" s="33" t="s">
        <v>11</v>
      </c>
      <c r="G3782" s="33">
        <v>7000</v>
      </c>
      <c r="H3782" s="33">
        <v>7</v>
      </c>
    </row>
    <row r="3783" spans="1:8" x14ac:dyDescent="0.25">
      <c r="A3783" s="17" t="s">
        <v>6345</v>
      </c>
      <c r="B3783" s="17" t="s">
        <v>6344</v>
      </c>
      <c r="C3783" s="33">
        <v>80</v>
      </c>
      <c r="D3783" s="33">
        <v>70071</v>
      </c>
      <c r="E3783" s="33" t="s">
        <v>3353</v>
      </c>
      <c r="F3783" s="33" t="s">
        <v>11</v>
      </c>
      <c r="G3783" s="33">
        <v>7000</v>
      </c>
      <c r="H3783" s="33">
        <v>6.3</v>
      </c>
    </row>
    <row r="3784" spans="1:8" x14ac:dyDescent="0.25">
      <c r="A3784" s="17" t="s">
        <v>6346</v>
      </c>
      <c r="B3784" s="17" t="s">
        <v>1655</v>
      </c>
      <c r="C3784" s="33">
        <v>81</v>
      </c>
      <c r="D3784" s="33">
        <v>2040920</v>
      </c>
      <c r="E3784" s="33" t="s">
        <v>1952</v>
      </c>
      <c r="F3784" s="33" t="s">
        <v>953</v>
      </c>
      <c r="G3784" s="33">
        <v>7000</v>
      </c>
      <c r="H3784" s="33">
        <v>6.9</v>
      </c>
    </row>
    <row r="3785" spans="1:8" x14ac:dyDescent="0.25">
      <c r="A3785" s="17" t="s">
        <v>6347</v>
      </c>
      <c r="B3785" s="17" t="s">
        <v>5531</v>
      </c>
      <c r="C3785" s="33">
        <v>95</v>
      </c>
      <c r="D3785" s="33">
        <v>4584</v>
      </c>
      <c r="E3785" s="33" t="s">
        <v>872</v>
      </c>
      <c r="F3785" s="33" t="s">
        <v>11</v>
      </c>
      <c r="G3785" s="33">
        <v>9000</v>
      </c>
      <c r="H3785" s="33">
        <v>6.4</v>
      </c>
    </row>
    <row r="3786" spans="1:8" x14ac:dyDescent="0.25">
      <c r="A3786" s="17" t="s">
        <v>6348</v>
      </c>
      <c r="B3786" s="17" t="s">
        <v>5752</v>
      </c>
      <c r="C3786" s="33">
        <v>90</v>
      </c>
      <c r="D3786" s="33">
        <v>85222</v>
      </c>
      <c r="E3786" s="33" t="s">
        <v>22</v>
      </c>
      <c r="F3786" s="33" t="s">
        <v>11</v>
      </c>
      <c r="G3786" s="33">
        <v>1100</v>
      </c>
      <c r="H3786" s="33">
        <v>6.6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978E-652D-4228-BCE8-6C12323D7A63}">
  <dimension ref="B1:M11219"/>
  <sheetViews>
    <sheetView workbookViewId="0">
      <selection activeCell="M2" sqref="M2"/>
    </sheetView>
  </sheetViews>
  <sheetFormatPr defaultRowHeight="15" x14ac:dyDescent="0.25"/>
  <cols>
    <col min="2" max="3" width="11" customWidth="1"/>
    <col min="4" max="4" width="14.42578125" bestFit="1" customWidth="1"/>
    <col min="5" max="5" width="8.28515625" bestFit="1" customWidth="1"/>
    <col min="6" max="6" width="8.42578125" bestFit="1" customWidth="1"/>
    <col min="7" max="7" width="10.140625" bestFit="1" customWidth="1"/>
    <col min="8" max="8" width="8.5703125" bestFit="1" customWidth="1"/>
    <col min="9" max="9" width="8.7109375" bestFit="1" customWidth="1"/>
    <col min="10" max="10" width="12" bestFit="1" customWidth="1"/>
    <col min="11" max="11" width="10.140625" bestFit="1" customWidth="1"/>
    <col min="13" max="13" width="57.28515625" customWidth="1"/>
  </cols>
  <sheetData>
    <row r="1" spans="2:11" x14ac:dyDescent="0.25">
      <c r="B1" s="8" t="s">
        <v>6355</v>
      </c>
      <c r="D1" t="s">
        <v>6357</v>
      </c>
      <c r="E1" t="s">
        <v>6356</v>
      </c>
      <c r="F1" t="s">
        <v>6359</v>
      </c>
      <c r="G1" t="s">
        <v>6360</v>
      </c>
      <c r="H1" t="s">
        <v>6361</v>
      </c>
      <c r="I1" t="s">
        <v>6362</v>
      </c>
      <c r="J1" t="s">
        <v>6363</v>
      </c>
      <c r="K1" t="s">
        <v>6364</v>
      </c>
    </row>
    <row r="2" spans="2:11" x14ac:dyDescent="0.25">
      <c r="B2" s="2" t="s">
        <v>451</v>
      </c>
      <c r="D2" s="39" t="s">
        <v>1164</v>
      </c>
      <c r="E2" s="40">
        <f>COUNTIF(B:B,Table5[[#This Row],[Unq_Genres]])</f>
        <v>1910</v>
      </c>
      <c r="F2" s="40">
        <f>AVERAGEIF(Table1[genres], "*"&amp;Table5[[#This Row],[Unq_Genres]]&amp;"*", Table1[imdb_score])</f>
        <v>6.7890052356021089</v>
      </c>
      <c r="G2" s="40" cm="1">
        <f t="array" ref="G2">MEDIAN(IF(ISNUMBER(SEARCH("*"&amp;Table5[[#This Row],[Unq_Genres]]&amp;"*", Table1[genres])), Table1[imdb_score]))</f>
        <v>6.9</v>
      </c>
      <c r="H2" s="40" cm="1">
        <f t="array" ref="H2">_xlfn.IFNA(MODE(IF(ISNUMBER(SEARCH(""&amp;Table5[[#This Row],[Unq_Genres]]&amp;"", Table1[genres])), Table1[imdb_score])),"")</f>
        <v>6.7</v>
      </c>
      <c r="I2" s="40" cm="1">
        <f t="array" ref="I2">MAX(IF(ISNUMBER(SEARCH("*"&amp;Table5[[#This Row],[Unq_Genres]]&amp;"*", Table1[genres])), Table1[imdb_score]))-MIN(IF(ISNUMBER(SEARCH("*"&amp;Table5[[#This Row],[Unq_Genres]]&amp;"*", Table1[genres])), Table1[imdb_score]))</f>
        <v>7.2000000000000011</v>
      </c>
      <c r="J2" s="40" cm="1">
        <f t="array" ref="J2">IFERROR(VAR(IF(ISNUMBER(SEARCH(""&amp;Table5[[#This Row],[Unq_Genres]]&amp;"", Table1[genres])), Table1[imdb_score])),"")</f>
        <v>0.79438926660401765</v>
      </c>
      <c r="K2" s="40" cm="1">
        <f t="array" ref="K2">IFERROR(STDEV(IF(ISNUMBER(SEARCH(""&amp;Table5[[#This Row],[Unq_Genres]]&amp;"", Table1[genres])), Table1[imdb_score])),"")</f>
        <v>0.89128517692375975</v>
      </c>
    </row>
    <row r="3" spans="2:11" x14ac:dyDescent="0.25">
      <c r="B3" s="4" t="s">
        <v>451</v>
      </c>
      <c r="D3" s="41" t="s">
        <v>569</v>
      </c>
      <c r="E3" s="40">
        <f>COUNTIF(B:B,Table5[[#This Row],[Unq_Genres]])</f>
        <v>1491</v>
      </c>
      <c r="F3" s="40">
        <f>AVERAGEIF(Table1[genres], "*"&amp;Table5[[#This Row],[Unq_Genres]]&amp;"*", Table1[imdb_score])</f>
        <v>6.1827632461435389</v>
      </c>
      <c r="G3" s="40" cm="1">
        <f t="array" ref="G3">MEDIAN(IF(ISNUMBER(SEARCH("*"&amp;Table5[[#This Row],[Unq_Genres]]&amp;"*", Table1[genres])), Table1[imdb_score]))</f>
        <v>6.3</v>
      </c>
      <c r="H3" s="40" cm="1">
        <f t="array" ref="H3">_xlfn.IFNA(MODE(IF(ISNUMBER(SEARCH(""&amp;Table5[[#This Row],[Unq_Genres]]&amp;"", Table1[genres])), Table1[imdb_score])),"")</f>
        <v>6.3</v>
      </c>
      <c r="I3" s="40" cm="1">
        <f t="array" ref="I3">MAX(IF(ISNUMBER(SEARCH("*"&amp;Table5[[#This Row],[Unq_Genres]]&amp;"*", Table1[genres])), Table1[imdb_score]))-MIN(IF(ISNUMBER(SEARCH("*"&amp;Table5[[#This Row],[Unq_Genres]]&amp;"*", Table1[genres])), Table1[imdb_score]))</f>
        <v>6.9</v>
      </c>
      <c r="J3" s="40" cm="1">
        <f t="array" ref="J3">IFERROR(VAR(IF(ISNUMBER(SEARCH(""&amp;Table5[[#This Row],[Unq_Genres]]&amp;"", Table1[genres])), Table1[imdb_score])),"")</f>
        <v>1.0817094063259456</v>
      </c>
      <c r="K3" s="40" cm="1">
        <f t="array" ref="K3">IFERROR(STDEV(IF(ISNUMBER(SEARCH(""&amp;Table5[[#This Row],[Unq_Genres]]&amp;"", Table1[genres])), Table1[imdb_score])),"")</f>
        <v>1.040052597865101</v>
      </c>
    </row>
    <row r="4" spans="2:11" x14ac:dyDescent="0.25">
      <c r="B4" s="2" t="s">
        <v>451</v>
      </c>
      <c r="D4" s="41" t="s">
        <v>3353</v>
      </c>
      <c r="E4" s="40">
        <f>COUNTIF(B:B,Table5[[#This Row],[Unq_Genres]])</f>
        <v>1087</v>
      </c>
      <c r="F4" s="40">
        <f>AVERAGEIF(Table1[genres], "*"&amp;Table5[[#This Row],[Unq_Genres]]&amp;"*", Table1[imdb_score])</f>
        <v>6.3723091076357079</v>
      </c>
      <c r="G4" s="40" cm="1">
        <f t="array" ref="G4">MEDIAN(IF(ISNUMBER(SEARCH("*"&amp;Table5[[#This Row],[Unq_Genres]]&amp;"*", Table1[genres])), Table1[imdb_score]))</f>
        <v>6.4</v>
      </c>
      <c r="H4" s="40" cm="1">
        <f t="array" ref="H4">_xlfn.IFNA(MODE(IF(ISNUMBER(SEARCH(""&amp;Table5[[#This Row],[Unq_Genres]]&amp;"", Table1[genres])), Table1[imdb_score])),"")</f>
        <v>6.5</v>
      </c>
      <c r="I4" s="40" cm="1">
        <f t="array" ref="I4">MAX(IF(ISNUMBER(SEARCH("*"&amp;Table5[[#This Row],[Unq_Genres]]&amp;"*", Table1[genres])), Table1[imdb_score]))-MIN(IF(ISNUMBER(SEARCH("*"&amp;Table5[[#This Row],[Unq_Genres]]&amp;"*", Table1[genres])), Table1[imdb_score]))</f>
        <v>6.3</v>
      </c>
      <c r="J4" s="40" cm="1">
        <f t="array" ref="J4">IFERROR(VAR(IF(ISNUMBER(SEARCH(""&amp;Table5[[#This Row],[Unq_Genres]]&amp;"", Table1[genres])), Table1[imdb_score])),"")</f>
        <v>0.93911280307514144</v>
      </c>
      <c r="K4" s="40" cm="1">
        <f t="array" ref="K4">IFERROR(STDEV(IF(ISNUMBER(SEARCH(""&amp;Table5[[#This Row],[Unq_Genres]]&amp;"", Table1[genres])), Table1[imdb_score])),"")</f>
        <v>0.96907832659447168</v>
      </c>
    </row>
    <row r="5" spans="2:11" x14ac:dyDescent="0.25">
      <c r="B5" s="4" t="s">
        <v>451</v>
      </c>
      <c r="D5" s="41" t="s">
        <v>451</v>
      </c>
      <c r="E5" s="40">
        <f>COUNTIF(B:B,Table5[[#This Row],[Unq_Genres]])</f>
        <v>935</v>
      </c>
      <c r="F5" s="40">
        <f>AVERAGEIF(Table1[genres], "*"&amp;Table5[[#This Row],[Unq_Genres]]&amp;"*", Table1[imdb_score])</f>
        <v>6.2859893048128423</v>
      </c>
      <c r="G5" s="40" cm="1">
        <f t="array" ref="G5">MEDIAN(IF(ISNUMBER(SEARCH("*"&amp;Table5[[#This Row],[Unq_Genres]]&amp;"*", Table1[genres])), Table1[imdb_score]))</f>
        <v>6.3</v>
      </c>
      <c r="H5" s="40" cm="1">
        <f t="array" ref="H5">_xlfn.IFNA(MODE(IF(ISNUMBER(SEARCH(""&amp;Table5[[#This Row],[Unq_Genres]]&amp;"", Table1[genres])), Table1[imdb_score])),"")</f>
        <v>6.6</v>
      </c>
      <c r="I5" s="40" cm="1">
        <f t="array" ref="I5">MAX(IF(ISNUMBER(SEARCH("*"&amp;Table5[[#This Row],[Unq_Genres]]&amp;"*", Table1[genres])), Table1[imdb_score]))-MIN(IF(ISNUMBER(SEARCH("*"&amp;Table5[[#This Row],[Unq_Genres]]&amp;"*", Table1[genres])), Table1[imdb_score]))</f>
        <v>6.9</v>
      </c>
      <c r="J5" s="40" cm="1">
        <f t="array" ref="J5">IFERROR(VAR(IF(ISNUMBER(SEARCH(""&amp;Table5[[#This Row],[Unq_Genres]]&amp;"", Table1[genres])), Table1[imdb_score])),"")</f>
        <v>1.0781867878938882</v>
      </c>
      <c r="K5" s="40" cm="1">
        <f t="array" ref="K5">IFERROR(STDEV(IF(ISNUMBER(SEARCH(""&amp;Table5[[#This Row],[Unq_Genres]]&amp;"", Table1[genres])), Table1[imdb_score])),"")</f>
        <v>1.0383577359917382</v>
      </c>
    </row>
    <row r="6" spans="2:11" x14ac:dyDescent="0.25">
      <c r="B6" s="2" t="s">
        <v>451</v>
      </c>
      <c r="D6" s="39" t="s">
        <v>5694</v>
      </c>
      <c r="E6" s="40">
        <f>COUNTIF(B:B,Table5[[#This Row],[Unq_Genres]])</f>
        <v>866</v>
      </c>
      <c r="F6" s="40">
        <f>AVERAGEIF(Table1[genres], "*"&amp;Table5[[#This Row],[Unq_Genres]]&amp;"*", Table1[imdb_score])</f>
        <v>6.4262124711316391</v>
      </c>
      <c r="G6" s="40" cm="1">
        <f t="array" ref="G6">MEDIAN(IF(ISNUMBER(SEARCH("*"&amp;Table5[[#This Row],[Unq_Genres]]&amp;"*", Table1[genres])), Table1[imdb_score]))</f>
        <v>6.5</v>
      </c>
      <c r="H6" s="40" cm="1">
        <f t="array" ref="H6">_xlfn.IFNA(MODE(IF(ISNUMBER(SEARCH(""&amp;Table5[[#This Row],[Unq_Genres]]&amp;"", Table1[genres])), Table1[imdb_score])),"")</f>
        <v>6.5</v>
      </c>
      <c r="I6" s="40" cm="1">
        <f t="array" ref="I6">MAX(IF(ISNUMBER(SEARCH("*"&amp;Table5[[#This Row],[Unq_Genres]]&amp;"*", Table1[genres])), Table1[imdb_score]))-MIN(IF(ISNUMBER(SEARCH("*"&amp;Table5[[#This Row],[Unq_Genres]]&amp;"*", Table1[genres])), Table1[imdb_score]))</f>
        <v>6.4</v>
      </c>
      <c r="J6" s="40" cm="1">
        <f t="array" ref="J6">IFERROR(VAR(IF(ISNUMBER(SEARCH(""&amp;Table5[[#This Row],[Unq_Genres]]&amp;"", Table1[genres])), Table1[imdb_score])),"")</f>
        <v>0.93895373052634457</v>
      </c>
      <c r="K6" s="40" cm="1">
        <f t="array" ref="K6">IFERROR(STDEV(IF(ISNUMBER(SEARCH(""&amp;Table5[[#This Row],[Unq_Genres]]&amp;"", Table1[genres])), Table1[imdb_score])),"")</f>
        <v>0.96899624897434178</v>
      </c>
    </row>
    <row r="7" spans="2:11" x14ac:dyDescent="0.25">
      <c r="B7" s="4" t="s">
        <v>451</v>
      </c>
      <c r="D7" s="41" t="s">
        <v>319</v>
      </c>
      <c r="E7" s="40">
        <f>COUNTIF(B:B,Table5[[#This Row],[Unq_Genres]])</f>
        <v>766</v>
      </c>
      <c r="F7" s="40">
        <f>AVERAGEIF(Table1[genres], "*"&amp;Table5[[#This Row],[Unq_Genres]]&amp;"*", Table1[imdb_score])</f>
        <v>6.4549608355091435</v>
      </c>
      <c r="G7" s="40" cm="1">
        <f t="array" ref="G7">MEDIAN(IF(ISNUMBER(SEARCH("*"&amp;Table5[[#This Row],[Unq_Genres]]&amp;"*", Table1[genres])), Table1[imdb_score]))</f>
        <v>6.6</v>
      </c>
      <c r="H7" s="40" cm="1">
        <f t="array" ref="H7">_xlfn.IFNA(MODE(IF(ISNUMBER(SEARCH(""&amp;Table5[[#This Row],[Unq_Genres]]&amp;"", Table1[genres])), Table1[imdb_score])),"")</f>
        <v>6.6</v>
      </c>
      <c r="I7" s="40" cm="1">
        <f t="array" ref="I7">MAX(IF(ISNUMBER(SEARCH("*"&amp;Table5[[#This Row],[Unq_Genres]]&amp;"*", Table1[genres])), Table1[imdb_score]))-MIN(IF(ISNUMBER(SEARCH("*"&amp;Table5[[#This Row],[Unq_Genres]]&amp;"*", Table1[genres])), Table1[imdb_score]))</f>
        <v>6.6000000000000005</v>
      </c>
      <c r="J7" s="40" cm="1">
        <f t="array" ref="J7">IFERROR(VAR(IF(ISNUMBER(SEARCH(""&amp;Table5[[#This Row],[Unq_Genres]]&amp;"", Table1[genres])), Table1[imdb_score])),"")</f>
        <v>1.2475243775490741</v>
      </c>
      <c r="K7" s="40" cm="1">
        <f t="array" ref="K7">IFERROR(STDEV(IF(ISNUMBER(SEARCH(""&amp;Table5[[#This Row],[Unq_Genres]]&amp;"", Table1[genres])), Table1[imdb_score])),"")</f>
        <v>1.1169263080208442</v>
      </c>
    </row>
    <row r="8" spans="2:11" x14ac:dyDescent="0.25">
      <c r="B8" s="2" t="s">
        <v>319</v>
      </c>
      <c r="D8" s="39" t="s">
        <v>6351</v>
      </c>
      <c r="E8" s="40">
        <f>COUNTIF(B:B,Table5[[#This Row],[Unq_Genres]])</f>
        <v>702</v>
      </c>
      <c r="F8" s="40">
        <f>AVERAGEIF(Table1[genres], "*"&amp;Table5[[#This Row],[Unq_Genres]]&amp;"*", Table1[imdb_score])</f>
        <v>6.5481481481481483</v>
      </c>
      <c r="G8" s="40" cm="1">
        <f t="array" ref="G8">MEDIAN(IF(ISNUMBER(SEARCH("*"&amp;Table5[[#This Row],[Unq_Genres]]&amp;"*", Table1[genres])), Table1[imdb_score]))</f>
        <v>6.6</v>
      </c>
      <c r="H8" s="40" cm="1">
        <f t="array" ref="H8">_xlfn.IFNA(MODE(IF(ISNUMBER(SEARCH(""&amp;Table5[[#This Row],[Unq_Genres]]&amp;"", Table1[genres])), Table1[imdb_score])),"")</f>
        <v>6.6</v>
      </c>
      <c r="I8" s="40" cm="1">
        <f t="array" ref="I8">MAX(IF(ISNUMBER(SEARCH("*"&amp;Table5[[#This Row],[Unq_Genres]]&amp;"*", Table1[genres])), Table1[imdb_score]))-MIN(IF(ISNUMBER(SEARCH("*"&amp;Table5[[#This Row],[Unq_Genres]]&amp;"*", Table1[genres])), Table1[imdb_score]))</f>
        <v>6.9</v>
      </c>
      <c r="J8" s="40" cm="1">
        <f t="array" ref="J8">IFERROR(VAR(IF(ISNUMBER(SEARCH(""&amp;Table5[[#This Row],[Unq_Genres]]&amp;"", Table1[genres])), Table1[imdb_score])),"")</f>
        <v>0.96846304221480684</v>
      </c>
      <c r="K8" s="40" cm="1">
        <f t="array" ref="K8">IFERROR(STDEV(IF(ISNUMBER(SEARCH(""&amp;Table5[[#This Row],[Unq_Genres]]&amp;"", Table1[genres])), Table1[imdb_score])),"")</f>
        <v>0.98410519875407976</v>
      </c>
    </row>
    <row r="9" spans="2:11" x14ac:dyDescent="0.25">
      <c r="B9" s="4" t="s">
        <v>451</v>
      </c>
      <c r="D9" s="39" t="s">
        <v>431</v>
      </c>
      <c r="E9" s="40">
        <f>COUNTIF(B:B,Table5[[#This Row],[Unq_Genres]])</f>
        <v>496</v>
      </c>
      <c r="F9" s="40">
        <f>AVERAGEIF(Table1[genres], "*"&amp;Table5[[#This Row],[Unq_Genres]]&amp;"*", Table1[imdb_score])</f>
        <v>6.2850806451612904</v>
      </c>
      <c r="G9" s="40" cm="1">
        <f t="array" ref="G9">MEDIAN(IF(ISNUMBER(SEARCH("*"&amp;Table5[[#This Row],[Unq_Genres]]&amp;"*", Table1[genres])), Table1[imdb_score]))</f>
        <v>6.4</v>
      </c>
      <c r="H9" s="40" cm="1">
        <f t="array" ref="H9">_xlfn.IFNA(MODE(IF(ISNUMBER(SEARCH(""&amp;Table5[[#This Row],[Unq_Genres]]&amp;"", Table1[genres])), Table1[imdb_score])),"")</f>
        <v>6.7</v>
      </c>
      <c r="I9" s="40" cm="1">
        <f t="array" ref="I9">MAX(IF(ISNUMBER(SEARCH("*"&amp;Table5[[#This Row],[Unq_Genres]]&amp;"*", Table1[genres])), Table1[imdb_score]))-MIN(IF(ISNUMBER(SEARCH("*"&amp;Table5[[#This Row],[Unq_Genres]]&amp;"*", Table1[genres])), Table1[imdb_score]))</f>
        <v>6.7</v>
      </c>
      <c r="J9" s="40" cm="1">
        <f t="array" ref="J9">IFERROR(VAR(IF(ISNUMBER(SEARCH(""&amp;Table5[[#This Row],[Unq_Genres]]&amp;"", Table1[genres])), Table1[imdb_score])),"")</f>
        <v>1.3005446399478644</v>
      </c>
      <c r="K9" s="40" cm="1">
        <f t="array" ref="K9">IFERROR(STDEV(IF(ISNUMBER(SEARCH(""&amp;Table5[[#This Row],[Unq_Genres]]&amp;"", Table1[genres])), Table1[imdb_score])),"")</f>
        <v>1.1404142405055562</v>
      </c>
    </row>
    <row r="10" spans="2:11" x14ac:dyDescent="0.25">
      <c r="B10" s="2" t="s">
        <v>319</v>
      </c>
      <c r="D10" s="41" t="s">
        <v>3912</v>
      </c>
      <c r="E10" s="40">
        <f>COUNTIF(B:B,Table5[[#This Row],[Unq_Genres]])</f>
        <v>483</v>
      </c>
      <c r="F10" s="40">
        <f>AVERAGEIF(Table1[genres], "*"&amp;Table5[[#This Row],[Unq_Genres]]&amp;"*", Table1[imdb_score])</f>
        <v>6.3258799171842606</v>
      </c>
      <c r="G10" s="40" cm="1">
        <f t="array" ref="G10">MEDIAN(IF(ISNUMBER(SEARCH("*"&amp;Table5[[#This Row],[Unq_Genres]]&amp;"*", Table1[genres])), Table1[imdb_score]))</f>
        <v>6.4</v>
      </c>
      <c r="H10" s="40" cm="1">
        <f t="array" ref="H10">_xlfn.IFNA(MODE(IF(ISNUMBER(SEARCH(""&amp;Table5[[#This Row],[Unq_Genres]]&amp;"", Table1[genres])), Table1[imdb_score])),"")</f>
        <v>7</v>
      </c>
      <c r="I10" s="40" cm="1">
        <f t="array" ref="I10">MAX(IF(ISNUMBER(SEARCH("*"&amp;Table5[[#This Row],[Unq_Genres]]&amp;"*", Table1[genres])), Table1[imdb_score]))-MIN(IF(ISNUMBER(SEARCH("*"&amp;Table5[[#This Row],[Unq_Genres]]&amp;"*", Table1[genres])), Table1[imdb_score]))</f>
        <v>6.9</v>
      </c>
      <c r="J10" s="40" cm="1">
        <f t="array" ref="J10">IFERROR(VAR(IF(ISNUMBER(SEARCH(""&amp;Table5[[#This Row],[Unq_Genres]]&amp;"", Table1[genres])), Table1[imdb_score])),"")</f>
        <v>1.3642043589942323</v>
      </c>
      <c r="K10" s="40" cm="1">
        <f t="array" ref="K10">IFERROR(STDEV(IF(ISNUMBER(SEARCH(""&amp;Table5[[#This Row],[Unq_Genres]]&amp;"", Table1[genres])), Table1[imdb_score])),"")</f>
        <v>1.1679915920049393</v>
      </c>
    </row>
    <row r="11" spans="2:11" x14ac:dyDescent="0.25">
      <c r="B11" s="4" t="s">
        <v>451</v>
      </c>
      <c r="D11" s="41" t="s">
        <v>5404</v>
      </c>
      <c r="E11" s="40">
        <f>COUNTIF(B:B,Table5[[#This Row],[Unq_Genres]])</f>
        <v>441</v>
      </c>
      <c r="F11" s="40">
        <f>AVERAGEIF(Table1[genres], "*"&amp;Table5[[#This Row],[Unq_Genres]]&amp;"*", Table1[imdb_score])</f>
        <v>6.2000000000000037</v>
      </c>
      <c r="G11" s="40" cm="1">
        <f t="array" ref="G11">MEDIAN(IF(ISNUMBER(SEARCH("*"&amp;Table5[[#This Row],[Unq_Genres]]&amp;"*", Table1[genres])), Table1[imdb_score]))</f>
        <v>6.3</v>
      </c>
      <c r="H11" s="40" cm="1">
        <f t="array" ref="H11">_xlfn.IFNA(MODE(IF(ISNUMBER(SEARCH(""&amp;Table5[[#This Row],[Unq_Genres]]&amp;"", Table1[genres])), Table1[imdb_score])),"")</f>
        <v>5.4</v>
      </c>
      <c r="I11" s="40" cm="1">
        <f t="array" ref="I11">MAX(IF(ISNUMBER(SEARCH("*"&amp;Table5[[#This Row],[Unq_Genres]]&amp;"*", Table1[genres])), Table1[imdb_score]))-MIN(IF(ISNUMBER(SEARCH("*"&amp;Table5[[#This Row],[Unq_Genres]]&amp;"*", Table1[genres])), Table1[imdb_score]))</f>
        <v>6.6999999999999993</v>
      </c>
      <c r="J11" s="40" cm="1">
        <f t="array" ref="J11">IFERROR(VAR(IF(ISNUMBER(SEARCH(""&amp;Table5[[#This Row],[Unq_Genres]]&amp;"", Table1[genres])), Table1[imdb_score])),"")</f>
        <v>1.3679090909090024</v>
      </c>
      <c r="K11" s="40" cm="1">
        <f t="array" ref="K11">IFERROR(STDEV(IF(ISNUMBER(SEARCH(""&amp;Table5[[#This Row],[Unq_Genres]]&amp;"", Table1[genres])), Table1[imdb_score])),"")</f>
        <v>1.1695764579150019</v>
      </c>
    </row>
    <row r="12" spans="2:11" x14ac:dyDescent="0.25">
      <c r="B12" s="2" t="s">
        <v>451</v>
      </c>
      <c r="D12" s="39" t="s">
        <v>2148</v>
      </c>
      <c r="E12" s="40">
        <f>COUNTIF(B:B,Table5[[#This Row],[Unq_Genres]])</f>
        <v>378</v>
      </c>
      <c r="F12" s="40">
        <f>AVERAGEIF(Table1[genres], "*"&amp;Table5[[#This Row],[Unq_Genres]]&amp;"*", Table1[imdb_score])</f>
        <v>5.9010582010581976</v>
      </c>
      <c r="G12" s="40" cm="1">
        <f t="array" ref="G12">MEDIAN(IF(ISNUMBER(SEARCH("*"&amp;Table5[[#This Row],[Unq_Genres]]&amp;"*", Table1[genres])), Table1[imdb_score]))</f>
        <v>5.9</v>
      </c>
      <c r="H12" s="40" cm="1">
        <f t="array" ref="H12">_xlfn.IFNA(MODE(IF(ISNUMBER(SEARCH(""&amp;Table5[[#This Row],[Unq_Genres]]&amp;"", Table1[genres])), Table1[imdb_score])),"")</f>
        <v>6.2</v>
      </c>
      <c r="I12" s="40" cm="1">
        <f t="array" ref="I12">MAX(IF(ISNUMBER(SEARCH("*"&amp;Table5[[#This Row],[Unq_Genres]]&amp;"*", Table1[genres])), Table1[imdb_score]))-MIN(IF(ISNUMBER(SEARCH("*"&amp;Table5[[#This Row],[Unq_Genres]]&amp;"*", Table1[genres])), Table1[imdb_score]))</f>
        <v>6.3</v>
      </c>
      <c r="J12" s="40" cm="1">
        <f t="array" ref="J12">IFERROR(VAR(IF(ISNUMBER(SEARCH(""&amp;Table5[[#This Row],[Unq_Genres]]&amp;"", Table1[genres])), Table1[imdb_score])),"")</f>
        <v>0.98153733877874749</v>
      </c>
      <c r="K12" s="40" cm="1">
        <f t="array" ref="K12">IFERROR(STDEV(IF(ISNUMBER(SEARCH(""&amp;Table5[[#This Row],[Unq_Genres]]&amp;"", Table1[genres])), Table1[imdb_score])),"")</f>
        <v>0.99072566272341378</v>
      </c>
    </row>
    <row r="13" spans="2:11" x14ac:dyDescent="0.25">
      <c r="B13" s="4" t="s">
        <v>451</v>
      </c>
      <c r="D13" s="39" t="s">
        <v>6349</v>
      </c>
      <c r="E13" s="40">
        <f>COUNTIF(B:B,Table5[[#This Row],[Unq_Genres]])</f>
        <v>377</v>
      </c>
      <c r="F13" s="40">
        <f>AVERAGEIF(Table1[genres], "*"&amp;Table5[[#This Row],[Unq_Genres]]&amp;"*", Table1[imdb_score])</f>
        <v>6.469496021220154</v>
      </c>
      <c r="G13" s="40" cm="1">
        <f t="array" ref="G13">MEDIAN(IF(ISNUMBER(SEARCH("*"&amp;Table5[[#This Row],[Unq_Genres]]&amp;"*", Table1[genres])), Table1[imdb_score]))</f>
        <v>6.5</v>
      </c>
      <c r="H13" s="40" cm="1">
        <f t="array" ref="H13">_xlfn.IFNA(MODE(IF(ISNUMBER(SEARCH(""&amp;Table5[[#This Row],[Unq_Genres]]&amp;"", Table1[genres])), Table1[imdb_score])),"")</f>
        <v>6.6</v>
      </c>
      <c r="I13" s="40" cm="1">
        <f t="array" ref="I13">MAX(IF(ISNUMBER(SEARCH("*"&amp;Table5[[#This Row],[Unq_Genres]]&amp;"*", Table1[genres])), Table1[imdb_score]))-MIN(IF(ISNUMBER(SEARCH("*"&amp;Table5[[#This Row],[Unq_Genres]]&amp;"*", Table1[genres])), Table1[imdb_score]))</f>
        <v>5.5</v>
      </c>
      <c r="J13" s="40" cm="1">
        <f t="array" ref="J13">IFERROR(VAR(IF(ISNUMBER(SEARCH(""&amp;Table5[[#This Row],[Unq_Genres]]&amp;"", Table1[genres])), Table1[imdb_score])),"")</f>
        <v>1.0148383091596924</v>
      </c>
      <c r="K13" s="40" cm="1">
        <f t="array" ref="K13">IFERROR(STDEV(IF(ISNUMBER(SEARCH(""&amp;Table5[[#This Row],[Unq_Genres]]&amp;"", Table1[genres])), Table1[imdb_score])),"")</f>
        <v>1.0073918349677511</v>
      </c>
    </row>
    <row r="14" spans="2:11" x14ac:dyDescent="0.25">
      <c r="B14" s="2" t="s">
        <v>451</v>
      </c>
      <c r="D14" s="41" t="s">
        <v>4212</v>
      </c>
      <c r="E14" s="40">
        <f>COUNTIF(B:B,Table5[[#This Row],[Unq_Genres]])</f>
        <v>242</v>
      </c>
      <c r="F14" s="40">
        <f>AVERAGEIF(Table1[genres], "*"&amp;Table5[[#This Row],[Unq_Genres]]&amp;"*", Table1[imdb_score])</f>
        <v>7.1400826446280972</v>
      </c>
      <c r="G14" s="40" cm="1">
        <f t="array" ref="G14">MEDIAN(IF(ISNUMBER(SEARCH("*"&amp;Table5[[#This Row],[Unq_Genres]]&amp;"*", Table1[genres])), Table1[imdb_score]))</f>
        <v>7.2</v>
      </c>
      <c r="H14" s="40" cm="1">
        <f t="array" ref="H14">_xlfn.IFNA(MODE(IF(ISNUMBER(SEARCH(""&amp;Table5[[#This Row],[Unq_Genres]]&amp;"", Table1[genres])), Table1[imdb_score])),"")</f>
        <v>7</v>
      </c>
      <c r="I14" s="40" cm="1">
        <f t="array" ref="I14">MAX(IF(ISNUMBER(SEARCH("*"&amp;Table5[[#This Row],[Unq_Genres]]&amp;"*", Table1[genres])), Table1[imdb_score]))-MIN(IF(ISNUMBER(SEARCH("*"&amp;Table5[[#This Row],[Unq_Genres]]&amp;"*", Table1[genres])), Table1[imdb_score]))</f>
        <v>4.4000000000000004</v>
      </c>
      <c r="J14" s="40" cm="1">
        <f t="array" ref="J14">IFERROR(VAR(IF(ISNUMBER(SEARCH(""&amp;Table5[[#This Row],[Unq_Genres]]&amp;"", Table1[genres])), Table1[imdb_score])),"")</f>
        <v>0.50423733753986566</v>
      </c>
      <c r="K14" s="40" cm="1">
        <f t="array" ref="K14">IFERROR(STDEV(IF(ISNUMBER(SEARCH(""&amp;Table5[[#This Row],[Unq_Genres]]&amp;"", Table1[genres])), Table1[imdb_score])),"")</f>
        <v>0.7100967099908756</v>
      </c>
    </row>
    <row r="15" spans="2:11" x14ac:dyDescent="0.25">
      <c r="B15" s="4" t="s">
        <v>451</v>
      </c>
      <c r="D15" s="39" t="s">
        <v>3694</v>
      </c>
      <c r="E15" s="40">
        <f>COUNTIF(B:B,Table5[[#This Row],[Unq_Genres]])</f>
        <v>197</v>
      </c>
      <c r="F15" s="40">
        <f>AVERAGEIF(Table1[genres], "*"&amp;Table5[[#This Row],[Unq_Genres]]&amp;"*", Table1[imdb_score])</f>
        <v>6.7005076142131994</v>
      </c>
      <c r="G15" s="40" cm="1">
        <f t="array" ref="G15">MEDIAN(IF(ISNUMBER(SEARCH("*"&amp;Table5[[#This Row],[Unq_Genres]]&amp;"*", Table1[genres])), Table1[imdb_score]))</f>
        <v>6.8</v>
      </c>
      <c r="H15" s="40" cm="1">
        <f t="array" ref="H15">_xlfn.IFNA(MODE(IF(ISNUMBER(SEARCH(""&amp;Table5[[#This Row],[Unq_Genres]]&amp;"", Table1[genres])), Table1[imdb_score])),"")</f>
        <v>7.3</v>
      </c>
      <c r="I15" s="40" cm="1">
        <f t="array" ref="I15">MAX(IF(ISNUMBER(SEARCH("*"&amp;Table5[[#This Row],[Unq_Genres]]&amp;"*", Table1[genres])), Table1[imdb_score]))-MIN(IF(ISNUMBER(SEARCH("*"&amp;Table5[[#This Row],[Unq_Genres]]&amp;"*", Table1[genres])), Table1[imdb_score]))</f>
        <v>5.8</v>
      </c>
      <c r="J15" s="40" cm="1">
        <f t="array" ref="J15">IFERROR(VAR(IF(ISNUMBER(SEARCH(""&amp;Table5[[#This Row],[Unq_Genres]]&amp;"", Table1[genres])), Table1[imdb_score])),"")</f>
        <v>0.9872956593804999</v>
      </c>
      <c r="K15" s="40" cm="1">
        <f t="array" ref="K15">IFERROR(STDEV(IF(ISNUMBER(SEARCH(""&amp;Table5[[#This Row],[Unq_Genres]]&amp;"", Table1[genres])), Table1[imdb_score])),"")</f>
        <v>0.99362752547446065</v>
      </c>
    </row>
    <row r="16" spans="2:11" x14ac:dyDescent="0.25">
      <c r="B16" s="2" t="s">
        <v>451</v>
      </c>
      <c r="D16" s="41" t="s">
        <v>3833</v>
      </c>
      <c r="E16" s="40">
        <f>COUNTIF(B:B,Table5[[#This Row],[Unq_Genres]])</f>
        <v>159</v>
      </c>
      <c r="F16" s="40">
        <f>AVERAGEIF(Table1[genres], "*"&amp;Table5[[#This Row],[Unq_Genres]]&amp;"*", Table1[imdb_score])</f>
        <v>6.456680161943317</v>
      </c>
      <c r="G16" s="40" cm="1">
        <f t="array" ref="G16">MEDIAN(IF(ISNUMBER(SEARCH("*"&amp;Table5[[#This Row],[Unq_Genres]]&amp;"*", Table1[genres])), Table1[imdb_score]))</f>
        <v>6.7</v>
      </c>
      <c r="H16" s="40" cm="1">
        <f t="array" ref="H16">_xlfn.IFNA(MODE(IF(ISNUMBER(SEARCH(""&amp;Table5[[#This Row],[Unq_Genres]]&amp;"", Table1[genres])), Table1[imdb_score])),"")</f>
        <v>6.2</v>
      </c>
      <c r="I16" s="40" cm="1">
        <f t="array" ref="I16">MAX(IF(ISNUMBER(SEARCH("*"&amp;Table5[[#This Row],[Unq_Genres]]&amp;"*", Table1[genres])), Table1[imdb_score]))-MIN(IF(ISNUMBER(SEARCH("*"&amp;Table5[[#This Row],[Unq_Genres]]&amp;"*", Table1[genres])), Table1[imdb_score]))</f>
        <v>6.9</v>
      </c>
      <c r="J16" s="40" cm="1">
        <f t="array" ref="J16">IFERROR(VAR(IF(ISNUMBER(SEARCH(""&amp;Table5[[#This Row],[Unq_Genres]]&amp;"", Table1[genres])), Table1[imdb_score])),"")</f>
        <v>1.4133596655805214</v>
      </c>
      <c r="K16" s="40" cm="1">
        <f t="array" ref="K16">IFERROR(STDEV(IF(ISNUMBER(SEARCH(""&amp;Table5[[#This Row],[Unq_Genres]]&amp;"", Table1[genres])), Table1[imdb_score])),"")</f>
        <v>1.1888480414167832</v>
      </c>
    </row>
    <row r="17" spans="2:13" x14ac:dyDescent="0.25">
      <c r="B17" s="4" t="s">
        <v>451</v>
      </c>
      <c r="D17" s="41" t="s">
        <v>6352</v>
      </c>
      <c r="E17" s="40">
        <f>COUNTIF(B:B,Table5[[#This Row],[Unq_Genres]])</f>
        <v>159</v>
      </c>
      <c r="F17" s="40">
        <f>AVERAGEIF(Table1[genres], "*"&amp;Table5[[#This Row],[Unq_Genres]]&amp;"*", Table1[imdb_score])</f>
        <v>7.0484276729559765</v>
      </c>
      <c r="G17" s="40" cm="1">
        <f t="array" ref="G17">MEDIAN(IF(ISNUMBER(SEARCH("*"&amp;Table5[[#This Row],[Unq_Genres]]&amp;"*", Table1[genres])), Table1[imdb_score]))</f>
        <v>7.1</v>
      </c>
      <c r="H17" s="40" cm="1">
        <f t="array" ref="H17">_xlfn.IFNA(MODE(IF(ISNUMBER(SEARCH(""&amp;Table5[[#This Row],[Unq_Genres]]&amp;"", Table1[genres])), Table1[imdb_score])),"")</f>
        <v>7.1</v>
      </c>
      <c r="I17" s="40" cm="1">
        <f t="array" ref="I17">MAX(IF(ISNUMBER(SEARCH("*"&amp;Table5[[#This Row],[Unq_Genres]]&amp;"*", Table1[genres])), Table1[imdb_score]))-MIN(IF(ISNUMBER(SEARCH("*"&amp;Table5[[#This Row],[Unq_Genres]]&amp;"*", Table1[genres])), Table1[imdb_score]))</f>
        <v>4.3</v>
      </c>
      <c r="J17" s="40" cm="1">
        <f t="array" ref="J17">IFERROR(VAR(IF(ISNUMBER(SEARCH(""&amp;Table5[[#This Row],[Unq_Genres]]&amp;"", Table1[genres])), Table1[imdb_score])),"")</f>
        <v>0.6523867526470376</v>
      </c>
      <c r="K17" s="40" cm="1">
        <f t="array" ref="K17">IFERROR(STDEV(IF(ISNUMBER(SEARCH(""&amp;Table5[[#This Row],[Unq_Genres]]&amp;"", Table1[genres])), Table1[imdb_score])),"")</f>
        <v>0.80770461967667218</v>
      </c>
    </row>
    <row r="18" spans="2:13" x14ac:dyDescent="0.25">
      <c r="B18" s="2" t="s">
        <v>451</v>
      </c>
      <c r="D18" s="41" t="s">
        <v>6179</v>
      </c>
      <c r="E18" s="40">
        <f>COUNTIF(B:B,Table5[[#This Row],[Unq_Genres]])</f>
        <v>152</v>
      </c>
      <c r="F18" s="40">
        <f>AVERAGEIF(Table1[genres], "*"&amp;Table5[[#This Row],[Unq_Genres]]&amp;"*", Table1[imdb_score])</f>
        <v>7.1315789473684195</v>
      </c>
      <c r="G18" s="40" cm="1">
        <f t="array" ref="G18">MEDIAN(IF(ISNUMBER(SEARCH("*"&amp;Table5[[#This Row],[Unq_Genres]]&amp;"*", Table1[genres])), Table1[imdb_score]))</f>
        <v>7.2</v>
      </c>
      <c r="H18" s="40" cm="1">
        <f t="array" ref="H18">_xlfn.IFNA(MODE(IF(ISNUMBER(SEARCH(""&amp;Table5[[#This Row],[Unq_Genres]]&amp;"", Table1[genres])), Table1[imdb_score])),"")</f>
        <v>7.7</v>
      </c>
      <c r="I18" s="40" cm="1">
        <f t="array" ref="I18">MAX(IF(ISNUMBER(SEARCH("*"&amp;Table5[[#This Row],[Unq_Genres]]&amp;"*", Table1[genres])), Table1[imdb_score]))-MIN(IF(ISNUMBER(SEARCH("*"&amp;Table5[[#This Row],[Unq_Genres]]&amp;"*", Table1[genres])), Table1[imdb_score]))</f>
        <v>3.4000000000000004</v>
      </c>
      <c r="J18" s="40" cm="1">
        <f t="array" ref="J18">IFERROR(VAR(IF(ISNUMBER(SEARCH(""&amp;Table5[[#This Row],[Unq_Genres]]&amp;"", Table1[genres])), Table1[imdb_score])),"")</f>
        <v>0.45157894736842091</v>
      </c>
      <c r="K18" s="40" cm="1">
        <f t="array" ref="K18">IFERROR(STDEV(IF(ISNUMBER(SEARCH(""&amp;Table5[[#This Row],[Unq_Genres]]&amp;"", Table1[genres])), Table1[imdb_score])),"")</f>
        <v>0.67199624059098795</v>
      </c>
    </row>
    <row r="19" spans="2:13" x14ac:dyDescent="0.25">
      <c r="B19" s="4" t="s">
        <v>451</v>
      </c>
      <c r="D19" s="41" t="s">
        <v>6350</v>
      </c>
      <c r="E19" s="40">
        <f>COUNTIF(B:B,Table5[[#This Row],[Unq_Genres]])</f>
        <v>147</v>
      </c>
      <c r="F19" s="40">
        <f>AVERAGEIF(Table1[genres], "*"&amp;Table5[[#This Row],[Unq_Genres]]&amp;"*", Table1[imdb_score])</f>
        <v>6.6013605442176866</v>
      </c>
      <c r="G19" s="40" cm="1">
        <f t="array" ref="G19">MEDIAN(IF(ISNUMBER(SEARCH("*"&amp;Table5[[#This Row],[Unq_Genres]]&amp;"*", Table1[genres])), Table1[imdb_score]))</f>
        <v>6.8</v>
      </c>
      <c r="H19" s="40" cm="1">
        <f t="array" ref="H19">_xlfn.IFNA(MODE(IF(ISNUMBER(SEARCH(""&amp;Table5[[#This Row],[Unq_Genres]]&amp;"", Table1[genres])), Table1[imdb_score])),"")</f>
        <v>7.2</v>
      </c>
      <c r="I19" s="40" cm="1">
        <f t="array" ref="I19">MAX(IF(ISNUMBER(SEARCH("*"&amp;Table5[[#This Row],[Unq_Genres]]&amp;"*", Table1[genres])), Table1[imdb_score]))-MIN(IF(ISNUMBER(SEARCH("*"&amp;Table5[[#This Row],[Unq_Genres]]&amp;"*", Table1[genres])), Table1[imdb_score]))</f>
        <v>6.4</v>
      </c>
      <c r="J19" s="40" cm="1">
        <f t="array" ref="J19">IFERROR(VAR(IF(ISNUMBER(SEARCH(""&amp;Table5[[#This Row],[Unq_Genres]]&amp;"", Table1[genres])), Table1[imdb_score])),"")</f>
        <v>1.0987652595284911</v>
      </c>
      <c r="K19" s="40" cm="1">
        <f t="array" ref="K19">IFERROR(STDEV(IF(ISNUMBER(SEARCH(""&amp;Table5[[#This Row],[Unq_Genres]]&amp;"", Table1[genres])), Table1[imdb_score])),"")</f>
        <v>1.0482200434682076</v>
      </c>
    </row>
    <row r="20" spans="2:13" x14ac:dyDescent="0.25">
      <c r="B20" s="2" t="s">
        <v>451</v>
      </c>
      <c r="D20" s="41" t="s">
        <v>5245</v>
      </c>
      <c r="E20" s="40">
        <f>COUNTIF(B:B,Table5[[#This Row],[Unq_Genres]])</f>
        <v>102</v>
      </c>
      <c r="F20" s="40">
        <f>AVERAGEIF(Table1[genres], "*"&amp;Table5[[#This Row],[Unq_Genres]]&amp;"*", Table1[imdb_score])</f>
        <v>6.5509803921568643</v>
      </c>
      <c r="G20" s="40" cm="1">
        <f t="array" ref="G20">MEDIAN(IF(ISNUMBER(SEARCH("*"&amp;Table5[[#This Row],[Unq_Genres]]&amp;"*", Table1[genres])), Table1[imdb_score]))</f>
        <v>6.7</v>
      </c>
      <c r="H20" s="40" cm="1">
        <f t="array" ref="H20">_xlfn.IFNA(MODE(IF(ISNUMBER(SEARCH(""&amp;Table5[[#This Row],[Unq_Genres]]&amp;"", Table1[genres])), Table1[imdb_score])),"")</f>
        <v>7.1</v>
      </c>
      <c r="I20" s="40" cm="1">
        <f t="array" ref="I20">MAX(IF(ISNUMBER(SEARCH("*"&amp;Table5[[#This Row],[Unq_Genres]]&amp;"*", Table1[genres])), Table1[imdb_score]))-MIN(IF(ISNUMBER(SEARCH("*"&amp;Table5[[#This Row],[Unq_Genres]]&amp;"*", Table1[genres])), Table1[imdb_score]))</f>
        <v>6.4</v>
      </c>
      <c r="J20" s="40" cm="1">
        <f t="array" ref="J20">IFERROR(VAR(IF(ISNUMBER(SEARCH(""&amp;Table5[[#This Row],[Unq_Genres]]&amp;"", Table1[genres])), Table1[imdb_score])),"")</f>
        <v>1.3076722966413967</v>
      </c>
      <c r="K20" s="40" cm="1">
        <f t="array" ref="K20">IFERROR(STDEV(IF(ISNUMBER(SEARCH(""&amp;Table5[[#This Row],[Unq_Genres]]&amp;"", Table1[genres])), Table1[imdb_score])),"")</f>
        <v>1.1435350001820657</v>
      </c>
    </row>
    <row r="21" spans="2:13" x14ac:dyDescent="0.25">
      <c r="B21" s="4" t="s">
        <v>319</v>
      </c>
      <c r="D21" s="41" t="s">
        <v>22</v>
      </c>
      <c r="E21" s="40">
        <f>COUNTIF(B:B,Table5[[#This Row],[Unq_Genres]])</f>
        <v>67</v>
      </c>
      <c r="F21" s="40">
        <f>AVERAGEIF(Table1[genres], "*"&amp;Table5[[#This Row],[Unq_Genres]]&amp;"*", Table1[imdb_score])</f>
        <v>7.0119402985074641</v>
      </c>
      <c r="G21" s="40" cm="1">
        <f t="array" ref="G21">MEDIAN(IF(ISNUMBER(SEARCH("*"&amp;Table5[[#This Row],[Unq_Genres]]&amp;"*", Table1[genres])), Table1[imdb_score]))</f>
        <v>7.2</v>
      </c>
      <c r="H21" s="40" cm="1">
        <f t="array" ref="H21">_xlfn.IFNA(MODE(IF(ISNUMBER(SEARCH(""&amp;Table5[[#This Row],[Unq_Genres]]&amp;"", Table1[genres])), Table1[imdb_score])),"")</f>
        <v>6.6</v>
      </c>
      <c r="I21" s="40" cm="1">
        <f t="array" ref="I21">MAX(IF(ISNUMBER(SEARCH("*"&amp;Table5[[#This Row],[Unq_Genres]]&amp;"*", Table1[genres])), Table1[imdb_score]))-MIN(IF(ISNUMBER(SEARCH("*"&amp;Table5[[#This Row],[Unq_Genres]]&amp;"*", Table1[genres])), Table1[imdb_score]))</f>
        <v>6.9</v>
      </c>
      <c r="J21" s="40" cm="1">
        <f t="array" ref="J21">IFERROR(VAR(IF(ISNUMBER(SEARCH(""&amp;Table5[[#This Row],[Unq_Genres]]&amp;"", Table1[genres])), Table1[imdb_score])),"")</f>
        <v>1.4398552691089785</v>
      </c>
      <c r="K21" s="40" cm="1">
        <f t="array" ref="K21">IFERROR(STDEV(IF(ISNUMBER(SEARCH(""&amp;Table5[[#This Row],[Unq_Genres]]&amp;"", Table1[genres])), Table1[imdb_score])),"")</f>
        <v>1.1999396939467326</v>
      </c>
    </row>
    <row r="22" spans="2:13" x14ac:dyDescent="0.25">
      <c r="B22" s="2" t="s">
        <v>451</v>
      </c>
      <c r="D22" s="39" t="s">
        <v>4690</v>
      </c>
      <c r="E22" s="40">
        <f>COUNTIF(B:B,Table5[[#This Row],[Unq_Genres]])</f>
        <v>58</v>
      </c>
      <c r="F22" s="40">
        <f>AVERAGEIF(Table1[genres], "*"&amp;Table5[[#This Row],[Unq_Genres]]&amp;"*", Table1[imdb_score])</f>
        <v>6.7655172413793121</v>
      </c>
      <c r="G22" s="40" cm="1">
        <f t="array" ref="G22">MEDIAN(IF(ISNUMBER(SEARCH("*"&amp;Table5[[#This Row],[Unq_Genres]]&amp;"*", Table1[genres])), Table1[imdb_score]))</f>
        <v>6.8</v>
      </c>
      <c r="H22" s="40" cm="1">
        <f t="array" ref="H22">_xlfn.IFNA(MODE(IF(ISNUMBER(SEARCH(""&amp;Table5[[#This Row],[Unq_Genres]]&amp;"", Table1[genres])), Table1[imdb_score])),"")</f>
        <v>6.8</v>
      </c>
      <c r="I22" s="40" cm="1">
        <f t="array" ref="I22">MAX(IF(ISNUMBER(SEARCH("*"&amp;Table5[[#This Row],[Unq_Genres]]&amp;"*", Table1[genres])), Table1[imdb_score]))-MIN(IF(ISNUMBER(SEARCH("*"&amp;Table5[[#This Row],[Unq_Genres]]&amp;"*", Table1[genres])), Table1[imdb_score]))</f>
        <v>4.8000000000000007</v>
      </c>
      <c r="J22" s="40" cm="1">
        <f t="array" ref="J22">IFERROR(VAR(IF(ISNUMBER(SEARCH(""&amp;Table5[[#This Row],[Unq_Genres]]&amp;"", Table1[genres])), Table1[imdb_score])),"")</f>
        <v>0.99703569267996117</v>
      </c>
      <c r="K22" s="40" cm="1">
        <f t="array" ref="K22">IFERROR(STDEV(IF(ISNUMBER(SEARCH(""&amp;Table5[[#This Row],[Unq_Genres]]&amp;"", Table1[genres])), Table1[imdb_score])),"")</f>
        <v>0.99851674631923981</v>
      </c>
    </row>
    <row r="23" spans="2:13" x14ac:dyDescent="0.25">
      <c r="B23" s="4" t="s">
        <v>451</v>
      </c>
      <c r="D23" s="39" t="s">
        <v>6353</v>
      </c>
      <c r="E23" s="40">
        <f>COUNTIF(B:B,Table5[[#This Row],[Unq_Genres]])</f>
        <v>2</v>
      </c>
      <c r="F23" s="40">
        <f>AVERAGEIF(Table1[genres], "*"&amp;Table5[[#This Row],[Unq_Genres]]&amp;"*", Table1[imdb_score])</f>
        <v>6.8</v>
      </c>
      <c r="G23" s="40" cm="1">
        <f t="array" ref="G23">MEDIAN(IF(ISNUMBER(SEARCH("*"&amp;Table5[[#This Row],[Unq_Genres]]&amp;"*", Table1[genres])), Table1[imdb_score]))</f>
        <v>6.8</v>
      </c>
      <c r="H23" s="40" t="str" cm="1">
        <f t="array" ref="H23">_xlfn.IFNA(MODE(IF(ISNUMBER(SEARCH(""&amp;Table5[[#This Row],[Unq_Genres]]&amp;"", Table1[genres])), Table1[imdb_score])),"")</f>
        <v/>
      </c>
      <c r="I23" s="40" cm="1">
        <f t="array" ref="I23">MAX(IF(ISNUMBER(SEARCH("*"&amp;Table5[[#This Row],[Unq_Genres]]&amp;"*", Table1[genres])), Table1[imdb_score]))-MIN(IF(ISNUMBER(SEARCH("*"&amp;Table5[[#This Row],[Unq_Genres]]&amp;"*", Table1[genres])), Table1[imdb_score]))</f>
        <v>0.59999999999999964</v>
      </c>
      <c r="J23" s="40" cm="1">
        <f t="array" ref="J23">IFERROR(VAR(IF(ISNUMBER(SEARCH(""&amp;Table5[[#This Row],[Unq_Genres]]&amp;"", Table1[genres])), Table1[imdb_score])),"")</f>
        <v>0.1799999999999998</v>
      </c>
      <c r="K23" s="40" cm="1">
        <f t="array" ref="K23">IFERROR(STDEV(IF(ISNUMBER(SEARCH(""&amp;Table5[[#This Row],[Unq_Genres]]&amp;"", Table1[genres])), Table1[imdb_score])),"")</f>
        <v>0.42426406871192829</v>
      </c>
    </row>
    <row r="24" spans="2:13" x14ac:dyDescent="0.25">
      <c r="B24" s="2" t="s">
        <v>319</v>
      </c>
      <c r="D24" s="42" t="s">
        <v>6354</v>
      </c>
      <c r="E24" s="40">
        <f>COUNTIF(B:B,Table5[[#This Row],[Unq_Genres]])</f>
        <v>1</v>
      </c>
      <c r="F24" s="40">
        <f>AVERAGEIF(Table1[genres], "*"&amp;Table5[[#This Row],[Unq_Genres]]&amp;"*", Table1[imdb_score])</f>
        <v>7.7</v>
      </c>
      <c r="G24" s="40" cm="1">
        <f t="array" ref="G24">MEDIAN(IF(ISNUMBER(SEARCH("*"&amp;Table5[[#This Row],[Unq_Genres]]&amp;"*", Table1[genres])), Table1[imdb_score]))</f>
        <v>7.7</v>
      </c>
      <c r="H24" s="40" t="str" cm="1">
        <f t="array" ref="H24">_xlfn.IFNA(MODE(IF(ISNUMBER(SEARCH(""&amp;Table5[[#This Row],[Unq_Genres]]&amp;"", Table1[genres])), Table1[imdb_score])),"")</f>
        <v/>
      </c>
      <c r="I24" s="40" cm="1">
        <f t="array" ref="I24">MAX(IF(ISNUMBER(SEARCH("*"&amp;Table5[[#This Row],[Unq_Genres]]&amp;"*", Table1[genres])), Table1[imdb_score]))-MIN(IF(ISNUMBER(SEARCH("*"&amp;Table5[[#This Row],[Unq_Genres]]&amp;"*", Table1[genres])), Table1[imdb_score]))</f>
        <v>0</v>
      </c>
      <c r="J24" s="40" t="str" cm="1">
        <f t="array" ref="J24">IFERROR(VAR(IF(ISNUMBER(SEARCH(""&amp;Table5[[#This Row],[Unq_Genres]]&amp;"", Table1[genres])), Table1[imdb_score])),"")</f>
        <v/>
      </c>
      <c r="K24" s="40" t="str" cm="1">
        <f t="array" ref="K24">IFERROR(STDEV(IF(ISNUMBER(SEARCH(""&amp;Table5[[#This Row],[Unq_Genres]]&amp;"", Table1[genres])), Table1[imdb_score])),"")</f>
        <v/>
      </c>
    </row>
    <row r="25" spans="2:13" x14ac:dyDescent="0.25">
      <c r="B25" s="4" t="s">
        <v>319</v>
      </c>
      <c r="D25" s="43" t="s">
        <v>6358</v>
      </c>
      <c r="E25" s="43">
        <f>SUBTOTAL(109,Table5[count])</f>
        <v>11218</v>
      </c>
      <c r="F25" s="43"/>
      <c r="G25" s="43"/>
      <c r="H25" s="43"/>
      <c r="I25" s="43"/>
      <c r="J25" s="43"/>
      <c r="K25" s="43"/>
    </row>
    <row r="26" spans="2:13" x14ac:dyDescent="0.25">
      <c r="B26" s="2" t="s">
        <v>451</v>
      </c>
    </row>
    <row r="27" spans="2:13" x14ac:dyDescent="0.25">
      <c r="B27" s="4" t="s">
        <v>1164</v>
      </c>
    </row>
    <row r="28" spans="2:13" x14ac:dyDescent="0.25">
      <c r="B28" s="2" t="s">
        <v>451</v>
      </c>
    </row>
    <row r="29" spans="2:13" x14ac:dyDescent="0.25">
      <c r="B29" s="4" t="s">
        <v>451</v>
      </c>
    </row>
    <row r="30" spans="2:13" x14ac:dyDescent="0.25">
      <c r="B30" s="2" t="s">
        <v>451</v>
      </c>
    </row>
    <row r="31" spans="2:13" ht="25.5" customHeight="1" x14ac:dyDescent="0.25">
      <c r="B31" s="4" t="s">
        <v>451</v>
      </c>
      <c r="L31" s="35"/>
      <c r="M31" s="36"/>
    </row>
    <row r="32" spans="2:13" ht="27" customHeight="1" x14ac:dyDescent="0.25">
      <c r="B32" s="2" t="s">
        <v>451</v>
      </c>
      <c r="L32" s="35"/>
      <c r="M32" s="36"/>
    </row>
    <row r="33" spans="2:13" ht="27.75" customHeight="1" x14ac:dyDescent="0.25">
      <c r="B33" s="4" t="s">
        <v>451</v>
      </c>
      <c r="L33" s="35"/>
      <c r="M33" s="36"/>
    </row>
    <row r="34" spans="2:13" ht="69" x14ac:dyDescent="0.25">
      <c r="B34" s="2" t="s">
        <v>319</v>
      </c>
      <c r="L34" s="35"/>
      <c r="M34" s="37" t="s">
        <v>6387</v>
      </c>
    </row>
    <row r="35" spans="2:13" ht="29.25" customHeight="1" x14ac:dyDescent="0.25">
      <c r="B35" s="4" t="s">
        <v>451</v>
      </c>
      <c r="L35" s="35"/>
      <c r="M35" s="36"/>
    </row>
    <row r="36" spans="2:13" ht="24.75" customHeight="1" x14ac:dyDescent="0.25">
      <c r="B36" s="2" t="s">
        <v>319</v>
      </c>
      <c r="L36" s="35"/>
      <c r="M36" s="36"/>
    </row>
    <row r="37" spans="2:13" ht="27" customHeight="1" x14ac:dyDescent="0.25">
      <c r="B37" s="4" t="s">
        <v>451</v>
      </c>
      <c r="L37" s="34"/>
      <c r="M37" s="36"/>
    </row>
    <row r="38" spans="2:13" x14ac:dyDescent="0.25">
      <c r="B38" s="2" t="s">
        <v>451</v>
      </c>
    </row>
    <row r="39" spans="2:13" x14ac:dyDescent="0.25">
      <c r="B39" s="4" t="s">
        <v>319</v>
      </c>
    </row>
    <row r="40" spans="2:13" x14ac:dyDescent="0.25">
      <c r="B40" s="2" t="s">
        <v>451</v>
      </c>
    </row>
    <row r="41" spans="2:13" x14ac:dyDescent="0.25">
      <c r="B41" s="4" t="s">
        <v>451</v>
      </c>
    </row>
    <row r="42" spans="2:13" x14ac:dyDescent="0.25">
      <c r="B42" s="2" t="s">
        <v>319</v>
      </c>
    </row>
    <row r="43" spans="2:13" x14ac:dyDescent="0.25">
      <c r="B43" s="4" t="s">
        <v>451</v>
      </c>
    </row>
    <row r="44" spans="2:13" x14ac:dyDescent="0.25">
      <c r="B44" s="2" t="s">
        <v>319</v>
      </c>
    </row>
    <row r="45" spans="2:13" x14ac:dyDescent="0.25">
      <c r="B45" s="4" t="s">
        <v>451</v>
      </c>
    </row>
    <row r="46" spans="2:13" x14ac:dyDescent="0.25">
      <c r="B46" s="2" t="s">
        <v>451</v>
      </c>
    </row>
    <row r="47" spans="2:13" x14ac:dyDescent="0.25">
      <c r="B47" s="4" t="s">
        <v>451</v>
      </c>
    </row>
    <row r="48" spans="2:13" x14ac:dyDescent="0.25">
      <c r="B48" s="2" t="s">
        <v>451</v>
      </c>
    </row>
    <row r="49" spans="2:2" x14ac:dyDescent="0.25">
      <c r="B49" s="4" t="s">
        <v>451</v>
      </c>
    </row>
    <row r="50" spans="2:2" x14ac:dyDescent="0.25">
      <c r="B50" s="2" t="s">
        <v>319</v>
      </c>
    </row>
    <row r="51" spans="2:2" x14ac:dyDescent="0.25">
      <c r="B51" s="4" t="s">
        <v>1164</v>
      </c>
    </row>
    <row r="52" spans="2:2" x14ac:dyDescent="0.25">
      <c r="B52" s="2" t="s">
        <v>451</v>
      </c>
    </row>
    <row r="53" spans="2:2" x14ac:dyDescent="0.25">
      <c r="B53" s="4" t="s">
        <v>451</v>
      </c>
    </row>
    <row r="54" spans="2:2" x14ac:dyDescent="0.25">
      <c r="B54" s="2" t="s">
        <v>451</v>
      </c>
    </row>
    <row r="55" spans="2:2" x14ac:dyDescent="0.25">
      <c r="B55" s="4" t="s">
        <v>451</v>
      </c>
    </row>
    <row r="56" spans="2:2" x14ac:dyDescent="0.25">
      <c r="B56" s="2" t="s">
        <v>319</v>
      </c>
    </row>
    <row r="57" spans="2:2" x14ac:dyDescent="0.25">
      <c r="B57" s="4" t="s">
        <v>451</v>
      </c>
    </row>
    <row r="58" spans="2:2" x14ac:dyDescent="0.25">
      <c r="B58" s="2" t="s">
        <v>319</v>
      </c>
    </row>
    <row r="59" spans="2:2" x14ac:dyDescent="0.25">
      <c r="B59" s="4" t="s">
        <v>451</v>
      </c>
    </row>
    <row r="60" spans="2:2" x14ac:dyDescent="0.25">
      <c r="B60" s="2" t="s">
        <v>451</v>
      </c>
    </row>
    <row r="61" spans="2:2" x14ac:dyDescent="0.25">
      <c r="B61" s="4" t="s">
        <v>3694</v>
      </c>
    </row>
    <row r="62" spans="2:2" x14ac:dyDescent="0.25">
      <c r="B62" s="2" t="s">
        <v>451</v>
      </c>
    </row>
    <row r="63" spans="2:2" x14ac:dyDescent="0.25">
      <c r="B63" s="4" t="s">
        <v>451</v>
      </c>
    </row>
    <row r="64" spans="2:2" x14ac:dyDescent="0.25">
      <c r="B64" s="2" t="s">
        <v>319</v>
      </c>
    </row>
    <row r="65" spans="2:2" x14ac:dyDescent="0.25">
      <c r="B65" s="4" t="s">
        <v>451</v>
      </c>
    </row>
    <row r="66" spans="2:2" x14ac:dyDescent="0.25">
      <c r="B66" s="2" t="s">
        <v>451</v>
      </c>
    </row>
    <row r="67" spans="2:2" x14ac:dyDescent="0.25">
      <c r="B67" s="4" t="s">
        <v>319</v>
      </c>
    </row>
    <row r="68" spans="2:2" x14ac:dyDescent="0.25">
      <c r="B68" s="2" t="s">
        <v>451</v>
      </c>
    </row>
    <row r="69" spans="2:2" x14ac:dyDescent="0.25">
      <c r="B69" s="4" t="s">
        <v>451</v>
      </c>
    </row>
    <row r="70" spans="2:2" x14ac:dyDescent="0.25">
      <c r="B70" s="2" t="s">
        <v>319</v>
      </c>
    </row>
    <row r="71" spans="2:2" x14ac:dyDescent="0.25">
      <c r="B71" s="4" t="s">
        <v>451</v>
      </c>
    </row>
    <row r="72" spans="2:2" x14ac:dyDescent="0.25">
      <c r="B72" s="2" t="s">
        <v>451</v>
      </c>
    </row>
    <row r="73" spans="2:2" x14ac:dyDescent="0.25">
      <c r="B73" s="4" t="s">
        <v>451</v>
      </c>
    </row>
    <row r="74" spans="2:2" x14ac:dyDescent="0.25">
      <c r="B74" s="2" t="s">
        <v>569</v>
      </c>
    </row>
    <row r="75" spans="2:2" x14ac:dyDescent="0.25">
      <c r="B75" s="4" t="s">
        <v>451</v>
      </c>
    </row>
    <row r="76" spans="2:2" x14ac:dyDescent="0.25">
      <c r="B76" s="2" t="s">
        <v>451</v>
      </c>
    </row>
    <row r="77" spans="2:2" x14ac:dyDescent="0.25">
      <c r="B77" s="4" t="s">
        <v>451</v>
      </c>
    </row>
    <row r="78" spans="2:2" x14ac:dyDescent="0.25">
      <c r="B78" s="2" t="s">
        <v>319</v>
      </c>
    </row>
    <row r="79" spans="2:2" x14ac:dyDescent="0.25">
      <c r="B79" s="4" t="s">
        <v>319</v>
      </c>
    </row>
    <row r="80" spans="2:2" x14ac:dyDescent="0.25">
      <c r="B80" s="2" t="s">
        <v>451</v>
      </c>
    </row>
    <row r="81" spans="2:2" x14ac:dyDescent="0.25">
      <c r="B81" s="4" t="s">
        <v>451</v>
      </c>
    </row>
    <row r="82" spans="2:2" x14ac:dyDescent="0.25">
      <c r="B82" s="2" t="s">
        <v>451</v>
      </c>
    </row>
    <row r="83" spans="2:2" x14ac:dyDescent="0.25">
      <c r="B83" s="4" t="s">
        <v>451</v>
      </c>
    </row>
    <row r="84" spans="2:2" x14ac:dyDescent="0.25">
      <c r="B84" s="2" t="s">
        <v>451</v>
      </c>
    </row>
    <row r="85" spans="2:2" x14ac:dyDescent="0.25">
      <c r="B85" s="4" t="s">
        <v>451</v>
      </c>
    </row>
    <row r="86" spans="2:2" x14ac:dyDescent="0.25">
      <c r="B86" s="2" t="s">
        <v>319</v>
      </c>
    </row>
    <row r="87" spans="2:2" x14ac:dyDescent="0.25">
      <c r="B87" s="4" t="s">
        <v>451</v>
      </c>
    </row>
    <row r="88" spans="2:2" x14ac:dyDescent="0.25">
      <c r="B88" s="2" t="s">
        <v>451</v>
      </c>
    </row>
    <row r="89" spans="2:2" x14ac:dyDescent="0.25">
      <c r="B89" s="4" t="s">
        <v>319</v>
      </c>
    </row>
    <row r="90" spans="2:2" x14ac:dyDescent="0.25">
      <c r="B90" s="2" t="s">
        <v>319</v>
      </c>
    </row>
    <row r="91" spans="2:2" x14ac:dyDescent="0.25">
      <c r="B91" s="4" t="s">
        <v>451</v>
      </c>
    </row>
    <row r="92" spans="2:2" x14ac:dyDescent="0.25">
      <c r="B92" s="2" t="s">
        <v>319</v>
      </c>
    </row>
    <row r="93" spans="2:2" x14ac:dyDescent="0.25">
      <c r="B93" s="4" t="s">
        <v>451</v>
      </c>
    </row>
    <row r="94" spans="2:2" x14ac:dyDescent="0.25">
      <c r="B94" s="2" t="s">
        <v>451</v>
      </c>
    </row>
    <row r="95" spans="2:2" x14ac:dyDescent="0.25">
      <c r="B95" s="4" t="s">
        <v>319</v>
      </c>
    </row>
    <row r="96" spans="2:2" x14ac:dyDescent="0.25">
      <c r="B96" s="2" t="s">
        <v>451</v>
      </c>
    </row>
    <row r="97" spans="2:2" x14ac:dyDescent="0.25">
      <c r="B97" s="4" t="s">
        <v>319</v>
      </c>
    </row>
    <row r="98" spans="2:2" x14ac:dyDescent="0.25">
      <c r="B98" s="2" t="s">
        <v>451</v>
      </c>
    </row>
    <row r="99" spans="2:2" x14ac:dyDescent="0.25">
      <c r="B99" s="4" t="s">
        <v>1164</v>
      </c>
    </row>
    <row r="100" spans="2:2" x14ac:dyDescent="0.25">
      <c r="B100" s="2" t="s">
        <v>451</v>
      </c>
    </row>
    <row r="101" spans="2:2" x14ac:dyDescent="0.25">
      <c r="B101" s="4" t="s">
        <v>319</v>
      </c>
    </row>
    <row r="102" spans="2:2" x14ac:dyDescent="0.25">
      <c r="B102" s="2" t="s">
        <v>451</v>
      </c>
    </row>
    <row r="103" spans="2:2" x14ac:dyDescent="0.25">
      <c r="B103" s="4" t="s">
        <v>451</v>
      </c>
    </row>
    <row r="104" spans="2:2" x14ac:dyDescent="0.25">
      <c r="B104" s="2" t="s">
        <v>319</v>
      </c>
    </row>
    <row r="105" spans="2:2" x14ac:dyDescent="0.25">
      <c r="B105" s="4" t="s">
        <v>319</v>
      </c>
    </row>
    <row r="106" spans="2:2" x14ac:dyDescent="0.25">
      <c r="B106" s="2" t="s">
        <v>451</v>
      </c>
    </row>
    <row r="107" spans="2:2" x14ac:dyDescent="0.25">
      <c r="B107" s="4" t="s">
        <v>451</v>
      </c>
    </row>
    <row r="108" spans="2:2" x14ac:dyDescent="0.25">
      <c r="B108" s="2" t="s">
        <v>319</v>
      </c>
    </row>
    <row r="109" spans="2:2" x14ac:dyDescent="0.25">
      <c r="B109" s="4" t="s">
        <v>451</v>
      </c>
    </row>
    <row r="110" spans="2:2" x14ac:dyDescent="0.25">
      <c r="B110" s="2" t="s">
        <v>451</v>
      </c>
    </row>
    <row r="111" spans="2:2" x14ac:dyDescent="0.25">
      <c r="B111" s="4" t="s">
        <v>451</v>
      </c>
    </row>
    <row r="112" spans="2:2" x14ac:dyDescent="0.25">
      <c r="B112" s="2" t="s">
        <v>319</v>
      </c>
    </row>
    <row r="113" spans="2:2" x14ac:dyDescent="0.25">
      <c r="B113" s="4" t="s">
        <v>319</v>
      </c>
    </row>
    <row r="114" spans="2:2" x14ac:dyDescent="0.25">
      <c r="B114" s="2" t="s">
        <v>451</v>
      </c>
    </row>
    <row r="115" spans="2:2" x14ac:dyDescent="0.25">
      <c r="B115" s="4" t="s">
        <v>1164</v>
      </c>
    </row>
    <row r="116" spans="2:2" x14ac:dyDescent="0.25">
      <c r="B116" s="2" t="s">
        <v>319</v>
      </c>
    </row>
    <row r="117" spans="2:2" x14ac:dyDescent="0.25">
      <c r="B117" s="4" t="s">
        <v>3694</v>
      </c>
    </row>
    <row r="118" spans="2:2" x14ac:dyDescent="0.25">
      <c r="B118" s="2" t="s">
        <v>451</v>
      </c>
    </row>
    <row r="119" spans="2:2" x14ac:dyDescent="0.25">
      <c r="B119" s="4" t="s">
        <v>451</v>
      </c>
    </row>
    <row r="120" spans="2:2" x14ac:dyDescent="0.25">
      <c r="B120" s="2" t="s">
        <v>319</v>
      </c>
    </row>
    <row r="121" spans="2:2" x14ac:dyDescent="0.25">
      <c r="B121" s="4" t="s">
        <v>451</v>
      </c>
    </row>
    <row r="122" spans="2:2" x14ac:dyDescent="0.25">
      <c r="B122" s="2" t="s">
        <v>451</v>
      </c>
    </row>
    <row r="123" spans="2:2" x14ac:dyDescent="0.25">
      <c r="B123" s="4" t="s">
        <v>319</v>
      </c>
    </row>
    <row r="124" spans="2:2" x14ac:dyDescent="0.25">
      <c r="B124" s="2" t="s">
        <v>451</v>
      </c>
    </row>
    <row r="125" spans="2:2" x14ac:dyDescent="0.25">
      <c r="B125" s="4" t="s">
        <v>451</v>
      </c>
    </row>
    <row r="126" spans="2:2" x14ac:dyDescent="0.25">
      <c r="B126" s="2" t="s">
        <v>451</v>
      </c>
    </row>
    <row r="127" spans="2:2" x14ac:dyDescent="0.25">
      <c r="B127" s="4" t="s">
        <v>6349</v>
      </c>
    </row>
    <row r="128" spans="2:2" x14ac:dyDescent="0.25">
      <c r="B128" s="2" t="s">
        <v>451</v>
      </c>
    </row>
    <row r="129" spans="2:2" x14ac:dyDescent="0.25">
      <c r="B129" s="4" t="s">
        <v>319</v>
      </c>
    </row>
    <row r="130" spans="2:2" x14ac:dyDescent="0.25">
      <c r="B130" s="2" t="s">
        <v>451</v>
      </c>
    </row>
    <row r="131" spans="2:2" x14ac:dyDescent="0.25">
      <c r="B131" s="4" t="s">
        <v>451</v>
      </c>
    </row>
    <row r="132" spans="2:2" x14ac:dyDescent="0.25">
      <c r="B132" s="2" t="s">
        <v>569</v>
      </c>
    </row>
    <row r="133" spans="2:2" x14ac:dyDescent="0.25">
      <c r="B133" s="4" t="s">
        <v>451</v>
      </c>
    </row>
    <row r="134" spans="2:2" x14ac:dyDescent="0.25">
      <c r="B134" s="2" t="s">
        <v>1164</v>
      </c>
    </row>
    <row r="135" spans="2:2" x14ac:dyDescent="0.25">
      <c r="B135" s="4" t="s">
        <v>319</v>
      </c>
    </row>
    <row r="136" spans="2:2" x14ac:dyDescent="0.25">
      <c r="B136" s="2" t="s">
        <v>451</v>
      </c>
    </row>
    <row r="137" spans="2:2" x14ac:dyDescent="0.25">
      <c r="B137" s="4" t="s">
        <v>451</v>
      </c>
    </row>
    <row r="138" spans="2:2" x14ac:dyDescent="0.25">
      <c r="B138" s="2" t="s">
        <v>451</v>
      </c>
    </row>
    <row r="139" spans="2:2" x14ac:dyDescent="0.25">
      <c r="B139" s="4" t="s">
        <v>451</v>
      </c>
    </row>
    <row r="140" spans="2:2" x14ac:dyDescent="0.25">
      <c r="B140" s="2" t="s">
        <v>451</v>
      </c>
    </row>
    <row r="141" spans="2:2" x14ac:dyDescent="0.25">
      <c r="B141" s="4" t="s">
        <v>319</v>
      </c>
    </row>
    <row r="142" spans="2:2" x14ac:dyDescent="0.25">
      <c r="B142" s="2" t="s">
        <v>319</v>
      </c>
    </row>
    <row r="143" spans="2:2" x14ac:dyDescent="0.25">
      <c r="B143" s="4" t="s">
        <v>319</v>
      </c>
    </row>
    <row r="144" spans="2:2" x14ac:dyDescent="0.25">
      <c r="B144" s="2" t="s">
        <v>319</v>
      </c>
    </row>
    <row r="145" spans="2:2" x14ac:dyDescent="0.25">
      <c r="B145" s="4" t="s">
        <v>319</v>
      </c>
    </row>
    <row r="146" spans="2:2" x14ac:dyDescent="0.25">
      <c r="B146" s="2" t="s">
        <v>451</v>
      </c>
    </row>
    <row r="147" spans="2:2" x14ac:dyDescent="0.25">
      <c r="B147" s="4" t="s">
        <v>451</v>
      </c>
    </row>
    <row r="148" spans="2:2" x14ac:dyDescent="0.25">
      <c r="B148" s="2" t="s">
        <v>451</v>
      </c>
    </row>
    <row r="149" spans="2:2" x14ac:dyDescent="0.25">
      <c r="B149" s="4" t="s">
        <v>451</v>
      </c>
    </row>
    <row r="150" spans="2:2" x14ac:dyDescent="0.25">
      <c r="B150" s="2" t="s">
        <v>451</v>
      </c>
    </row>
    <row r="151" spans="2:2" x14ac:dyDescent="0.25">
      <c r="B151" s="4" t="s">
        <v>451</v>
      </c>
    </row>
    <row r="152" spans="2:2" x14ac:dyDescent="0.25">
      <c r="B152" s="2" t="s">
        <v>451</v>
      </c>
    </row>
    <row r="153" spans="2:2" x14ac:dyDescent="0.25">
      <c r="B153" s="4" t="s">
        <v>319</v>
      </c>
    </row>
    <row r="154" spans="2:2" x14ac:dyDescent="0.25">
      <c r="B154" s="2" t="s">
        <v>569</v>
      </c>
    </row>
    <row r="155" spans="2:2" x14ac:dyDescent="0.25">
      <c r="B155" s="4" t="s">
        <v>451</v>
      </c>
    </row>
    <row r="156" spans="2:2" x14ac:dyDescent="0.25">
      <c r="B156" s="2" t="s">
        <v>451</v>
      </c>
    </row>
    <row r="157" spans="2:2" x14ac:dyDescent="0.25">
      <c r="B157" s="4" t="s">
        <v>451</v>
      </c>
    </row>
    <row r="158" spans="2:2" x14ac:dyDescent="0.25">
      <c r="B158" s="2" t="s">
        <v>451</v>
      </c>
    </row>
    <row r="159" spans="2:2" x14ac:dyDescent="0.25">
      <c r="B159" s="4" t="s">
        <v>451</v>
      </c>
    </row>
    <row r="160" spans="2:2" x14ac:dyDescent="0.25">
      <c r="B160" s="2" t="s">
        <v>451</v>
      </c>
    </row>
    <row r="161" spans="2:2" x14ac:dyDescent="0.25">
      <c r="B161" s="4" t="s">
        <v>451</v>
      </c>
    </row>
    <row r="162" spans="2:2" x14ac:dyDescent="0.25">
      <c r="B162" s="2" t="s">
        <v>451</v>
      </c>
    </row>
    <row r="163" spans="2:2" x14ac:dyDescent="0.25">
      <c r="B163" s="4" t="s">
        <v>451</v>
      </c>
    </row>
    <row r="164" spans="2:2" x14ac:dyDescent="0.25">
      <c r="B164" s="2" t="s">
        <v>451</v>
      </c>
    </row>
    <row r="165" spans="2:2" x14ac:dyDescent="0.25">
      <c r="B165" s="4" t="s">
        <v>451</v>
      </c>
    </row>
    <row r="166" spans="2:2" x14ac:dyDescent="0.25">
      <c r="B166" s="2" t="s">
        <v>451</v>
      </c>
    </row>
    <row r="167" spans="2:2" x14ac:dyDescent="0.25">
      <c r="B167" s="4" t="s">
        <v>451</v>
      </c>
    </row>
    <row r="168" spans="2:2" x14ac:dyDescent="0.25">
      <c r="B168" s="2" t="s">
        <v>451</v>
      </c>
    </row>
    <row r="169" spans="2:2" x14ac:dyDescent="0.25">
      <c r="B169" s="4" t="s">
        <v>451</v>
      </c>
    </row>
    <row r="170" spans="2:2" x14ac:dyDescent="0.25">
      <c r="B170" s="2" t="s">
        <v>451</v>
      </c>
    </row>
    <row r="171" spans="2:2" x14ac:dyDescent="0.25">
      <c r="B171" s="4" t="s">
        <v>319</v>
      </c>
    </row>
    <row r="172" spans="2:2" x14ac:dyDescent="0.25">
      <c r="B172" s="2" t="s">
        <v>3694</v>
      </c>
    </row>
    <row r="173" spans="2:2" x14ac:dyDescent="0.25">
      <c r="B173" s="4" t="s">
        <v>451</v>
      </c>
    </row>
    <row r="174" spans="2:2" x14ac:dyDescent="0.25">
      <c r="B174" s="2" t="s">
        <v>319</v>
      </c>
    </row>
    <row r="175" spans="2:2" x14ac:dyDescent="0.25">
      <c r="B175" s="4" t="s">
        <v>319</v>
      </c>
    </row>
    <row r="176" spans="2:2" x14ac:dyDescent="0.25">
      <c r="B176" s="2" t="s">
        <v>319</v>
      </c>
    </row>
    <row r="177" spans="2:2" x14ac:dyDescent="0.25">
      <c r="B177" s="4" t="s">
        <v>319</v>
      </c>
    </row>
    <row r="178" spans="2:2" x14ac:dyDescent="0.25">
      <c r="B178" s="2" t="s">
        <v>319</v>
      </c>
    </row>
    <row r="179" spans="2:2" x14ac:dyDescent="0.25">
      <c r="B179" s="4" t="s">
        <v>451</v>
      </c>
    </row>
    <row r="180" spans="2:2" x14ac:dyDescent="0.25">
      <c r="B180" s="2" t="s">
        <v>451</v>
      </c>
    </row>
    <row r="181" spans="2:2" x14ac:dyDescent="0.25">
      <c r="B181" s="4" t="s">
        <v>451</v>
      </c>
    </row>
    <row r="182" spans="2:2" x14ac:dyDescent="0.25">
      <c r="B182" s="2" t="s">
        <v>319</v>
      </c>
    </row>
    <row r="183" spans="2:2" x14ac:dyDescent="0.25">
      <c r="B183" s="4" t="s">
        <v>319</v>
      </c>
    </row>
    <row r="184" spans="2:2" x14ac:dyDescent="0.25">
      <c r="B184" s="2" t="s">
        <v>319</v>
      </c>
    </row>
    <row r="185" spans="2:2" x14ac:dyDescent="0.25">
      <c r="B185" s="4" t="s">
        <v>451</v>
      </c>
    </row>
    <row r="186" spans="2:2" x14ac:dyDescent="0.25">
      <c r="B186" s="2" t="s">
        <v>451</v>
      </c>
    </row>
    <row r="187" spans="2:2" x14ac:dyDescent="0.25">
      <c r="B187" s="4" t="s">
        <v>451</v>
      </c>
    </row>
    <row r="188" spans="2:2" x14ac:dyDescent="0.25">
      <c r="B188" s="2" t="s">
        <v>451</v>
      </c>
    </row>
    <row r="189" spans="2:2" x14ac:dyDescent="0.25">
      <c r="B189" s="4" t="s">
        <v>451</v>
      </c>
    </row>
    <row r="190" spans="2:2" x14ac:dyDescent="0.25">
      <c r="B190" s="2" t="s">
        <v>319</v>
      </c>
    </row>
    <row r="191" spans="2:2" x14ac:dyDescent="0.25">
      <c r="B191" s="4" t="s">
        <v>319</v>
      </c>
    </row>
    <row r="192" spans="2:2" x14ac:dyDescent="0.25">
      <c r="B192" s="2" t="s">
        <v>451</v>
      </c>
    </row>
    <row r="193" spans="2:2" x14ac:dyDescent="0.25">
      <c r="B193" s="4" t="s">
        <v>319</v>
      </c>
    </row>
    <row r="194" spans="2:2" x14ac:dyDescent="0.25">
      <c r="B194" s="2" t="s">
        <v>319</v>
      </c>
    </row>
    <row r="195" spans="2:2" x14ac:dyDescent="0.25">
      <c r="B195" s="4" t="s">
        <v>451</v>
      </c>
    </row>
    <row r="196" spans="2:2" x14ac:dyDescent="0.25">
      <c r="B196" s="2" t="s">
        <v>319</v>
      </c>
    </row>
    <row r="197" spans="2:2" x14ac:dyDescent="0.25">
      <c r="B197" s="4" t="s">
        <v>451</v>
      </c>
    </row>
    <row r="198" spans="2:2" x14ac:dyDescent="0.25">
      <c r="B198" s="2" t="s">
        <v>451</v>
      </c>
    </row>
    <row r="199" spans="2:2" x14ac:dyDescent="0.25">
      <c r="B199" s="4" t="s">
        <v>319</v>
      </c>
    </row>
    <row r="200" spans="2:2" x14ac:dyDescent="0.25">
      <c r="B200" s="2" t="s">
        <v>6349</v>
      </c>
    </row>
    <row r="201" spans="2:2" x14ac:dyDescent="0.25">
      <c r="B201" s="4" t="s">
        <v>319</v>
      </c>
    </row>
    <row r="202" spans="2:2" x14ac:dyDescent="0.25">
      <c r="B202" s="2" t="s">
        <v>451</v>
      </c>
    </row>
    <row r="203" spans="2:2" x14ac:dyDescent="0.25">
      <c r="B203" s="4" t="s">
        <v>451</v>
      </c>
    </row>
    <row r="204" spans="2:2" x14ac:dyDescent="0.25">
      <c r="B204" s="2" t="s">
        <v>451</v>
      </c>
    </row>
    <row r="205" spans="2:2" x14ac:dyDescent="0.25">
      <c r="B205" s="4" t="s">
        <v>451</v>
      </c>
    </row>
    <row r="206" spans="2:2" x14ac:dyDescent="0.25">
      <c r="B206" s="2" t="s">
        <v>451</v>
      </c>
    </row>
    <row r="207" spans="2:2" x14ac:dyDescent="0.25">
      <c r="B207" s="4" t="s">
        <v>451</v>
      </c>
    </row>
    <row r="208" spans="2:2" x14ac:dyDescent="0.25">
      <c r="B208" s="2" t="s">
        <v>451</v>
      </c>
    </row>
    <row r="209" spans="2:2" x14ac:dyDescent="0.25">
      <c r="B209" s="4" t="s">
        <v>451</v>
      </c>
    </row>
    <row r="210" spans="2:2" x14ac:dyDescent="0.25">
      <c r="B210" s="2" t="s">
        <v>569</v>
      </c>
    </row>
    <row r="211" spans="2:2" x14ac:dyDescent="0.25">
      <c r="B211" s="4" t="s">
        <v>451</v>
      </c>
    </row>
    <row r="212" spans="2:2" x14ac:dyDescent="0.25">
      <c r="B212" s="2" t="s">
        <v>451</v>
      </c>
    </row>
    <row r="213" spans="2:2" x14ac:dyDescent="0.25">
      <c r="B213" s="4" t="s">
        <v>451</v>
      </c>
    </row>
    <row r="214" spans="2:2" x14ac:dyDescent="0.25">
      <c r="B214" s="2" t="s">
        <v>451</v>
      </c>
    </row>
    <row r="215" spans="2:2" x14ac:dyDescent="0.25">
      <c r="B215" s="4" t="s">
        <v>319</v>
      </c>
    </row>
    <row r="216" spans="2:2" x14ac:dyDescent="0.25">
      <c r="B216" s="2" t="s">
        <v>451</v>
      </c>
    </row>
    <row r="217" spans="2:2" x14ac:dyDescent="0.25">
      <c r="B217" s="4" t="s">
        <v>451</v>
      </c>
    </row>
    <row r="218" spans="2:2" x14ac:dyDescent="0.25">
      <c r="B218" s="2" t="s">
        <v>451</v>
      </c>
    </row>
    <row r="219" spans="2:2" x14ac:dyDescent="0.25">
      <c r="B219" s="4" t="s">
        <v>319</v>
      </c>
    </row>
    <row r="220" spans="2:2" x14ac:dyDescent="0.25">
      <c r="B220" s="2" t="s">
        <v>319</v>
      </c>
    </row>
    <row r="221" spans="2:2" x14ac:dyDescent="0.25">
      <c r="B221" s="4" t="s">
        <v>451</v>
      </c>
    </row>
    <row r="222" spans="2:2" x14ac:dyDescent="0.25">
      <c r="B222" s="2" t="s">
        <v>451</v>
      </c>
    </row>
    <row r="223" spans="2:2" x14ac:dyDescent="0.25">
      <c r="B223" s="4" t="s">
        <v>451</v>
      </c>
    </row>
    <row r="224" spans="2:2" x14ac:dyDescent="0.25">
      <c r="B224" s="2" t="s">
        <v>451</v>
      </c>
    </row>
    <row r="225" spans="2:2" x14ac:dyDescent="0.25">
      <c r="B225" s="4" t="s">
        <v>569</v>
      </c>
    </row>
    <row r="226" spans="2:2" x14ac:dyDescent="0.25">
      <c r="B226" s="2" t="s">
        <v>451</v>
      </c>
    </row>
    <row r="227" spans="2:2" x14ac:dyDescent="0.25">
      <c r="B227" s="4" t="s">
        <v>451</v>
      </c>
    </row>
    <row r="228" spans="2:2" x14ac:dyDescent="0.25">
      <c r="B228" s="2" t="s">
        <v>451</v>
      </c>
    </row>
    <row r="229" spans="2:2" x14ac:dyDescent="0.25">
      <c r="B229" s="4" t="s">
        <v>451</v>
      </c>
    </row>
    <row r="230" spans="2:2" x14ac:dyDescent="0.25">
      <c r="B230" s="2" t="s">
        <v>319</v>
      </c>
    </row>
    <row r="231" spans="2:2" x14ac:dyDescent="0.25">
      <c r="B231" s="4" t="s">
        <v>451</v>
      </c>
    </row>
    <row r="232" spans="2:2" x14ac:dyDescent="0.25">
      <c r="B232" s="2" t="s">
        <v>451</v>
      </c>
    </row>
    <row r="233" spans="2:2" x14ac:dyDescent="0.25">
      <c r="B233" s="4" t="s">
        <v>319</v>
      </c>
    </row>
    <row r="234" spans="2:2" x14ac:dyDescent="0.25">
      <c r="B234" s="2" t="s">
        <v>451</v>
      </c>
    </row>
    <row r="235" spans="2:2" x14ac:dyDescent="0.25">
      <c r="B235" s="4" t="s">
        <v>451</v>
      </c>
    </row>
    <row r="236" spans="2:2" x14ac:dyDescent="0.25">
      <c r="B236" s="2" t="s">
        <v>451</v>
      </c>
    </row>
    <row r="237" spans="2:2" x14ac:dyDescent="0.25">
      <c r="B237" s="4" t="s">
        <v>319</v>
      </c>
    </row>
    <row r="238" spans="2:2" x14ac:dyDescent="0.25">
      <c r="B238" s="2" t="s">
        <v>451</v>
      </c>
    </row>
    <row r="239" spans="2:2" x14ac:dyDescent="0.25">
      <c r="B239" s="4" t="s">
        <v>451</v>
      </c>
    </row>
    <row r="240" spans="2:2" x14ac:dyDescent="0.25">
      <c r="B240" s="2" t="s">
        <v>451</v>
      </c>
    </row>
    <row r="241" spans="2:2" x14ac:dyDescent="0.25">
      <c r="B241" s="4" t="s">
        <v>451</v>
      </c>
    </row>
    <row r="242" spans="2:2" x14ac:dyDescent="0.25">
      <c r="B242" s="2" t="s">
        <v>451</v>
      </c>
    </row>
    <row r="243" spans="2:2" x14ac:dyDescent="0.25">
      <c r="B243" s="4" t="s">
        <v>451</v>
      </c>
    </row>
    <row r="244" spans="2:2" x14ac:dyDescent="0.25">
      <c r="B244" s="2" t="s">
        <v>451</v>
      </c>
    </row>
    <row r="245" spans="2:2" x14ac:dyDescent="0.25">
      <c r="B245" s="4" t="s">
        <v>6351</v>
      </c>
    </row>
    <row r="246" spans="2:2" x14ac:dyDescent="0.25">
      <c r="B246" s="2" t="s">
        <v>451</v>
      </c>
    </row>
    <row r="247" spans="2:2" x14ac:dyDescent="0.25">
      <c r="B247" s="4" t="s">
        <v>319</v>
      </c>
    </row>
    <row r="248" spans="2:2" x14ac:dyDescent="0.25">
      <c r="B248" s="2" t="s">
        <v>4212</v>
      </c>
    </row>
    <row r="249" spans="2:2" x14ac:dyDescent="0.25">
      <c r="B249" s="4" t="s">
        <v>319</v>
      </c>
    </row>
    <row r="250" spans="2:2" x14ac:dyDescent="0.25">
      <c r="B250" s="2" t="s">
        <v>451</v>
      </c>
    </row>
    <row r="251" spans="2:2" x14ac:dyDescent="0.25">
      <c r="B251" s="4" t="s">
        <v>451</v>
      </c>
    </row>
    <row r="252" spans="2:2" x14ac:dyDescent="0.25">
      <c r="B252" s="2" t="s">
        <v>319</v>
      </c>
    </row>
    <row r="253" spans="2:2" x14ac:dyDescent="0.25">
      <c r="B253" s="4" t="s">
        <v>3694</v>
      </c>
    </row>
    <row r="254" spans="2:2" x14ac:dyDescent="0.25">
      <c r="B254" s="2" t="s">
        <v>451</v>
      </c>
    </row>
    <row r="255" spans="2:2" x14ac:dyDescent="0.25">
      <c r="B255" s="4" t="s">
        <v>451</v>
      </c>
    </row>
    <row r="256" spans="2:2" x14ac:dyDescent="0.25">
      <c r="B256" s="2" t="s">
        <v>319</v>
      </c>
    </row>
    <row r="257" spans="2:2" x14ac:dyDescent="0.25">
      <c r="B257" s="4" t="s">
        <v>451</v>
      </c>
    </row>
    <row r="258" spans="2:2" x14ac:dyDescent="0.25">
      <c r="B258" s="2" t="s">
        <v>451</v>
      </c>
    </row>
    <row r="259" spans="2:2" x14ac:dyDescent="0.25">
      <c r="B259" s="4" t="s">
        <v>451</v>
      </c>
    </row>
    <row r="260" spans="2:2" x14ac:dyDescent="0.25">
      <c r="B260" s="2" t="s">
        <v>451</v>
      </c>
    </row>
    <row r="261" spans="2:2" x14ac:dyDescent="0.25">
      <c r="B261" s="4" t="s">
        <v>451</v>
      </c>
    </row>
    <row r="262" spans="2:2" x14ac:dyDescent="0.25">
      <c r="B262" s="2" t="s">
        <v>4212</v>
      </c>
    </row>
    <row r="263" spans="2:2" x14ac:dyDescent="0.25">
      <c r="B263" s="4" t="s">
        <v>319</v>
      </c>
    </row>
    <row r="264" spans="2:2" x14ac:dyDescent="0.25">
      <c r="B264" s="2" t="s">
        <v>451</v>
      </c>
    </row>
    <row r="265" spans="2:2" x14ac:dyDescent="0.25">
      <c r="B265" s="4" t="s">
        <v>451</v>
      </c>
    </row>
    <row r="266" spans="2:2" x14ac:dyDescent="0.25">
      <c r="B266" s="2" t="s">
        <v>319</v>
      </c>
    </row>
    <row r="267" spans="2:2" x14ac:dyDescent="0.25">
      <c r="B267" s="4" t="s">
        <v>3694</v>
      </c>
    </row>
    <row r="268" spans="2:2" x14ac:dyDescent="0.25">
      <c r="B268" s="2" t="s">
        <v>319</v>
      </c>
    </row>
    <row r="269" spans="2:2" x14ac:dyDescent="0.25">
      <c r="B269" s="4" t="s">
        <v>451</v>
      </c>
    </row>
    <row r="270" spans="2:2" x14ac:dyDescent="0.25">
      <c r="B270" s="2" t="s">
        <v>569</v>
      </c>
    </row>
    <row r="271" spans="2:2" x14ac:dyDescent="0.25">
      <c r="B271" s="4" t="s">
        <v>451</v>
      </c>
    </row>
    <row r="272" spans="2:2" x14ac:dyDescent="0.25">
      <c r="B272" s="2" t="s">
        <v>451</v>
      </c>
    </row>
    <row r="273" spans="2:2" x14ac:dyDescent="0.25">
      <c r="B273" s="4" t="s">
        <v>451</v>
      </c>
    </row>
    <row r="274" spans="2:2" x14ac:dyDescent="0.25">
      <c r="B274" s="2" t="s">
        <v>319</v>
      </c>
    </row>
    <row r="275" spans="2:2" x14ac:dyDescent="0.25">
      <c r="B275" s="4" t="s">
        <v>451</v>
      </c>
    </row>
    <row r="276" spans="2:2" x14ac:dyDescent="0.25">
      <c r="B276" s="2" t="s">
        <v>451</v>
      </c>
    </row>
    <row r="277" spans="2:2" x14ac:dyDescent="0.25">
      <c r="B277" s="4" t="s">
        <v>451</v>
      </c>
    </row>
    <row r="278" spans="2:2" x14ac:dyDescent="0.25">
      <c r="B278" s="2" t="s">
        <v>4212</v>
      </c>
    </row>
    <row r="279" spans="2:2" x14ac:dyDescent="0.25">
      <c r="B279" s="4" t="s">
        <v>4212</v>
      </c>
    </row>
    <row r="280" spans="2:2" x14ac:dyDescent="0.25">
      <c r="B280" s="2" t="s">
        <v>451</v>
      </c>
    </row>
    <row r="281" spans="2:2" x14ac:dyDescent="0.25">
      <c r="B281" s="4" t="s">
        <v>451</v>
      </c>
    </row>
    <row r="282" spans="2:2" x14ac:dyDescent="0.25">
      <c r="B282" s="2" t="s">
        <v>569</v>
      </c>
    </row>
    <row r="283" spans="2:2" x14ac:dyDescent="0.25">
      <c r="B283" s="4" t="s">
        <v>451</v>
      </c>
    </row>
    <row r="284" spans="2:2" x14ac:dyDescent="0.25">
      <c r="B284" s="2" t="s">
        <v>451</v>
      </c>
    </row>
    <row r="285" spans="2:2" x14ac:dyDescent="0.25">
      <c r="B285" s="4" t="s">
        <v>1164</v>
      </c>
    </row>
    <row r="286" spans="2:2" x14ac:dyDescent="0.25">
      <c r="B286" s="2" t="s">
        <v>3694</v>
      </c>
    </row>
    <row r="287" spans="2:2" x14ac:dyDescent="0.25">
      <c r="B287" s="4" t="s">
        <v>319</v>
      </c>
    </row>
    <row r="288" spans="2:2" x14ac:dyDescent="0.25">
      <c r="B288" s="2" t="s">
        <v>451</v>
      </c>
    </row>
    <row r="289" spans="2:2" x14ac:dyDescent="0.25">
      <c r="B289" s="4" t="s">
        <v>451</v>
      </c>
    </row>
    <row r="290" spans="2:2" x14ac:dyDescent="0.25">
      <c r="B290" s="2" t="s">
        <v>451</v>
      </c>
    </row>
    <row r="291" spans="2:2" x14ac:dyDescent="0.25">
      <c r="B291" s="4" t="s">
        <v>319</v>
      </c>
    </row>
    <row r="292" spans="2:2" x14ac:dyDescent="0.25">
      <c r="B292" s="2" t="s">
        <v>319</v>
      </c>
    </row>
    <row r="293" spans="2:2" x14ac:dyDescent="0.25">
      <c r="B293" s="4" t="s">
        <v>451</v>
      </c>
    </row>
    <row r="294" spans="2:2" x14ac:dyDescent="0.25">
      <c r="B294" s="2" t="s">
        <v>451</v>
      </c>
    </row>
    <row r="295" spans="2:2" x14ac:dyDescent="0.25">
      <c r="B295" s="4" t="s">
        <v>319</v>
      </c>
    </row>
    <row r="296" spans="2:2" x14ac:dyDescent="0.25">
      <c r="B296" s="2" t="s">
        <v>4212</v>
      </c>
    </row>
    <row r="297" spans="2:2" x14ac:dyDescent="0.25">
      <c r="B297" s="4" t="s">
        <v>451</v>
      </c>
    </row>
    <row r="298" spans="2:2" x14ac:dyDescent="0.25">
      <c r="B298" s="2" t="s">
        <v>451</v>
      </c>
    </row>
    <row r="299" spans="2:2" x14ac:dyDescent="0.25">
      <c r="B299" s="4" t="s">
        <v>1164</v>
      </c>
    </row>
    <row r="300" spans="2:2" x14ac:dyDescent="0.25">
      <c r="B300" s="2" t="s">
        <v>451</v>
      </c>
    </row>
    <row r="301" spans="2:2" x14ac:dyDescent="0.25">
      <c r="B301" s="4" t="s">
        <v>451</v>
      </c>
    </row>
    <row r="302" spans="2:2" x14ac:dyDescent="0.25">
      <c r="B302" s="2" t="s">
        <v>451</v>
      </c>
    </row>
    <row r="303" spans="2:2" x14ac:dyDescent="0.25">
      <c r="B303" s="4" t="s">
        <v>319</v>
      </c>
    </row>
    <row r="304" spans="2:2" x14ac:dyDescent="0.25">
      <c r="B304" s="2" t="s">
        <v>319</v>
      </c>
    </row>
    <row r="305" spans="2:2" x14ac:dyDescent="0.25">
      <c r="B305" s="4" t="s">
        <v>451</v>
      </c>
    </row>
    <row r="306" spans="2:2" x14ac:dyDescent="0.25">
      <c r="B306" s="2" t="s">
        <v>451</v>
      </c>
    </row>
    <row r="307" spans="2:2" x14ac:dyDescent="0.25">
      <c r="B307" s="4" t="s">
        <v>569</v>
      </c>
    </row>
    <row r="308" spans="2:2" x14ac:dyDescent="0.25">
      <c r="B308" s="2" t="s">
        <v>451</v>
      </c>
    </row>
    <row r="309" spans="2:2" x14ac:dyDescent="0.25">
      <c r="B309" s="4" t="s">
        <v>451</v>
      </c>
    </row>
    <row r="310" spans="2:2" x14ac:dyDescent="0.25">
      <c r="B310" s="2" t="s">
        <v>451</v>
      </c>
    </row>
    <row r="311" spans="2:2" x14ac:dyDescent="0.25">
      <c r="B311" s="4" t="s">
        <v>319</v>
      </c>
    </row>
    <row r="312" spans="2:2" x14ac:dyDescent="0.25">
      <c r="B312" s="2" t="s">
        <v>1164</v>
      </c>
    </row>
    <row r="313" spans="2:2" x14ac:dyDescent="0.25">
      <c r="B313" s="4" t="s">
        <v>451</v>
      </c>
    </row>
    <row r="314" spans="2:2" x14ac:dyDescent="0.25">
      <c r="B314" s="2" t="s">
        <v>6351</v>
      </c>
    </row>
    <row r="315" spans="2:2" x14ac:dyDescent="0.25">
      <c r="B315" s="4" t="s">
        <v>1164</v>
      </c>
    </row>
    <row r="316" spans="2:2" x14ac:dyDescent="0.25">
      <c r="B316" s="2" t="s">
        <v>3694</v>
      </c>
    </row>
    <row r="317" spans="2:2" x14ac:dyDescent="0.25">
      <c r="B317" s="4" t="s">
        <v>569</v>
      </c>
    </row>
    <row r="318" spans="2:2" x14ac:dyDescent="0.25">
      <c r="B318" s="2" t="s">
        <v>1164</v>
      </c>
    </row>
    <row r="319" spans="2:2" x14ac:dyDescent="0.25">
      <c r="B319" s="4" t="s">
        <v>569</v>
      </c>
    </row>
    <row r="320" spans="2:2" x14ac:dyDescent="0.25">
      <c r="B320" s="2" t="s">
        <v>451</v>
      </c>
    </row>
    <row r="321" spans="2:2" x14ac:dyDescent="0.25">
      <c r="B321" s="4" t="s">
        <v>569</v>
      </c>
    </row>
    <row r="322" spans="2:2" x14ac:dyDescent="0.25">
      <c r="B322" s="2" t="s">
        <v>319</v>
      </c>
    </row>
    <row r="323" spans="2:2" x14ac:dyDescent="0.25">
      <c r="B323" s="4" t="s">
        <v>319</v>
      </c>
    </row>
    <row r="324" spans="2:2" x14ac:dyDescent="0.25">
      <c r="B324" s="2" t="s">
        <v>1164</v>
      </c>
    </row>
    <row r="325" spans="2:2" x14ac:dyDescent="0.25">
      <c r="B325" s="4" t="s">
        <v>1164</v>
      </c>
    </row>
    <row r="326" spans="2:2" x14ac:dyDescent="0.25">
      <c r="B326" s="2" t="s">
        <v>319</v>
      </c>
    </row>
    <row r="327" spans="2:2" x14ac:dyDescent="0.25">
      <c r="B327" s="4" t="s">
        <v>451</v>
      </c>
    </row>
    <row r="328" spans="2:2" x14ac:dyDescent="0.25">
      <c r="B328" s="2" t="s">
        <v>451</v>
      </c>
    </row>
    <row r="329" spans="2:2" x14ac:dyDescent="0.25">
      <c r="B329" s="4" t="s">
        <v>451</v>
      </c>
    </row>
    <row r="330" spans="2:2" x14ac:dyDescent="0.25">
      <c r="B330" s="2" t="s">
        <v>451</v>
      </c>
    </row>
    <row r="331" spans="2:2" x14ac:dyDescent="0.25">
      <c r="B331" s="4" t="s">
        <v>1164</v>
      </c>
    </row>
    <row r="332" spans="2:2" x14ac:dyDescent="0.25">
      <c r="B332" s="2" t="s">
        <v>451</v>
      </c>
    </row>
    <row r="333" spans="2:2" x14ac:dyDescent="0.25">
      <c r="B333" s="4" t="s">
        <v>451</v>
      </c>
    </row>
    <row r="334" spans="2:2" x14ac:dyDescent="0.25">
      <c r="B334" s="2" t="s">
        <v>319</v>
      </c>
    </row>
    <row r="335" spans="2:2" x14ac:dyDescent="0.25">
      <c r="B335" s="4" t="s">
        <v>451</v>
      </c>
    </row>
    <row r="336" spans="2:2" x14ac:dyDescent="0.25">
      <c r="B336" s="2" t="s">
        <v>1164</v>
      </c>
    </row>
    <row r="337" spans="2:2" x14ac:dyDescent="0.25">
      <c r="B337" s="4" t="s">
        <v>451</v>
      </c>
    </row>
    <row r="338" spans="2:2" x14ac:dyDescent="0.25">
      <c r="B338" s="2" t="s">
        <v>451</v>
      </c>
    </row>
    <row r="339" spans="2:2" x14ac:dyDescent="0.25">
      <c r="B339" s="4" t="s">
        <v>319</v>
      </c>
    </row>
    <row r="340" spans="2:2" x14ac:dyDescent="0.25">
      <c r="B340" s="2" t="s">
        <v>319</v>
      </c>
    </row>
    <row r="341" spans="2:2" x14ac:dyDescent="0.25">
      <c r="B341" s="4" t="s">
        <v>319</v>
      </c>
    </row>
    <row r="342" spans="2:2" x14ac:dyDescent="0.25">
      <c r="B342" s="2" t="s">
        <v>451</v>
      </c>
    </row>
    <row r="343" spans="2:2" x14ac:dyDescent="0.25">
      <c r="B343" s="4" t="s">
        <v>451</v>
      </c>
    </row>
    <row r="344" spans="2:2" x14ac:dyDescent="0.25">
      <c r="B344" s="2" t="s">
        <v>1164</v>
      </c>
    </row>
    <row r="345" spans="2:2" x14ac:dyDescent="0.25">
      <c r="B345" s="4" t="s">
        <v>3694</v>
      </c>
    </row>
    <row r="346" spans="2:2" x14ac:dyDescent="0.25">
      <c r="B346" s="2" t="s">
        <v>451</v>
      </c>
    </row>
    <row r="347" spans="2:2" x14ac:dyDescent="0.25">
      <c r="B347" s="4" t="s">
        <v>319</v>
      </c>
    </row>
    <row r="348" spans="2:2" x14ac:dyDescent="0.25">
      <c r="B348" s="2" t="s">
        <v>451</v>
      </c>
    </row>
    <row r="349" spans="2:2" x14ac:dyDescent="0.25">
      <c r="B349" s="4" t="s">
        <v>6351</v>
      </c>
    </row>
    <row r="350" spans="2:2" x14ac:dyDescent="0.25">
      <c r="B350" s="2" t="s">
        <v>319</v>
      </c>
    </row>
    <row r="351" spans="2:2" x14ac:dyDescent="0.25">
      <c r="B351" s="4" t="s">
        <v>451</v>
      </c>
    </row>
    <row r="352" spans="2:2" x14ac:dyDescent="0.25">
      <c r="B352" s="2" t="s">
        <v>6351</v>
      </c>
    </row>
    <row r="353" spans="2:2" x14ac:dyDescent="0.25">
      <c r="B353" s="4" t="s">
        <v>451</v>
      </c>
    </row>
    <row r="354" spans="2:2" x14ac:dyDescent="0.25">
      <c r="B354" s="2" t="s">
        <v>451</v>
      </c>
    </row>
    <row r="355" spans="2:2" x14ac:dyDescent="0.25">
      <c r="B355" s="4" t="s">
        <v>451</v>
      </c>
    </row>
    <row r="356" spans="2:2" x14ac:dyDescent="0.25">
      <c r="B356" s="2" t="s">
        <v>319</v>
      </c>
    </row>
    <row r="357" spans="2:2" x14ac:dyDescent="0.25">
      <c r="B357" s="4" t="s">
        <v>1164</v>
      </c>
    </row>
    <row r="358" spans="2:2" x14ac:dyDescent="0.25">
      <c r="B358" s="2" t="s">
        <v>451</v>
      </c>
    </row>
    <row r="359" spans="2:2" x14ac:dyDescent="0.25">
      <c r="B359" s="4" t="s">
        <v>451</v>
      </c>
    </row>
    <row r="360" spans="2:2" x14ac:dyDescent="0.25">
      <c r="B360" s="2" t="s">
        <v>319</v>
      </c>
    </row>
    <row r="361" spans="2:2" x14ac:dyDescent="0.25">
      <c r="B361" s="4" t="s">
        <v>569</v>
      </c>
    </row>
    <row r="362" spans="2:2" x14ac:dyDescent="0.25">
      <c r="B362" s="2" t="s">
        <v>1164</v>
      </c>
    </row>
    <row r="363" spans="2:2" x14ac:dyDescent="0.25">
      <c r="B363" s="4" t="s">
        <v>451</v>
      </c>
    </row>
    <row r="364" spans="2:2" x14ac:dyDescent="0.25">
      <c r="B364" s="2" t="s">
        <v>6351</v>
      </c>
    </row>
    <row r="365" spans="2:2" x14ac:dyDescent="0.25">
      <c r="B365" s="4" t="s">
        <v>319</v>
      </c>
    </row>
    <row r="366" spans="2:2" x14ac:dyDescent="0.25">
      <c r="B366" s="2" t="s">
        <v>451</v>
      </c>
    </row>
    <row r="367" spans="2:2" x14ac:dyDescent="0.25">
      <c r="B367" s="4" t="s">
        <v>451</v>
      </c>
    </row>
    <row r="368" spans="2:2" x14ac:dyDescent="0.25">
      <c r="B368" s="2" t="s">
        <v>451</v>
      </c>
    </row>
    <row r="369" spans="2:2" x14ac:dyDescent="0.25">
      <c r="B369" s="4" t="s">
        <v>451</v>
      </c>
    </row>
    <row r="370" spans="2:2" x14ac:dyDescent="0.25">
      <c r="B370" s="2" t="s">
        <v>319</v>
      </c>
    </row>
    <row r="371" spans="2:2" x14ac:dyDescent="0.25">
      <c r="B371" s="4" t="s">
        <v>319</v>
      </c>
    </row>
    <row r="372" spans="2:2" x14ac:dyDescent="0.25">
      <c r="B372" s="2" t="s">
        <v>569</v>
      </c>
    </row>
    <row r="373" spans="2:2" x14ac:dyDescent="0.25">
      <c r="B373" s="4" t="s">
        <v>451</v>
      </c>
    </row>
    <row r="374" spans="2:2" x14ac:dyDescent="0.25">
      <c r="B374" s="2" t="s">
        <v>451</v>
      </c>
    </row>
    <row r="375" spans="2:2" x14ac:dyDescent="0.25">
      <c r="B375" s="4" t="s">
        <v>1164</v>
      </c>
    </row>
    <row r="376" spans="2:2" x14ac:dyDescent="0.25">
      <c r="B376" s="2" t="s">
        <v>319</v>
      </c>
    </row>
    <row r="377" spans="2:2" x14ac:dyDescent="0.25">
      <c r="B377" s="4" t="s">
        <v>4212</v>
      </c>
    </row>
    <row r="378" spans="2:2" x14ac:dyDescent="0.25">
      <c r="B378" s="2" t="s">
        <v>451</v>
      </c>
    </row>
    <row r="379" spans="2:2" x14ac:dyDescent="0.25">
      <c r="B379" s="4" t="s">
        <v>1164</v>
      </c>
    </row>
    <row r="380" spans="2:2" x14ac:dyDescent="0.25">
      <c r="B380" s="2" t="s">
        <v>451</v>
      </c>
    </row>
    <row r="381" spans="2:2" x14ac:dyDescent="0.25">
      <c r="B381" s="4" t="s">
        <v>319</v>
      </c>
    </row>
    <row r="382" spans="2:2" x14ac:dyDescent="0.25">
      <c r="B382" s="2" t="s">
        <v>3694</v>
      </c>
    </row>
    <row r="383" spans="2:2" x14ac:dyDescent="0.25">
      <c r="B383" s="4" t="s">
        <v>451</v>
      </c>
    </row>
    <row r="384" spans="2:2" x14ac:dyDescent="0.25">
      <c r="B384" s="2" t="s">
        <v>451</v>
      </c>
    </row>
    <row r="385" spans="2:2" x14ac:dyDescent="0.25">
      <c r="B385" s="4" t="s">
        <v>6351</v>
      </c>
    </row>
    <row r="386" spans="2:2" x14ac:dyDescent="0.25">
      <c r="B386" s="2" t="s">
        <v>451</v>
      </c>
    </row>
    <row r="387" spans="2:2" x14ac:dyDescent="0.25">
      <c r="B387" s="4" t="s">
        <v>3694</v>
      </c>
    </row>
    <row r="388" spans="2:2" x14ac:dyDescent="0.25">
      <c r="B388" s="2" t="s">
        <v>3694</v>
      </c>
    </row>
    <row r="389" spans="2:2" x14ac:dyDescent="0.25">
      <c r="B389" s="4" t="s">
        <v>451</v>
      </c>
    </row>
    <row r="390" spans="2:2" x14ac:dyDescent="0.25">
      <c r="B390" s="2" t="s">
        <v>319</v>
      </c>
    </row>
    <row r="391" spans="2:2" x14ac:dyDescent="0.25">
      <c r="B391" s="4" t="s">
        <v>451</v>
      </c>
    </row>
    <row r="392" spans="2:2" x14ac:dyDescent="0.25">
      <c r="B392" s="2" t="s">
        <v>569</v>
      </c>
    </row>
    <row r="393" spans="2:2" x14ac:dyDescent="0.25">
      <c r="B393" s="4" t="s">
        <v>451</v>
      </c>
    </row>
    <row r="394" spans="2:2" x14ac:dyDescent="0.25">
      <c r="B394" s="2" t="s">
        <v>569</v>
      </c>
    </row>
    <row r="395" spans="2:2" x14ac:dyDescent="0.25">
      <c r="B395" s="4" t="s">
        <v>6351</v>
      </c>
    </row>
    <row r="396" spans="2:2" x14ac:dyDescent="0.25">
      <c r="B396" s="2" t="s">
        <v>319</v>
      </c>
    </row>
    <row r="397" spans="2:2" x14ac:dyDescent="0.25">
      <c r="B397" s="4" t="s">
        <v>319</v>
      </c>
    </row>
    <row r="398" spans="2:2" x14ac:dyDescent="0.25">
      <c r="B398" s="2" t="s">
        <v>1164</v>
      </c>
    </row>
    <row r="399" spans="2:2" x14ac:dyDescent="0.25">
      <c r="B399" s="4" t="s">
        <v>451</v>
      </c>
    </row>
    <row r="400" spans="2:2" x14ac:dyDescent="0.25">
      <c r="B400" s="2" t="s">
        <v>451</v>
      </c>
    </row>
    <row r="401" spans="2:2" x14ac:dyDescent="0.25">
      <c r="B401" s="4" t="s">
        <v>1164</v>
      </c>
    </row>
    <row r="402" spans="2:2" x14ac:dyDescent="0.25">
      <c r="B402" s="2" t="s">
        <v>451</v>
      </c>
    </row>
    <row r="403" spans="2:2" x14ac:dyDescent="0.25">
      <c r="B403" s="4" t="s">
        <v>319</v>
      </c>
    </row>
    <row r="404" spans="2:2" x14ac:dyDescent="0.25">
      <c r="B404" s="2" t="s">
        <v>1164</v>
      </c>
    </row>
    <row r="405" spans="2:2" x14ac:dyDescent="0.25">
      <c r="B405" s="4" t="s">
        <v>451</v>
      </c>
    </row>
    <row r="406" spans="2:2" x14ac:dyDescent="0.25">
      <c r="B406" s="2" t="s">
        <v>319</v>
      </c>
    </row>
    <row r="407" spans="2:2" x14ac:dyDescent="0.25">
      <c r="B407" s="4" t="s">
        <v>451</v>
      </c>
    </row>
    <row r="408" spans="2:2" x14ac:dyDescent="0.25">
      <c r="B408" s="2" t="s">
        <v>451</v>
      </c>
    </row>
    <row r="409" spans="2:2" x14ac:dyDescent="0.25">
      <c r="B409" s="4" t="s">
        <v>569</v>
      </c>
    </row>
    <row r="410" spans="2:2" x14ac:dyDescent="0.25">
      <c r="B410" s="2" t="s">
        <v>319</v>
      </c>
    </row>
    <row r="411" spans="2:2" x14ac:dyDescent="0.25">
      <c r="B411" s="4" t="s">
        <v>451</v>
      </c>
    </row>
    <row r="412" spans="2:2" x14ac:dyDescent="0.25">
      <c r="B412" s="2" t="s">
        <v>569</v>
      </c>
    </row>
    <row r="413" spans="2:2" x14ac:dyDescent="0.25">
      <c r="B413" s="4" t="s">
        <v>451</v>
      </c>
    </row>
    <row r="414" spans="2:2" x14ac:dyDescent="0.25">
      <c r="B414" s="2" t="s">
        <v>451</v>
      </c>
    </row>
    <row r="415" spans="2:2" x14ac:dyDescent="0.25">
      <c r="B415" s="4" t="s">
        <v>451</v>
      </c>
    </row>
    <row r="416" spans="2:2" x14ac:dyDescent="0.25">
      <c r="B416" s="2" t="s">
        <v>6351</v>
      </c>
    </row>
    <row r="417" spans="2:2" x14ac:dyDescent="0.25">
      <c r="B417" s="4" t="s">
        <v>451</v>
      </c>
    </row>
    <row r="418" spans="2:2" x14ac:dyDescent="0.25">
      <c r="B418" s="2" t="s">
        <v>569</v>
      </c>
    </row>
    <row r="419" spans="2:2" x14ac:dyDescent="0.25">
      <c r="B419" s="4" t="s">
        <v>451</v>
      </c>
    </row>
    <row r="420" spans="2:2" x14ac:dyDescent="0.25">
      <c r="B420" s="2" t="s">
        <v>451</v>
      </c>
    </row>
    <row r="421" spans="2:2" x14ac:dyDescent="0.25">
      <c r="B421" s="4" t="s">
        <v>319</v>
      </c>
    </row>
    <row r="422" spans="2:2" x14ac:dyDescent="0.25">
      <c r="B422" s="2" t="s">
        <v>569</v>
      </c>
    </row>
    <row r="423" spans="2:2" x14ac:dyDescent="0.25">
      <c r="B423" s="4" t="s">
        <v>451</v>
      </c>
    </row>
    <row r="424" spans="2:2" x14ac:dyDescent="0.25">
      <c r="B424" s="2" t="s">
        <v>319</v>
      </c>
    </row>
    <row r="425" spans="2:2" x14ac:dyDescent="0.25">
      <c r="B425" s="4" t="s">
        <v>319</v>
      </c>
    </row>
    <row r="426" spans="2:2" x14ac:dyDescent="0.25">
      <c r="B426" s="2" t="s">
        <v>451</v>
      </c>
    </row>
    <row r="427" spans="2:2" x14ac:dyDescent="0.25">
      <c r="B427" s="4" t="s">
        <v>451</v>
      </c>
    </row>
    <row r="428" spans="2:2" x14ac:dyDescent="0.25">
      <c r="B428" s="2" t="s">
        <v>569</v>
      </c>
    </row>
    <row r="429" spans="2:2" x14ac:dyDescent="0.25">
      <c r="B429" s="4" t="s">
        <v>319</v>
      </c>
    </row>
    <row r="430" spans="2:2" x14ac:dyDescent="0.25">
      <c r="B430" s="2" t="s">
        <v>569</v>
      </c>
    </row>
    <row r="431" spans="2:2" x14ac:dyDescent="0.25">
      <c r="B431" s="4" t="s">
        <v>451</v>
      </c>
    </row>
    <row r="432" spans="2:2" x14ac:dyDescent="0.25">
      <c r="B432" s="2" t="s">
        <v>569</v>
      </c>
    </row>
    <row r="433" spans="2:2" x14ac:dyDescent="0.25">
      <c r="B433" s="4" t="s">
        <v>6349</v>
      </c>
    </row>
    <row r="434" spans="2:2" x14ac:dyDescent="0.25">
      <c r="B434" s="2" t="s">
        <v>569</v>
      </c>
    </row>
    <row r="435" spans="2:2" x14ac:dyDescent="0.25">
      <c r="B435" s="4" t="s">
        <v>319</v>
      </c>
    </row>
    <row r="436" spans="2:2" x14ac:dyDescent="0.25">
      <c r="B436" s="2" t="s">
        <v>451</v>
      </c>
    </row>
    <row r="437" spans="2:2" x14ac:dyDescent="0.25">
      <c r="B437" s="4" t="s">
        <v>569</v>
      </c>
    </row>
    <row r="438" spans="2:2" x14ac:dyDescent="0.25">
      <c r="B438" s="2" t="s">
        <v>6351</v>
      </c>
    </row>
    <row r="439" spans="2:2" x14ac:dyDescent="0.25">
      <c r="B439" s="4" t="s">
        <v>569</v>
      </c>
    </row>
    <row r="440" spans="2:2" x14ac:dyDescent="0.25">
      <c r="B440" s="2" t="s">
        <v>451</v>
      </c>
    </row>
    <row r="441" spans="2:2" x14ac:dyDescent="0.25">
      <c r="B441" s="4" t="s">
        <v>451</v>
      </c>
    </row>
    <row r="442" spans="2:2" x14ac:dyDescent="0.25">
      <c r="B442" s="2" t="s">
        <v>319</v>
      </c>
    </row>
    <row r="443" spans="2:2" x14ac:dyDescent="0.25">
      <c r="B443" s="4" t="s">
        <v>451</v>
      </c>
    </row>
    <row r="444" spans="2:2" x14ac:dyDescent="0.25">
      <c r="B444" s="2" t="s">
        <v>569</v>
      </c>
    </row>
    <row r="445" spans="2:2" x14ac:dyDescent="0.25">
      <c r="B445" s="4" t="s">
        <v>431</v>
      </c>
    </row>
    <row r="446" spans="2:2" x14ac:dyDescent="0.25">
      <c r="B446" s="2" t="s">
        <v>319</v>
      </c>
    </row>
    <row r="447" spans="2:2" x14ac:dyDescent="0.25">
      <c r="B447" s="4" t="s">
        <v>319</v>
      </c>
    </row>
    <row r="448" spans="2:2" x14ac:dyDescent="0.25">
      <c r="B448" s="2" t="s">
        <v>1164</v>
      </c>
    </row>
    <row r="449" spans="2:2" x14ac:dyDescent="0.25">
      <c r="B449" s="4" t="s">
        <v>451</v>
      </c>
    </row>
    <row r="450" spans="2:2" x14ac:dyDescent="0.25">
      <c r="B450" s="2" t="s">
        <v>451</v>
      </c>
    </row>
    <row r="451" spans="2:2" x14ac:dyDescent="0.25">
      <c r="B451" s="4" t="s">
        <v>451</v>
      </c>
    </row>
    <row r="452" spans="2:2" x14ac:dyDescent="0.25">
      <c r="B452" s="2" t="s">
        <v>319</v>
      </c>
    </row>
    <row r="453" spans="2:2" x14ac:dyDescent="0.25">
      <c r="B453" s="4" t="s">
        <v>319</v>
      </c>
    </row>
    <row r="454" spans="2:2" x14ac:dyDescent="0.25">
      <c r="B454" s="2" t="s">
        <v>569</v>
      </c>
    </row>
    <row r="455" spans="2:2" x14ac:dyDescent="0.25">
      <c r="B455" s="4" t="s">
        <v>451</v>
      </c>
    </row>
    <row r="456" spans="2:2" x14ac:dyDescent="0.25">
      <c r="B456" s="2" t="s">
        <v>1164</v>
      </c>
    </row>
    <row r="457" spans="2:2" x14ac:dyDescent="0.25">
      <c r="B457" s="4" t="s">
        <v>3694</v>
      </c>
    </row>
    <row r="458" spans="2:2" x14ac:dyDescent="0.25">
      <c r="B458" s="2" t="s">
        <v>3694</v>
      </c>
    </row>
    <row r="459" spans="2:2" x14ac:dyDescent="0.25">
      <c r="B459" s="4" t="s">
        <v>451</v>
      </c>
    </row>
    <row r="460" spans="2:2" x14ac:dyDescent="0.25">
      <c r="B460" s="2" t="s">
        <v>451</v>
      </c>
    </row>
    <row r="461" spans="2:2" x14ac:dyDescent="0.25">
      <c r="B461" s="4" t="s">
        <v>451</v>
      </c>
    </row>
    <row r="462" spans="2:2" x14ac:dyDescent="0.25">
      <c r="B462" s="2" t="s">
        <v>451</v>
      </c>
    </row>
    <row r="463" spans="2:2" x14ac:dyDescent="0.25">
      <c r="B463" s="4" t="s">
        <v>1164</v>
      </c>
    </row>
    <row r="464" spans="2:2" x14ac:dyDescent="0.25">
      <c r="B464" s="2" t="s">
        <v>569</v>
      </c>
    </row>
    <row r="465" spans="2:2" x14ac:dyDescent="0.25">
      <c r="B465" s="4" t="s">
        <v>451</v>
      </c>
    </row>
    <row r="466" spans="2:2" x14ac:dyDescent="0.25">
      <c r="B466" s="2" t="s">
        <v>451</v>
      </c>
    </row>
    <row r="467" spans="2:2" x14ac:dyDescent="0.25">
      <c r="B467" s="4" t="s">
        <v>451</v>
      </c>
    </row>
    <row r="468" spans="2:2" x14ac:dyDescent="0.25">
      <c r="B468" s="2" t="s">
        <v>1164</v>
      </c>
    </row>
    <row r="469" spans="2:2" x14ac:dyDescent="0.25">
      <c r="B469" s="4" t="s">
        <v>451</v>
      </c>
    </row>
    <row r="470" spans="2:2" x14ac:dyDescent="0.25">
      <c r="B470" s="2" t="s">
        <v>319</v>
      </c>
    </row>
    <row r="471" spans="2:2" x14ac:dyDescent="0.25">
      <c r="B471" s="4" t="s">
        <v>451</v>
      </c>
    </row>
    <row r="472" spans="2:2" x14ac:dyDescent="0.25">
      <c r="B472" s="2" t="s">
        <v>319</v>
      </c>
    </row>
    <row r="473" spans="2:2" x14ac:dyDescent="0.25">
      <c r="B473" s="4" t="s">
        <v>1164</v>
      </c>
    </row>
    <row r="474" spans="2:2" x14ac:dyDescent="0.25">
      <c r="B474" s="2" t="s">
        <v>451</v>
      </c>
    </row>
    <row r="475" spans="2:2" x14ac:dyDescent="0.25">
      <c r="B475" s="4" t="s">
        <v>451</v>
      </c>
    </row>
    <row r="476" spans="2:2" x14ac:dyDescent="0.25">
      <c r="B476" s="2" t="s">
        <v>319</v>
      </c>
    </row>
    <row r="477" spans="2:2" x14ac:dyDescent="0.25">
      <c r="B477" s="4" t="s">
        <v>451</v>
      </c>
    </row>
    <row r="478" spans="2:2" x14ac:dyDescent="0.25">
      <c r="B478" s="2" t="s">
        <v>451</v>
      </c>
    </row>
    <row r="479" spans="2:2" x14ac:dyDescent="0.25">
      <c r="B479" s="4" t="s">
        <v>319</v>
      </c>
    </row>
    <row r="480" spans="2:2" x14ac:dyDescent="0.25">
      <c r="B480" s="2" t="s">
        <v>22</v>
      </c>
    </row>
    <row r="481" spans="2:2" x14ac:dyDescent="0.25">
      <c r="B481" s="4" t="s">
        <v>451</v>
      </c>
    </row>
    <row r="482" spans="2:2" x14ac:dyDescent="0.25">
      <c r="B482" s="2" t="s">
        <v>451</v>
      </c>
    </row>
    <row r="483" spans="2:2" x14ac:dyDescent="0.25">
      <c r="B483" s="4" t="s">
        <v>4212</v>
      </c>
    </row>
    <row r="484" spans="2:2" x14ac:dyDescent="0.25">
      <c r="B484" s="2" t="s">
        <v>319</v>
      </c>
    </row>
    <row r="485" spans="2:2" x14ac:dyDescent="0.25">
      <c r="B485" s="4" t="s">
        <v>451</v>
      </c>
    </row>
    <row r="486" spans="2:2" x14ac:dyDescent="0.25">
      <c r="B486" s="2" t="s">
        <v>3694</v>
      </c>
    </row>
    <row r="487" spans="2:2" x14ac:dyDescent="0.25">
      <c r="B487" s="4" t="s">
        <v>6351</v>
      </c>
    </row>
    <row r="488" spans="2:2" x14ac:dyDescent="0.25">
      <c r="B488" s="2" t="s">
        <v>451</v>
      </c>
    </row>
    <row r="489" spans="2:2" x14ac:dyDescent="0.25">
      <c r="B489" s="4" t="s">
        <v>569</v>
      </c>
    </row>
    <row r="490" spans="2:2" x14ac:dyDescent="0.25">
      <c r="B490" s="2" t="s">
        <v>451</v>
      </c>
    </row>
    <row r="491" spans="2:2" x14ac:dyDescent="0.25">
      <c r="B491" s="4" t="s">
        <v>319</v>
      </c>
    </row>
    <row r="492" spans="2:2" x14ac:dyDescent="0.25">
      <c r="B492" s="2" t="s">
        <v>3912</v>
      </c>
    </row>
    <row r="493" spans="2:2" x14ac:dyDescent="0.25">
      <c r="B493" s="4" t="s">
        <v>319</v>
      </c>
    </row>
    <row r="494" spans="2:2" x14ac:dyDescent="0.25">
      <c r="B494" s="2" t="s">
        <v>3694</v>
      </c>
    </row>
    <row r="495" spans="2:2" x14ac:dyDescent="0.25">
      <c r="B495" s="4" t="s">
        <v>451</v>
      </c>
    </row>
    <row r="496" spans="2:2" x14ac:dyDescent="0.25">
      <c r="B496" s="2" t="s">
        <v>3694</v>
      </c>
    </row>
    <row r="497" spans="2:2" x14ac:dyDescent="0.25">
      <c r="B497" s="4" t="s">
        <v>451</v>
      </c>
    </row>
    <row r="498" spans="2:2" x14ac:dyDescent="0.25">
      <c r="B498" s="2" t="s">
        <v>451</v>
      </c>
    </row>
    <row r="499" spans="2:2" x14ac:dyDescent="0.25">
      <c r="B499" s="4" t="s">
        <v>319</v>
      </c>
    </row>
    <row r="500" spans="2:2" x14ac:dyDescent="0.25">
      <c r="B500" s="2" t="s">
        <v>1164</v>
      </c>
    </row>
    <row r="501" spans="2:2" x14ac:dyDescent="0.25">
      <c r="B501" s="4" t="s">
        <v>451</v>
      </c>
    </row>
    <row r="502" spans="2:2" x14ac:dyDescent="0.25">
      <c r="B502" s="2" t="s">
        <v>451</v>
      </c>
    </row>
    <row r="503" spans="2:2" x14ac:dyDescent="0.25">
      <c r="B503" s="4" t="s">
        <v>451</v>
      </c>
    </row>
    <row r="504" spans="2:2" x14ac:dyDescent="0.25">
      <c r="B504" s="2" t="s">
        <v>451</v>
      </c>
    </row>
    <row r="505" spans="2:2" x14ac:dyDescent="0.25">
      <c r="B505" s="4" t="s">
        <v>569</v>
      </c>
    </row>
    <row r="506" spans="2:2" x14ac:dyDescent="0.25">
      <c r="B506" s="2" t="s">
        <v>569</v>
      </c>
    </row>
    <row r="507" spans="2:2" x14ac:dyDescent="0.25">
      <c r="B507" s="4" t="s">
        <v>2148</v>
      </c>
    </row>
    <row r="508" spans="2:2" x14ac:dyDescent="0.25">
      <c r="B508" s="2" t="s">
        <v>451</v>
      </c>
    </row>
    <row r="509" spans="2:2" x14ac:dyDescent="0.25">
      <c r="B509" s="4" t="s">
        <v>6351</v>
      </c>
    </row>
    <row r="510" spans="2:2" x14ac:dyDescent="0.25">
      <c r="B510" s="2" t="s">
        <v>569</v>
      </c>
    </row>
    <row r="511" spans="2:2" x14ac:dyDescent="0.25">
      <c r="B511" s="4" t="s">
        <v>569</v>
      </c>
    </row>
    <row r="512" spans="2:2" x14ac:dyDescent="0.25">
      <c r="B512" s="2" t="s">
        <v>569</v>
      </c>
    </row>
    <row r="513" spans="2:2" x14ac:dyDescent="0.25">
      <c r="B513" s="4" t="s">
        <v>451</v>
      </c>
    </row>
    <row r="514" spans="2:2" x14ac:dyDescent="0.25">
      <c r="B514" s="2" t="s">
        <v>4212</v>
      </c>
    </row>
    <row r="515" spans="2:2" x14ac:dyDescent="0.25">
      <c r="B515" s="4" t="s">
        <v>319</v>
      </c>
    </row>
    <row r="516" spans="2:2" x14ac:dyDescent="0.25">
      <c r="B516" s="2" t="s">
        <v>1164</v>
      </c>
    </row>
    <row r="517" spans="2:2" x14ac:dyDescent="0.25">
      <c r="B517" s="4" t="s">
        <v>569</v>
      </c>
    </row>
    <row r="518" spans="2:2" x14ac:dyDescent="0.25">
      <c r="B518" s="2" t="s">
        <v>1164</v>
      </c>
    </row>
    <row r="519" spans="2:2" x14ac:dyDescent="0.25">
      <c r="B519" s="4" t="s">
        <v>451</v>
      </c>
    </row>
    <row r="520" spans="2:2" x14ac:dyDescent="0.25">
      <c r="B520" s="2" t="s">
        <v>451</v>
      </c>
    </row>
    <row r="521" spans="2:2" x14ac:dyDescent="0.25">
      <c r="B521" s="4" t="s">
        <v>451</v>
      </c>
    </row>
    <row r="522" spans="2:2" x14ac:dyDescent="0.25">
      <c r="B522" s="2" t="s">
        <v>569</v>
      </c>
    </row>
    <row r="523" spans="2:2" x14ac:dyDescent="0.25">
      <c r="B523" s="4" t="s">
        <v>3694</v>
      </c>
    </row>
    <row r="524" spans="2:2" x14ac:dyDescent="0.25">
      <c r="B524" s="2" t="s">
        <v>569</v>
      </c>
    </row>
    <row r="525" spans="2:2" x14ac:dyDescent="0.25">
      <c r="B525" s="4" t="s">
        <v>451</v>
      </c>
    </row>
    <row r="526" spans="2:2" x14ac:dyDescent="0.25">
      <c r="B526" s="2" t="s">
        <v>1164</v>
      </c>
    </row>
    <row r="527" spans="2:2" x14ac:dyDescent="0.25">
      <c r="B527" s="4" t="s">
        <v>451</v>
      </c>
    </row>
    <row r="528" spans="2:2" x14ac:dyDescent="0.25">
      <c r="B528" s="2" t="s">
        <v>451</v>
      </c>
    </row>
    <row r="529" spans="2:2" x14ac:dyDescent="0.25">
      <c r="B529" s="4" t="s">
        <v>451</v>
      </c>
    </row>
    <row r="530" spans="2:2" x14ac:dyDescent="0.25">
      <c r="B530" s="2" t="s">
        <v>451</v>
      </c>
    </row>
    <row r="531" spans="2:2" x14ac:dyDescent="0.25">
      <c r="B531" s="4" t="s">
        <v>451</v>
      </c>
    </row>
    <row r="532" spans="2:2" x14ac:dyDescent="0.25">
      <c r="B532" s="2" t="s">
        <v>3694</v>
      </c>
    </row>
    <row r="533" spans="2:2" x14ac:dyDescent="0.25">
      <c r="B533" s="4" t="s">
        <v>451</v>
      </c>
    </row>
    <row r="534" spans="2:2" x14ac:dyDescent="0.25">
      <c r="B534" s="2" t="s">
        <v>1164</v>
      </c>
    </row>
    <row r="535" spans="2:2" x14ac:dyDescent="0.25">
      <c r="B535" s="4" t="s">
        <v>451</v>
      </c>
    </row>
    <row r="536" spans="2:2" x14ac:dyDescent="0.25">
      <c r="B536" s="2" t="s">
        <v>451</v>
      </c>
    </row>
    <row r="537" spans="2:2" x14ac:dyDescent="0.25">
      <c r="B537" s="4" t="s">
        <v>6351</v>
      </c>
    </row>
    <row r="538" spans="2:2" x14ac:dyDescent="0.25">
      <c r="B538" s="2" t="s">
        <v>1164</v>
      </c>
    </row>
    <row r="539" spans="2:2" x14ac:dyDescent="0.25">
      <c r="B539" s="4" t="s">
        <v>451</v>
      </c>
    </row>
    <row r="540" spans="2:2" x14ac:dyDescent="0.25">
      <c r="B540" s="2" t="s">
        <v>451</v>
      </c>
    </row>
    <row r="541" spans="2:2" x14ac:dyDescent="0.25">
      <c r="B541" s="4" t="s">
        <v>569</v>
      </c>
    </row>
    <row r="542" spans="2:2" x14ac:dyDescent="0.25">
      <c r="B542" s="2" t="s">
        <v>451</v>
      </c>
    </row>
    <row r="543" spans="2:2" x14ac:dyDescent="0.25">
      <c r="B543" s="4" t="s">
        <v>451</v>
      </c>
    </row>
    <row r="544" spans="2:2" x14ac:dyDescent="0.25">
      <c r="B544" s="2" t="s">
        <v>569</v>
      </c>
    </row>
    <row r="545" spans="2:2" x14ac:dyDescent="0.25">
      <c r="B545" s="4" t="s">
        <v>4212</v>
      </c>
    </row>
    <row r="546" spans="2:2" x14ac:dyDescent="0.25">
      <c r="B546" s="2" t="s">
        <v>451</v>
      </c>
    </row>
    <row r="547" spans="2:2" x14ac:dyDescent="0.25">
      <c r="B547" s="4" t="s">
        <v>319</v>
      </c>
    </row>
    <row r="548" spans="2:2" x14ac:dyDescent="0.25">
      <c r="B548" s="2" t="s">
        <v>1164</v>
      </c>
    </row>
    <row r="549" spans="2:2" x14ac:dyDescent="0.25">
      <c r="B549" s="4" t="s">
        <v>451</v>
      </c>
    </row>
    <row r="550" spans="2:2" x14ac:dyDescent="0.25">
      <c r="B550" s="2" t="s">
        <v>319</v>
      </c>
    </row>
    <row r="551" spans="2:2" x14ac:dyDescent="0.25">
      <c r="B551" s="4" t="s">
        <v>1164</v>
      </c>
    </row>
    <row r="552" spans="2:2" x14ac:dyDescent="0.25">
      <c r="B552" s="2" t="s">
        <v>569</v>
      </c>
    </row>
    <row r="553" spans="2:2" x14ac:dyDescent="0.25">
      <c r="B553" s="4" t="s">
        <v>1164</v>
      </c>
    </row>
    <row r="554" spans="2:2" x14ac:dyDescent="0.25">
      <c r="B554" s="2" t="s">
        <v>319</v>
      </c>
    </row>
    <row r="555" spans="2:2" x14ac:dyDescent="0.25">
      <c r="B555" s="4" t="s">
        <v>319</v>
      </c>
    </row>
    <row r="556" spans="2:2" x14ac:dyDescent="0.25">
      <c r="B556" s="2" t="s">
        <v>569</v>
      </c>
    </row>
    <row r="557" spans="2:2" x14ac:dyDescent="0.25">
      <c r="B557" s="4" t="s">
        <v>451</v>
      </c>
    </row>
    <row r="558" spans="2:2" x14ac:dyDescent="0.25">
      <c r="B558" s="2" t="s">
        <v>319</v>
      </c>
    </row>
    <row r="559" spans="2:2" x14ac:dyDescent="0.25">
      <c r="B559" s="4" t="s">
        <v>6351</v>
      </c>
    </row>
    <row r="560" spans="2:2" x14ac:dyDescent="0.25">
      <c r="B560" s="2" t="s">
        <v>319</v>
      </c>
    </row>
    <row r="561" spans="2:2" x14ac:dyDescent="0.25">
      <c r="B561" s="4" t="s">
        <v>319</v>
      </c>
    </row>
    <row r="562" spans="2:2" x14ac:dyDescent="0.25">
      <c r="B562" s="2" t="s">
        <v>451</v>
      </c>
    </row>
    <row r="563" spans="2:2" x14ac:dyDescent="0.25">
      <c r="B563" s="4" t="s">
        <v>451</v>
      </c>
    </row>
    <row r="564" spans="2:2" x14ac:dyDescent="0.25">
      <c r="B564" s="2" t="s">
        <v>431</v>
      </c>
    </row>
    <row r="565" spans="2:2" x14ac:dyDescent="0.25">
      <c r="B565" s="4" t="s">
        <v>1164</v>
      </c>
    </row>
    <row r="566" spans="2:2" x14ac:dyDescent="0.25">
      <c r="B566" s="2" t="s">
        <v>451</v>
      </c>
    </row>
    <row r="567" spans="2:2" x14ac:dyDescent="0.25">
      <c r="B567" s="4" t="s">
        <v>3694</v>
      </c>
    </row>
    <row r="568" spans="2:2" x14ac:dyDescent="0.25">
      <c r="B568" s="2" t="s">
        <v>451</v>
      </c>
    </row>
    <row r="569" spans="2:2" x14ac:dyDescent="0.25">
      <c r="B569" s="4" t="s">
        <v>451</v>
      </c>
    </row>
    <row r="570" spans="2:2" x14ac:dyDescent="0.25">
      <c r="B570" s="2" t="s">
        <v>451</v>
      </c>
    </row>
    <row r="571" spans="2:2" x14ac:dyDescent="0.25">
      <c r="B571" s="4" t="s">
        <v>451</v>
      </c>
    </row>
    <row r="572" spans="2:2" x14ac:dyDescent="0.25">
      <c r="B572" s="2" t="s">
        <v>319</v>
      </c>
    </row>
    <row r="573" spans="2:2" x14ac:dyDescent="0.25">
      <c r="B573" s="4" t="s">
        <v>1164</v>
      </c>
    </row>
    <row r="574" spans="2:2" x14ac:dyDescent="0.25">
      <c r="B574" s="2" t="s">
        <v>1164</v>
      </c>
    </row>
    <row r="575" spans="2:2" x14ac:dyDescent="0.25">
      <c r="B575" s="4" t="s">
        <v>1164</v>
      </c>
    </row>
    <row r="576" spans="2:2" x14ac:dyDescent="0.25">
      <c r="B576" s="2" t="s">
        <v>319</v>
      </c>
    </row>
    <row r="577" spans="2:2" x14ac:dyDescent="0.25">
      <c r="B577" s="4" t="s">
        <v>1164</v>
      </c>
    </row>
    <row r="578" spans="2:2" x14ac:dyDescent="0.25">
      <c r="B578" s="2" t="s">
        <v>451</v>
      </c>
    </row>
    <row r="579" spans="2:2" x14ac:dyDescent="0.25">
      <c r="B579" s="4" t="s">
        <v>451</v>
      </c>
    </row>
    <row r="580" spans="2:2" x14ac:dyDescent="0.25">
      <c r="B580" s="2" t="s">
        <v>319</v>
      </c>
    </row>
    <row r="581" spans="2:2" x14ac:dyDescent="0.25">
      <c r="B581" s="4" t="s">
        <v>319</v>
      </c>
    </row>
    <row r="582" spans="2:2" x14ac:dyDescent="0.25">
      <c r="B582" s="2" t="s">
        <v>569</v>
      </c>
    </row>
    <row r="583" spans="2:2" x14ac:dyDescent="0.25">
      <c r="B583" s="4" t="s">
        <v>451</v>
      </c>
    </row>
    <row r="584" spans="2:2" x14ac:dyDescent="0.25">
      <c r="B584" s="2" t="s">
        <v>451</v>
      </c>
    </row>
    <row r="585" spans="2:2" x14ac:dyDescent="0.25">
      <c r="B585" s="4" t="s">
        <v>451</v>
      </c>
    </row>
    <row r="586" spans="2:2" x14ac:dyDescent="0.25">
      <c r="B586" s="2" t="s">
        <v>451</v>
      </c>
    </row>
    <row r="587" spans="2:2" x14ac:dyDescent="0.25">
      <c r="B587" s="4" t="s">
        <v>569</v>
      </c>
    </row>
    <row r="588" spans="2:2" x14ac:dyDescent="0.25">
      <c r="B588" s="2" t="s">
        <v>1164</v>
      </c>
    </row>
    <row r="589" spans="2:2" x14ac:dyDescent="0.25">
      <c r="B589" s="4" t="s">
        <v>451</v>
      </c>
    </row>
    <row r="590" spans="2:2" x14ac:dyDescent="0.25">
      <c r="B590" s="2" t="s">
        <v>451</v>
      </c>
    </row>
    <row r="591" spans="2:2" x14ac:dyDescent="0.25">
      <c r="B591" s="4" t="s">
        <v>451</v>
      </c>
    </row>
    <row r="592" spans="2:2" x14ac:dyDescent="0.25">
      <c r="B592" s="2" t="s">
        <v>451</v>
      </c>
    </row>
    <row r="593" spans="2:2" x14ac:dyDescent="0.25">
      <c r="B593" s="4" t="s">
        <v>451</v>
      </c>
    </row>
    <row r="594" spans="2:2" x14ac:dyDescent="0.25">
      <c r="B594" s="2" t="s">
        <v>319</v>
      </c>
    </row>
    <row r="595" spans="2:2" x14ac:dyDescent="0.25">
      <c r="B595" s="4" t="s">
        <v>451</v>
      </c>
    </row>
    <row r="596" spans="2:2" x14ac:dyDescent="0.25">
      <c r="B596" s="2" t="s">
        <v>451</v>
      </c>
    </row>
    <row r="597" spans="2:2" x14ac:dyDescent="0.25">
      <c r="B597" s="4" t="s">
        <v>6351</v>
      </c>
    </row>
    <row r="598" spans="2:2" x14ac:dyDescent="0.25">
      <c r="B598" s="2" t="s">
        <v>451</v>
      </c>
    </row>
    <row r="599" spans="2:2" x14ac:dyDescent="0.25">
      <c r="B599" s="4" t="s">
        <v>451</v>
      </c>
    </row>
    <row r="600" spans="2:2" x14ac:dyDescent="0.25">
      <c r="B600" s="2" t="s">
        <v>451</v>
      </c>
    </row>
    <row r="601" spans="2:2" x14ac:dyDescent="0.25">
      <c r="B601" s="4" t="s">
        <v>319</v>
      </c>
    </row>
    <row r="602" spans="2:2" x14ac:dyDescent="0.25">
      <c r="B602" s="2" t="s">
        <v>6351</v>
      </c>
    </row>
    <row r="603" spans="2:2" x14ac:dyDescent="0.25">
      <c r="B603" s="4" t="s">
        <v>3694</v>
      </c>
    </row>
    <row r="604" spans="2:2" x14ac:dyDescent="0.25">
      <c r="B604" s="2" t="s">
        <v>451</v>
      </c>
    </row>
    <row r="605" spans="2:2" x14ac:dyDescent="0.25">
      <c r="B605" s="4" t="s">
        <v>569</v>
      </c>
    </row>
    <row r="606" spans="2:2" x14ac:dyDescent="0.25">
      <c r="B606" s="2" t="s">
        <v>319</v>
      </c>
    </row>
    <row r="607" spans="2:2" x14ac:dyDescent="0.25">
      <c r="B607" s="4" t="s">
        <v>451</v>
      </c>
    </row>
    <row r="608" spans="2:2" x14ac:dyDescent="0.25">
      <c r="B608" s="2" t="s">
        <v>569</v>
      </c>
    </row>
    <row r="609" spans="2:2" x14ac:dyDescent="0.25">
      <c r="B609" s="4" t="s">
        <v>4212</v>
      </c>
    </row>
    <row r="610" spans="2:2" x14ac:dyDescent="0.25">
      <c r="B610" s="2" t="s">
        <v>451</v>
      </c>
    </row>
    <row r="611" spans="2:2" x14ac:dyDescent="0.25">
      <c r="B611" s="4" t="s">
        <v>451</v>
      </c>
    </row>
    <row r="612" spans="2:2" x14ac:dyDescent="0.25">
      <c r="B612" s="2" t="s">
        <v>451</v>
      </c>
    </row>
    <row r="613" spans="2:2" x14ac:dyDescent="0.25">
      <c r="B613" s="4" t="s">
        <v>1164</v>
      </c>
    </row>
    <row r="614" spans="2:2" x14ac:dyDescent="0.25">
      <c r="B614" s="2" t="s">
        <v>451</v>
      </c>
    </row>
    <row r="615" spans="2:2" x14ac:dyDescent="0.25">
      <c r="B615" s="4" t="s">
        <v>451</v>
      </c>
    </row>
    <row r="616" spans="2:2" x14ac:dyDescent="0.25">
      <c r="B616" s="2" t="s">
        <v>451</v>
      </c>
    </row>
    <row r="617" spans="2:2" x14ac:dyDescent="0.25">
      <c r="B617" s="4" t="s">
        <v>569</v>
      </c>
    </row>
    <row r="618" spans="2:2" x14ac:dyDescent="0.25">
      <c r="B618" s="2" t="s">
        <v>319</v>
      </c>
    </row>
    <row r="619" spans="2:2" x14ac:dyDescent="0.25">
      <c r="B619" s="4" t="s">
        <v>1164</v>
      </c>
    </row>
    <row r="620" spans="2:2" x14ac:dyDescent="0.25">
      <c r="B620" s="2" t="s">
        <v>4212</v>
      </c>
    </row>
    <row r="621" spans="2:2" x14ac:dyDescent="0.25">
      <c r="B621" s="4" t="s">
        <v>451</v>
      </c>
    </row>
    <row r="622" spans="2:2" x14ac:dyDescent="0.25">
      <c r="B622" s="2" t="s">
        <v>319</v>
      </c>
    </row>
    <row r="623" spans="2:2" x14ac:dyDescent="0.25">
      <c r="B623" s="4" t="s">
        <v>569</v>
      </c>
    </row>
    <row r="624" spans="2:2" x14ac:dyDescent="0.25">
      <c r="B624" s="2" t="s">
        <v>1164</v>
      </c>
    </row>
    <row r="625" spans="2:2" x14ac:dyDescent="0.25">
      <c r="B625" s="4" t="s">
        <v>569</v>
      </c>
    </row>
    <row r="626" spans="2:2" x14ac:dyDescent="0.25">
      <c r="B626" s="2" t="s">
        <v>569</v>
      </c>
    </row>
    <row r="627" spans="2:2" x14ac:dyDescent="0.25">
      <c r="B627" s="4" t="s">
        <v>451</v>
      </c>
    </row>
    <row r="628" spans="2:2" x14ac:dyDescent="0.25">
      <c r="B628" s="2" t="s">
        <v>569</v>
      </c>
    </row>
    <row r="629" spans="2:2" x14ac:dyDescent="0.25">
      <c r="B629" s="4" t="s">
        <v>4212</v>
      </c>
    </row>
    <row r="630" spans="2:2" x14ac:dyDescent="0.25">
      <c r="B630" s="2" t="s">
        <v>451</v>
      </c>
    </row>
    <row r="631" spans="2:2" x14ac:dyDescent="0.25">
      <c r="B631" s="4" t="s">
        <v>451</v>
      </c>
    </row>
    <row r="632" spans="2:2" x14ac:dyDescent="0.25">
      <c r="B632" s="2" t="s">
        <v>451</v>
      </c>
    </row>
    <row r="633" spans="2:2" x14ac:dyDescent="0.25">
      <c r="B633" s="4" t="s">
        <v>569</v>
      </c>
    </row>
    <row r="634" spans="2:2" x14ac:dyDescent="0.25">
      <c r="B634" s="2" t="s">
        <v>1164</v>
      </c>
    </row>
    <row r="635" spans="2:2" x14ac:dyDescent="0.25">
      <c r="B635" s="4" t="s">
        <v>1164</v>
      </c>
    </row>
    <row r="636" spans="2:2" x14ac:dyDescent="0.25">
      <c r="B636" s="2" t="s">
        <v>569</v>
      </c>
    </row>
    <row r="637" spans="2:2" x14ac:dyDescent="0.25">
      <c r="B637" s="4" t="s">
        <v>1164</v>
      </c>
    </row>
    <row r="638" spans="2:2" x14ac:dyDescent="0.25">
      <c r="B638" s="2" t="s">
        <v>569</v>
      </c>
    </row>
    <row r="639" spans="2:2" x14ac:dyDescent="0.25">
      <c r="B639" s="4" t="s">
        <v>569</v>
      </c>
    </row>
    <row r="640" spans="2:2" x14ac:dyDescent="0.25">
      <c r="B640" s="2" t="s">
        <v>451</v>
      </c>
    </row>
    <row r="641" spans="2:2" x14ac:dyDescent="0.25">
      <c r="B641" s="4" t="s">
        <v>451</v>
      </c>
    </row>
    <row r="642" spans="2:2" x14ac:dyDescent="0.25">
      <c r="B642" s="2" t="s">
        <v>569</v>
      </c>
    </row>
    <row r="643" spans="2:2" x14ac:dyDescent="0.25">
      <c r="B643" s="4" t="s">
        <v>451</v>
      </c>
    </row>
    <row r="644" spans="2:2" x14ac:dyDescent="0.25">
      <c r="B644" s="2" t="s">
        <v>451</v>
      </c>
    </row>
    <row r="645" spans="2:2" x14ac:dyDescent="0.25">
      <c r="B645" s="4" t="s">
        <v>451</v>
      </c>
    </row>
    <row r="646" spans="2:2" x14ac:dyDescent="0.25">
      <c r="B646" s="2" t="s">
        <v>451</v>
      </c>
    </row>
    <row r="647" spans="2:2" x14ac:dyDescent="0.25">
      <c r="B647" s="4" t="s">
        <v>451</v>
      </c>
    </row>
    <row r="648" spans="2:2" x14ac:dyDescent="0.25">
      <c r="B648" s="2" t="s">
        <v>1164</v>
      </c>
    </row>
    <row r="649" spans="2:2" x14ac:dyDescent="0.25">
      <c r="B649" s="4" t="s">
        <v>1164</v>
      </c>
    </row>
    <row r="650" spans="2:2" x14ac:dyDescent="0.25">
      <c r="B650" s="2" t="s">
        <v>451</v>
      </c>
    </row>
    <row r="651" spans="2:2" x14ac:dyDescent="0.25">
      <c r="B651" s="4" t="s">
        <v>569</v>
      </c>
    </row>
    <row r="652" spans="2:2" x14ac:dyDescent="0.25">
      <c r="B652" s="2" t="s">
        <v>451</v>
      </c>
    </row>
    <row r="653" spans="2:2" x14ac:dyDescent="0.25">
      <c r="B653" s="4" t="s">
        <v>6351</v>
      </c>
    </row>
    <row r="654" spans="2:2" x14ac:dyDescent="0.25">
      <c r="B654" s="2" t="s">
        <v>451</v>
      </c>
    </row>
    <row r="655" spans="2:2" x14ac:dyDescent="0.25">
      <c r="B655" s="4" t="s">
        <v>451</v>
      </c>
    </row>
    <row r="656" spans="2:2" x14ac:dyDescent="0.25">
      <c r="B656" s="2" t="s">
        <v>1164</v>
      </c>
    </row>
    <row r="657" spans="2:2" x14ac:dyDescent="0.25">
      <c r="B657" s="4" t="s">
        <v>319</v>
      </c>
    </row>
    <row r="658" spans="2:2" x14ac:dyDescent="0.25">
      <c r="B658" s="2" t="s">
        <v>6351</v>
      </c>
    </row>
    <row r="659" spans="2:2" x14ac:dyDescent="0.25">
      <c r="B659" s="4" t="s">
        <v>451</v>
      </c>
    </row>
    <row r="660" spans="2:2" x14ac:dyDescent="0.25">
      <c r="B660" s="2" t="s">
        <v>451</v>
      </c>
    </row>
    <row r="661" spans="2:2" x14ac:dyDescent="0.25">
      <c r="B661" s="4" t="s">
        <v>319</v>
      </c>
    </row>
    <row r="662" spans="2:2" x14ac:dyDescent="0.25">
      <c r="B662" s="2" t="s">
        <v>319</v>
      </c>
    </row>
    <row r="663" spans="2:2" x14ac:dyDescent="0.25">
      <c r="B663" s="4" t="s">
        <v>451</v>
      </c>
    </row>
    <row r="664" spans="2:2" x14ac:dyDescent="0.25">
      <c r="B664" s="2" t="s">
        <v>451</v>
      </c>
    </row>
    <row r="665" spans="2:2" x14ac:dyDescent="0.25">
      <c r="B665" s="4" t="s">
        <v>569</v>
      </c>
    </row>
    <row r="666" spans="2:2" x14ac:dyDescent="0.25">
      <c r="B666" s="2" t="s">
        <v>451</v>
      </c>
    </row>
    <row r="667" spans="2:2" x14ac:dyDescent="0.25">
      <c r="B667" s="4" t="s">
        <v>569</v>
      </c>
    </row>
    <row r="668" spans="2:2" x14ac:dyDescent="0.25">
      <c r="B668" s="2" t="s">
        <v>569</v>
      </c>
    </row>
    <row r="669" spans="2:2" x14ac:dyDescent="0.25">
      <c r="B669" s="4" t="s">
        <v>451</v>
      </c>
    </row>
    <row r="670" spans="2:2" x14ac:dyDescent="0.25">
      <c r="B670" s="2" t="s">
        <v>6351</v>
      </c>
    </row>
    <row r="671" spans="2:2" x14ac:dyDescent="0.25">
      <c r="B671" s="4" t="s">
        <v>569</v>
      </c>
    </row>
    <row r="672" spans="2:2" x14ac:dyDescent="0.25">
      <c r="B672" s="2" t="s">
        <v>319</v>
      </c>
    </row>
    <row r="673" spans="2:2" x14ac:dyDescent="0.25">
      <c r="B673" s="4" t="s">
        <v>451</v>
      </c>
    </row>
    <row r="674" spans="2:2" x14ac:dyDescent="0.25">
      <c r="B674" s="2" t="s">
        <v>569</v>
      </c>
    </row>
    <row r="675" spans="2:2" x14ac:dyDescent="0.25">
      <c r="B675" s="4" t="s">
        <v>569</v>
      </c>
    </row>
    <row r="676" spans="2:2" x14ac:dyDescent="0.25">
      <c r="B676" s="2" t="s">
        <v>6351</v>
      </c>
    </row>
    <row r="677" spans="2:2" x14ac:dyDescent="0.25">
      <c r="B677" s="4" t="s">
        <v>319</v>
      </c>
    </row>
    <row r="678" spans="2:2" x14ac:dyDescent="0.25">
      <c r="B678" s="2" t="s">
        <v>6351</v>
      </c>
    </row>
    <row r="679" spans="2:2" x14ac:dyDescent="0.25">
      <c r="B679" s="4" t="s">
        <v>451</v>
      </c>
    </row>
    <row r="680" spans="2:2" x14ac:dyDescent="0.25">
      <c r="B680" s="2" t="s">
        <v>451</v>
      </c>
    </row>
    <row r="681" spans="2:2" x14ac:dyDescent="0.25">
      <c r="B681" s="4" t="s">
        <v>1164</v>
      </c>
    </row>
    <row r="682" spans="2:2" x14ac:dyDescent="0.25">
      <c r="B682" s="2" t="s">
        <v>569</v>
      </c>
    </row>
    <row r="683" spans="2:2" x14ac:dyDescent="0.25">
      <c r="B683" s="4" t="s">
        <v>319</v>
      </c>
    </row>
    <row r="684" spans="2:2" x14ac:dyDescent="0.25">
      <c r="B684" s="2" t="s">
        <v>569</v>
      </c>
    </row>
    <row r="685" spans="2:2" x14ac:dyDescent="0.25">
      <c r="B685" s="4" t="s">
        <v>451</v>
      </c>
    </row>
    <row r="686" spans="2:2" x14ac:dyDescent="0.25">
      <c r="B686" s="2" t="s">
        <v>451</v>
      </c>
    </row>
    <row r="687" spans="2:2" x14ac:dyDescent="0.25">
      <c r="B687" s="4" t="s">
        <v>451</v>
      </c>
    </row>
    <row r="688" spans="2:2" x14ac:dyDescent="0.25">
      <c r="B688" s="2" t="s">
        <v>569</v>
      </c>
    </row>
    <row r="689" spans="2:2" x14ac:dyDescent="0.25">
      <c r="B689" s="4" t="s">
        <v>319</v>
      </c>
    </row>
    <row r="690" spans="2:2" x14ac:dyDescent="0.25">
      <c r="B690" s="2" t="s">
        <v>569</v>
      </c>
    </row>
    <row r="691" spans="2:2" x14ac:dyDescent="0.25">
      <c r="B691" s="4" t="s">
        <v>451</v>
      </c>
    </row>
    <row r="692" spans="2:2" x14ac:dyDescent="0.25">
      <c r="B692" s="2" t="s">
        <v>319</v>
      </c>
    </row>
    <row r="693" spans="2:2" x14ac:dyDescent="0.25">
      <c r="B693" s="4" t="s">
        <v>451</v>
      </c>
    </row>
    <row r="694" spans="2:2" x14ac:dyDescent="0.25">
      <c r="B694" s="2" t="s">
        <v>1164</v>
      </c>
    </row>
    <row r="695" spans="2:2" x14ac:dyDescent="0.25">
      <c r="B695" s="4" t="s">
        <v>569</v>
      </c>
    </row>
    <row r="696" spans="2:2" x14ac:dyDescent="0.25">
      <c r="B696" s="2" t="s">
        <v>451</v>
      </c>
    </row>
    <row r="697" spans="2:2" x14ac:dyDescent="0.25">
      <c r="B697" s="4" t="s">
        <v>1164</v>
      </c>
    </row>
    <row r="698" spans="2:2" x14ac:dyDescent="0.25">
      <c r="B698" s="2" t="s">
        <v>1164</v>
      </c>
    </row>
    <row r="699" spans="2:2" x14ac:dyDescent="0.25">
      <c r="B699" s="4" t="s">
        <v>6351</v>
      </c>
    </row>
    <row r="700" spans="2:2" x14ac:dyDescent="0.25">
      <c r="B700" s="2" t="s">
        <v>451</v>
      </c>
    </row>
    <row r="701" spans="2:2" x14ac:dyDescent="0.25">
      <c r="B701" s="4" t="s">
        <v>451</v>
      </c>
    </row>
    <row r="702" spans="2:2" x14ac:dyDescent="0.25">
      <c r="B702" s="2" t="s">
        <v>451</v>
      </c>
    </row>
    <row r="703" spans="2:2" x14ac:dyDescent="0.25">
      <c r="B703" s="4" t="s">
        <v>451</v>
      </c>
    </row>
    <row r="704" spans="2:2" x14ac:dyDescent="0.25">
      <c r="B704" s="2" t="s">
        <v>22</v>
      </c>
    </row>
    <row r="705" spans="2:2" x14ac:dyDescent="0.25">
      <c r="B705" s="4" t="s">
        <v>1164</v>
      </c>
    </row>
    <row r="706" spans="2:2" x14ac:dyDescent="0.25">
      <c r="B706" s="2" t="s">
        <v>451</v>
      </c>
    </row>
    <row r="707" spans="2:2" x14ac:dyDescent="0.25">
      <c r="B707" s="4" t="s">
        <v>3694</v>
      </c>
    </row>
    <row r="708" spans="2:2" x14ac:dyDescent="0.25">
      <c r="B708" s="2" t="s">
        <v>3912</v>
      </c>
    </row>
    <row r="709" spans="2:2" x14ac:dyDescent="0.25">
      <c r="B709" s="4" t="s">
        <v>451</v>
      </c>
    </row>
    <row r="710" spans="2:2" x14ac:dyDescent="0.25">
      <c r="B710" s="2" t="s">
        <v>569</v>
      </c>
    </row>
    <row r="711" spans="2:2" x14ac:dyDescent="0.25">
      <c r="B711" s="4" t="s">
        <v>569</v>
      </c>
    </row>
    <row r="712" spans="2:2" x14ac:dyDescent="0.25">
      <c r="B712" s="2" t="s">
        <v>569</v>
      </c>
    </row>
    <row r="713" spans="2:2" x14ac:dyDescent="0.25">
      <c r="B713" s="4" t="s">
        <v>451</v>
      </c>
    </row>
    <row r="714" spans="2:2" x14ac:dyDescent="0.25">
      <c r="B714" s="2" t="s">
        <v>1164</v>
      </c>
    </row>
    <row r="715" spans="2:2" x14ac:dyDescent="0.25">
      <c r="B715" s="4" t="s">
        <v>319</v>
      </c>
    </row>
    <row r="716" spans="2:2" x14ac:dyDescent="0.25">
      <c r="B716" s="2" t="s">
        <v>451</v>
      </c>
    </row>
    <row r="717" spans="2:2" x14ac:dyDescent="0.25">
      <c r="B717" s="4" t="s">
        <v>451</v>
      </c>
    </row>
    <row r="718" spans="2:2" x14ac:dyDescent="0.25">
      <c r="B718" s="2" t="s">
        <v>1164</v>
      </c>
    </row>
    <row r="719" spans="2:2" x14ac:dyDescent="0.25">
      <c r="B719" s="4" t="s">
        <v>319</v>
      </c>
    </row>
    <row r="720" spans="2:2" x14ac:dyDescent="0.25">
      <c r="B720" s="2" t="s">
        <v>451</v>
      </c>
    </row>
    <row r="721" spans="2:2" x14ac:dyDescent="0.25">
      <c r="B721" s="4" t="s">
        <v>451</v>
      </c>
    </row>
    <row r="722" spans="2:2" x14ac:dyDescent="0.25">
      <c r="B722" s="2" t="s">
        <v>451</v>
      </c>
    </row>
    <row r="723" spans="2:2" x14ac:dyDescent="0.25">
      <c r="B723" s="4" t="s">
        <v>4212</v>
      </c>
    </row>
    <row r="724" spans="2:2" x14ac:dyDescent="0.25">
      <c r="B724" s="2" t="s">
        <v>451</v>
      </c>
    </row>
    <row r="725" spans="2:2" x14ac:dyDescent="0.25">
      <c r="B725" s="4" t="s">
        <v>451</v>
      </c>
    </row>
    <row r="726" spans="2:2" x14ac:dyDescent="0.25">
      <c r="B726" s="2" t="s">
        <v>451</v>
      </c>
    </row>
    <row r="727" spans="2:2" x14ac:dyDescent="0.25">
      <c r="B727" s="4" t="s">
        <v>319</v>
      </c>
    </row>
    <row r="728" spans="2:2" x14ac:dyDescent="0.25">
      <c r="B728" s="2" t="s">
        <v>569</v>
      </c>
    </row>
    <row r="729" spans="2:2" x14ac:dyDescent="0.25">
      <c r="B729" s="4" t="s">
        <v>451</v>
      </c>
    </row>
    <row r="730" spans="2:2" x14ac:dyDescent="0.25">
      <c r="B730" s="2" t="s">
        <v>451</v>
      </c>
    </row>
    <row r="731" spans="2:2" x14ac:dyDescent="0.25">
      <c r="B731" s="4" t="s">
        <v>451</v>
      </c>
    </row>
    <row r="732" spans="2:2" x14ac:dyDescent="0.25">
      <c r="B732" s="2" t="s">
        <v>451</v>
      </c>
    </row>
    <row r="733" spans="2:2" x14ac:dyDescent="0.25">
      <c r="B733" s="4" t="s">
        <v>319</v>
      </c>
    </row>
    <row r="734" spans="2:2" x14ac:dyDescent="0.25">
      <c r="B734" s="2" t="s">
        <v>4212</v>
      </c>
    </row>
    <row r="735" spans="2:2" x14ac:dyDescent="0.25">
      <c r="B735" s="4" t="s">
        <v>569</v>
      </c>
    </row>
    <row r="736" spans="2:2" x14ac:dyDescent="0.25">
      <c r="B736" s="2" t="s">
        <v>569</v>
      </c>
    </row>
    <row r="737" spans="2:2" x14ac:dyDescent="0.25">
      <c r="B737" s="4" t="s">
        <v>451</v>
      </c>
    </row>
    <row r="738" spans="2:2" x14ac:dyDescent="0.25">
      <c r="B738" s="2" t="s">
        <v>319</v>
      </c>
    </row>
    <row r="739" spans="2:2" x14ac:dyDescent="0.25">
      <c r="B739" s="4" t="s">
        <v>451</v>
      </c>
    </row>
    <row r="740" spans="2:2" x14ac:dyDescent="0.25">
      <c r="B740" s="2" t="s">
        <v>569</v>
      </c>
    </row>
    <row r="741" spans="2:2" x14ac:dyDescent="0.25">
      <c r="B741" s="4" t="s">
        <v>6351</v>
      </c>
    </row>
    <row r="742" spans="2:2" x14ac:dyDescent="0.25">
      <c r="B742" s="2" t="s">
        <v>2148</v>
      </c>
    </row>
    <row r="743" spans="2:2" x14ac:dyDescent="0.25">
      <c r="B743" s="4" t="s">
        <v>569</v>
      </c>
    </row>
    <row r="744" spans="2:2" x14ac:dyDescent="0.25">
      <c r="B744" s="2" t="s">
        <v>451</v>
      </c>
    </row>
    <row r="745" spans="2:2" x14ac:dyDescent="0.25">
      <c r="B745" s="4" t="s">
        <v>451</v>
      </c>
    </row>
    <row r="746" spans="2:2" x14ac:dyDescent="0.25">
      <c r="B746" s="2" t="s">
        <v>4212</v>
      </c>
    </row>
    <row r="747" spans="2:2" x14ac:dyDescent="0.25">
      <c r="B747" s="4" t="s">
        <v>1164</v>
      </c>
    </row>
    <row r="748" spans="2:2" x14ac:dyDescent="0.25">
      <c r="B748" s="2" t="s">
        <v>319</v>
      </c>
    </row>
    <row r="749" spans="2:2" x14ac:dyDescent="0.25">
      <c r="B749" s="4" t="s">
        <v>451</v>
      </c>
    </row>
    <row r="750" spans="2:2" x14ac:dyDescent="0.25">
      <c r="B750" s="2" t="s">
        <v>451</v>
      </c>
    </row>
    <row r="751" spans="2:2" x14ac:dyDescent="0.25">
      <c r="B751" s="4" t="s">
        <v>319</v>
      </c>
    </row>
    <row r="752" spans="2:2" x14ac:dyDescent="0.25">
      <c r="B752" s="2" t="s">
        <v>2148</v>
      </c>
    </row>
    <row r="753" spans="2:2" x14ac:dyDescent="0.25">
      <c r="B753" s="4" t="s">
        <v>1164</v>
      </c>
    </row>
    <row r="754" spans="2:2" x14ac:dyDescent="0.25">
      <c r="B754" s="2" t="s">
        <v>6351</v>
      </c>
    </row>
    <row r="755" spans="2:2" x14ac:dyDescent="0.25">
      <c r="B755" s="4" t="s">
        <v>451</v>
      </c>
    </row>
    <row r="756" spans="2:2" x14ac:dyDescent="0.25">
      <c r="B756" s="2" t="s">
        <v>451</v>
      </c>
    </row>
    <row r="757" spans="2:2" x14ac:dyDescent="0.25">
      <c r="B757" s="4" t="s">
        <v>2148</v>
      </c>
    </row>
    <row r="758" spans="2:2" x14ac:dyDescent="0.25">
      <c r="B758" s="2" t="s">
        <v>1164</v>
      </c>
    </row>
    <row r="759" spans="2:2" x14ac:dyDescent="0.25">
      <c r="B759" s="4" t="s">
        <v>431</v>
      </c>
    </row>
    <row r="760" spans="2:2" x14ac:dyDescent="0.25">
      <c r="B760" s="2" t="s">
        <v>319</v>
      </c>
    </row>
    <row r="761" spans="2:2" x14ac:dyDescent="0.25">
      <c r="B761" s="4" t="s">
        <v>1164</v>
      </c>
    </row>
    <row r="762" spans="2:2" x14ac:dyDescent="0.25">
      <c r="B762" s="2" t="s">
        <v>569</v>
      </c>
    </row>
    <row r="763" spans="2:2" x14ac:dyDescent="0.25">
      <c r="B763" s="4" t="s">
        <v>319</v>
      </c>
    </row>
    <row r="764" spans="2:2" x14ac:dyDescent="0.25">
      <c r="B764" s="2" t="s">
        <v>451</v>
      </c>
    </row>
    <row r="765" spans="2:2" x14ac:dyDescent="0.25">
      <c r="B765" s="4" t="s">
        <v>451</v>
      </c>
    </row>
    <row r="766" spans="2:2" x14ac:dyDescent="0.25">
      <c r="B766" s="2" t="s">
        <v>451</v>
      </c>
    </row>
    <row r="767" spans="2:2" x14ac:dyDescent="0.25">
      <c r="B767" s="4" t="s">
        <v>319</v>
      </c>
    </row>
    <row r="768" spans="2:2" x14ac:dyDescent="0.25">
      <c r="B768" s="2" t="s">
        <v>451</v>
      </c>
    </row>
    <row r="769" spans="2:2" x14ac:dyDescent="0.25">
      <c r="B769" s="4" t="s">
        <v>451</v>
      </c>
    </row>
    <row r="770" spans="2:2" x14ac:dyDescent="0.25">
      <c r="B770" s="2" t="s">
        <v>569</v>
      </c>
    </row>
    <row r="771" spans="2:2" x14ac:dyDescent="0.25">
      <c r="B771" s="4" t="s">
        <v>451</v>
      </c>
    </row>
    <row r="772" spans="2:2" x14ac:dyDescent="0.25">
      <c r="B772" s="2" t="s">
        <v>319</v>
      </c>
    </row>
    <row r="773" spans="2:2" x14ac:dyDescent="0.25">
      <c r="B773" s="4" t="s">
        <v>569</v>
      </c>
    </row>
    <row r="774" spans="2:2" x14ac:dyDescent="0.25">
      <c r="B774" s="2" t="s">
        <v>569</v>
      </c>
    </row>
    <row r="775" spans="2:2" x14ac:dyDescent="0.25">
      <c r="B775" s="4" t="s">
        <v>451</v>
      </c>
    </row>
    <row r="776" spans="2:2" x14ac:dyDescent="0.25">
      <c r="B776" s="2" t="s">
        <v>569</v>
      </c>
    </row>
    <row r="777" spans="2:2" x14ac:dyDescent="0.25">
      <c r="B777" s="4" t="s">
        <v>569</v>
      </c>
    </row>
    <row r="778" spans="2:2" x14ac:dyDescent="0.25">
      <c r="B778" s="2" t="s">
        <v>569</v>
      </c>
    </row>
    <row r="779" spans="2:2" x14ac:dyDescent="0.25">
      <c r="B779" s="4" t="s">
        <v>451</v>
      </c>
    </row>
    <row r="780" spans="2:2" x14ac:dyDescent="0.25">
      <c r="B780" s="2" t="s">
        <v>451</v>
      </c>
    </row>
    <row r="781" spans="2:2" x14ac:dyDescent="0.25">
      <c r="B781" s="4" t="s">
        <v>1164</v>
      </c>
    </row>
    <row r="782" spans="2:2" x14ac:dyDescent="0.25">
      <c r="B782" s="2" t="s">
        <v>569</v>
      </c>
    </row>
    <row r="783" spans="2:2" x14ac:dyDescent="0.25">
      <c r="B783" s="4" t="s">
        <v>451</v>
      </c>
    </row>
    <row r="784" spans="2:2" x14ac:dyDescent="0.25">
      <c r="B784" s="2" t="s">
        <v>451</v>
      </c>
    </row>
    <row r="785" spans="2:2" x14ac:dyDescent="0.25">
      <c r="B785" s="4" t="s">
        <v>451</v>
      </c>
    </row>
    <row r="786" spans="2:2" x14ac:dyDescent="0.25">
      <c r="B786" s="2" t="s">
        <v>1164</v>
      </c>
    </row>
    <row r="787" spans="2:2" x14ac:dyDescent="0.25">
      <c r="B787" s="4" t="s">
        <v>451</v>
      </c>
    </row>
    <row r="788" spans="2:2" x14ac:dyDescent="0.25">
      <c r="B788" s="2" t="s">
        <v>451</v>
      </c>
    </row>
    <row r="789" spans="2:2" x14ac:dyDescent="0.25">
      <c r="B789" s="4" t="s">
        <v>569</v>
      </c>
    </row>
    <row r="790" spans="2:2" x14ac:dyDescent="0.25">
      <c r="B790" s="2" t="s">
        <v>3694</v>
      </c>
    </row>
    <row r="791" spans="2:2" x14ac:dyDescent="0.25">
      <c r="B791" s="4" t="s">
        <v>569</v>
      </c>
    </row>
    <row r="792" spans="2:2" x14ac:dyDescent="0.25">
      <c r="B792" s="2" t="s">
        <v>319</v>
      </c>
    </row>
    <row r="793" spans="2:2" x14ac:dyDescent="0.25">
      <c r="B793" s="4" t="s">
        <v>451</v>
      </c>
    </row>
    <row r="794" spans="2:2" x14ac:dyDescent="0.25">
      <c r="B794" s="2" t="s">
        <v>569</v>
      </c>
    </row>
    <row r="795" spans="2:2" x14ac:dyDescent="0.25">
      <c r="B795" s="4" t="s">
        <v>569</v>
      </c>
    </row>
    <row r="796" spans="2:2" x14ac:dyDescent="0.25">
      <c r="B796" s="2" t="s">
        <v>451</v>
      </c>
    </row>
    <row r="797" spans="2:2" x14ac:dyDescent="0.25">
      <c r="B797" s="4" t="s">
        <v>569</v>
      </c>
    </row>
    <row r="798" spans="2:2" x14ac:dyDescent="0.25">
      <c r="B798" s="2" t="s">
        <v>4212</v>
      </c>
    </row>
    <row r="799" spans="2:2" x14ac:dyDescent="0.25">
      <c r="B799" s="4" t="s">
        <v>569</v>
      </c>
    </row>
    <row r="800" spans="2:2" x14ac:dyDescent="0.25">
      <c r="B800" s="2" t="s">
        <v>569</v>
      </c>
    </row>
    <row r="801" spans="2:2" x14ac:dyDescent="0.25">
      <c r="B801" s="4" t="s">
        <v>451</v>
      </c>
    </row>
    <row r="802" spans="2:2" x14ac:dyDescent="0.25">
      <c r="B802" s="2" t="s">
        <v>569</v>
      </c>
    </row>
    <row r="803" spans="2:2" x14ac:dyDescent="0.25">
      <c r="B803" s="4" t="s">
        <v>451</v>
      </c>
    </row>
    <row r="804" spans="2:2" x14ac:dyDescent="0.25">
      <c r="B804" s="2" t="s">
        <v>4212</v>
      </c>
    </row>
    <row r="805" spans="2:2" x14ac:dyDescent="0.25">
      <c r="B805" s="4" t="s">
        <v>1164</v>
      </c>
    </row>
    <row r="806" spans="2:2" x14ac:dyDescent="0.25">
      <c r="B806" s="2" t="s">
        <v>1164</v>
      </c>
    </row>
    <row r="807" spans="2:2" x14ac:dyDescent="0.25">
      <c r="B807" s="4" t="s">
        <v>1164</v>
      </c>
    </row>
    <row r="808" spans="2:2" x14ac:dyDescent="0.25">
      <c r="B808" s="2" t="s">
        <v>451</v>
      </c>
    </row>
    <row r="809" spans="2:2" x14ac:dyDescent="0.25">
      <c r="B809" s="4" t="s">
        <v>569</v>
      </c>
    </row>
    <row r="810" spans="2:2" x14ac:dyDescent="0.25">
      <c r="B810" s="2" t="s">
        <v>451</v>
      </c>
    </row>
    <row r="811" spans="2:2" x14ac:dyDescent="0.25">
      <c r="B811" s="4" t="s">
        <v>451</v>
      </c>
    </row>
    <row r="812" spans="2:2" x14ac:dyDescent="0.25">
      <c r="B812" s="2" t="s">
        <v>569</v>
      </c>
    </row>
    <row r="813" spans="2:2" x14ac:dyDescent="0.25">
      <c r="B813" s="4" t="s">
        <v>451</v>
      </c>
    </row>
    <row r="814" spans="2:2" x14ac:dyDescent="0.25">
      <c r="B814" s="2" t="s">
        <v>451</v>
      </c>
    </row>
    <row r="815" spans="2:2" x14ac:dyDescent="0.25">
      <c r="B815" s="4" t="s">
        <v>569</v>
      </c>
    </row>
    <row r="816" spans="2:2" x14ac:dyDescent="0.25">
      <c r="B816" s="2" t="s">
        <v>451</v>
      </c>
    </row>
    <row r="817" spans="2:2" x14ac:dyDescent="0.25">
      <c r="B817" s="4" t="s">
        <v>319</v>
      </c>
    </row>
    <row r="818" spans="2:2" x14ac:dyDescent="0.25">
      <c r="B818" s="2" t="s">
        <v>451</v>
      </c>
    </row>
    <row r="819" spans="2:2" x14ac:dyDescent="0.25">
      <c r="B819" s="4" t="s">
        <v>4212</v>
      </c>
    </row>
    <row r="820" spans="2:2" x14ac:dyDescent="0.25">
      <c r="B820" s="2" t="s">
        <v>451</v>
      </c>
    </row>
    <row r="821" spans="2:2" x14ac:dyDescent="0.25">
      <c r="B821" s="4" t="s">
        <v>319</v>
      </c>
    </row>
    <row r="822" spans="2:2" x14ac:dyDescent="0.25">
      <c r="B822" s="2" t="s">
        <v>3694</v>
      </c>
    </row>
    <row r="823" spans="2:2" x14ac:dyDescent="0.25">
      <c r="B823" s="4" t="s">
        <v>451</v>
      </c>
    </row>
    <row r="824" spans="2:2" x14ac:dyDescent="0.25">
      <c r="B824" s="2" t="s">
        <v>451</v>
      </c>
    </row>
    <row r="825" spans="2:2" x14ac:dyDescent="0.25">
      <c r="B825" s="4" t="s">
        <v>1164</v>
      </c>
    </row>
    <row r="826" spans="2:2" x14ac:dyDescent="0.25">
      <c r="B826" s="2" t="s">
        <v>569</v>
      </c>
    </row>
    <row r="827" spans="2:2" x14ac:dyDescent="0.25">
      <c r="B827" s="4" t="s">
        <v>569</v>
      </c>
    </row>
    <row r="828" spans="2:2" x14ac:dyDescent="0.25">
      <c r="B828" s="2" t="s">
        <v>319</v>
      </c>
    </row>
    <row r="829" spans="2:2" x14ac:dyDescent="0.25">
      <c r="B829" s="4" t="s">
        <v>6351</v>
      </c>
    </row>
    <row r="830" spans="2:2" x14ac:dyDescent="0.25">
      <c r="B830" s="2" t="s">
        <v>451</v>
      </c>
    </row>
    <row r="831" spans="2:2" x14ac:dyDescent="0.25">
      <c r="B831" s="4" t="s">
        <v>451</v>
      </c>
    </row>
    <row r="832" spans="2:2" x14ac:dyDescent="0.25">
      <c r="B832" s="2" t="s">
        <v>1164</v>
      </c>
    </row>
    <row r="833" spans="2:2" x14ac:dyDescent="0.25">
      <c r="B833" s="4" t="s">
        <v>4212</v>
      </c>
    </row>
    <row r="834" spans="2:2" x14ac:dyDescent="0.25">
      <c r="B834" s="2" t="s">
        <v>451</v>
      </c>
    </row>
    <row r="835" spans="2:2" x14ac:dyDescent="0.25">
      <c r="B835" s="4" t="s">
        <v>1164</v>
      </c>
    </row>
    <row r="836" spans="2:2" x14ac:dyDescent="0.25">
      <c r="B836" s="2" t="s">
        <v>451</v>
      </c>
    </row>
    <row r="837" spans="2:2" x14ac:dyDescent="0.25">
      <c r="B837" s="4" t="s">
        <v>569</v>
      </c>
    </row>
    <row r="838" spans="2:2" x14ac:dyDescent="0.25">
      <c r="B838" s="2" t="s">
        <v>319</v>
      </c>
    </row>
    <row r="839" spans="2:2" x14ac:dyDescent="0.25">
      <c r="B839" s="4" t="s">
        <v>451</v>
      </c>
    </row>
    <row r="840" spans="2:2" x14ac:dyDescent="0.25">
      <c r="B840" s="2" t="s">
        <v>1164</v>
      </c>
    </row>
    <row r="841" spans="2:2" x14ac:dyDescent="0.25">
      <c r="B841" s="4" t="s">
        <v>1164</v>
      </c>
    </row>
    <row r="842" spans="2:2" x14ac:dyDescent="0.25">
      <c r="B842" s="2" t="s">
        <v>451</v>
      </c>
    </row>
    <row r="843" spans="2:2" x14ac:dyDescent="0.25">
      <c r="B843" s="4" t="s">
        <v>1164</v>
      </c>
    </row>
    <row r="844" spans="2:2" x14ac:dyDescent="0.25">
      <c r="B844" s="2" t="s">
        <v>451</v>
      </c>
    </row>
    <row r="845" spans="2:2" x14ac:dyDescent="0.25">
      <c r="B845" s="4" t="s">
        <v>6351</v>
      </c>
    </row>
    <row r="846" spans="2:2" x14ac:dyDescent="0.25">
      <c r="B846" s="2" t="s">
        <v>569</v>
      </c>
    </row>
    <row r="847" spans="2:2" x14ac:dyDescent="0.25">
      <c r="B847" s="4" t="s">
        <v>569</v>
      </c>
    </row>
    <row r="848" spans="2:2" x14ac:dyDescent="0.25">
      <c r="B848" s="2" t="s">
        <v>451</v>
      </c>
    </row>
    <row r="849" spans="2:2" x14ac:dyDescent="0.25">
      <c r="B849" s="4" t="s">
        <v>569</v>
      </c>
    </row>
    <row r="850" spans="2:2" x14ac:dyDescent="0.25">
      <c r="B850" s="2" t="s">
        <v>1164</v>
      </c>
    </row>
    <row r="851" spans="2:2" x14ac:dyDescent="0.25">
      <c r="B851" s="4" t="s">
        <v>451</v>
      </c>
    </row>
    <row r="852" spans="2:2" x14ac:dyDescent="0.25">
      <c r="B852" s="2" t="s">
        <v>319</v>
      </c>
    </row>
    <row r="853" spans="2:2" x14ac:dyDescent="0.25">
      <c r="B853" s="4" t="s">
        <v>1164</v>
      </c>
    </row>
    <row r="854" spans="2:2" x14ac:dyDescent="0.25">
      <c r="B854" s="2" t="s">
        <v>6351</v>
      </c>
    </row>
    <row r="855" spans="2:2" x14ac:dyDescent="0.25">
      <c r="B855" s="4" t="s">
        <v>4212</v>
      </c>
    </row>
    <row r="856" spans="2:2" x14ac:dyDescent="0.25">
      <c r="B856" s="2" t="s">
        <v>1164</v>
      </c>
    </row>
    <row r="857" spans="2:2" x14ac:dyDescent="0.25">
      <c r="B857" s="4" t="s">
        <v>6351</v>
      </c>
    </row>
    <row r="858" spans="2:2" x14ac:dyDescent="0.25">
      <c r="B858" s="2" t="s">
        <v>451</v>
      </c>
    </row>
    <row r="859" spans="2:2" x14ac:dyDescent="0.25">
      <c r="B859" s="4" t="s">
        <v>1164</v>
      </c>
    </row>
    <row r="860" spans="2:2" x14ac:dyDescent="0.25">
      <c r="B860" s="2" t="s">
        <v>1164</v>
      </c>
    </row>
    <row r="861" spans="2:2" x14ac:dyDescent="0.25">
      <c r="B861" s="4" t="s">
        <v>4212</v>
      </c>
    </row>
    <row r="862" spans="2:2" x14ac:dyDescent="0.25">
      <c r="B862" s="2" t="s">
        <v>1164</v>
      </c>
    </row>
    <row r="863" spans="2:2" x14ac:dyDescent="0.25">
      <c r="B863" s="4" t="s">
        <v>569</v>
      </c>
    </row>
    <row r="864" spans="2:2" x14ac:dyDescent="0.25">
      <c r="B864" s="2" t="s">
        <v>569</v>
      </c>
    </row>
    <row r="865" spans="2:2" x14ac:dyDescent="0.25">
      <c r="B865" s="4" t="s">
        <v>569</v>
      </c>
    </row>
    <row r="866" spans="2:2" x14ac:dyDescent="0.25">
      <c r="B866" s="2" t="s">
        <v>451</v>
      </c>
    </row>
    <row r="867" spans="2:2" x14ac:dyDescent="0.25">
      <c r="B867" s="4" t="s">
        <v>1164</v>
      </c>
    </row>
    <row r="868" spans="2:2" x14ac:dyDescent="0.25">
      <c r="B868" s="2" t="s">
        <v>569</v>
      </c>
    </row>
    <row r="869" spans="2:2" x14ac:dyDescent="0.25">
      <c r="B869" s="4" t="s">
        <v>4212</v>
      </c>
    </row>
    <row r="870" spans="2:2" x14ac:dyDescent="0.25">
      <c r="B870" s="2" t="s">
        <v>4212</v>
      </c>
    </row>
    <row r="871" spans="2:2" x14ac:dyDescent="0.25">
      <c r="B871" s="4" t="s">
        <v>451</v>
      </c>
    </row>
    <row r="872" spans="2:2" x14ac:dyDescent="0.25">
      <c r="B872" s="2" t="s">
        <v>451</v>
      </c>
    </row>
    <row r="873" spans="2:2" x14ac:dyDescent="0.25">
      <c r="B873" s="4" t="s">
        <v>569</v>
      </c>
    </row>
    <row r="874" spans="2:2" x14ac:dyDescent="0.25">
      <c r="B874" s="2" t="s">
        <v>3694</v>
      </c>
    </row>
    <row r="875" spans="2:2" x14ac:dyDescent="0.25">
      <c r="B875" s="4" t="s">
        <v>319</v>
      </c>
    </row>
    <row r="876" spans="2:2" x14ac:dyDescent="0.25">
      <c r="B876" s="2" t="s">
        <v>319</v>
      </c>
    </row>
    <row r="877" spans="2:2" x14ac:dyDescent="0.25">
      <c r="B877" s="4" t="s">
        <v>5694</v>
      </c>
    </row>
    <row r="878" spans="2:2" x14ac:dyDescent="0.25">
      <c r="B878" s="2" t="s">
        <v>451</v>
      </c>
    </row>
    <row r="879" spans="2:2" x14ac:dyDescent="0.25">
      <c r="B879" s="4" t="s">
        <v>569</v>
      </c>
    </row>
    <row r="880" spans="2:2" x14ac:dyDescent="0.25">
      <c r="B880" s="2" t="s">
        <v>569</v>
      </c>
    </row>
    <row r="881" spans="2:2" x14ac:dyDescent="0.25">
      <c r="B881" s="4" t="s">
        <v>569</v>
      </c>
    </row>
    <row r="882" spans="2:2" x14ac:dyDescent="0.25">
      <c r="B882" s="2" t="s">
        <v>4212</v>
      </c>
    </row>
    <row r="883" spans="2:2" x14ac:dyDescent="0.25">
      <c r="B883" s="4" t="s">
        <v>569</v>
      </c>
    </row>
    <row r="884" spans="2:2" x14ac:dyDescent="0.25">
      <c r="B884" s="2" t="s">
        <v>569</v>
      </c>
    </row>
    <row r="885" spans="2:2" x14ac:dyDescent="0.25">
      <c r="B885" s="4" t="s">
        <v>6349</v>
      </c>
    </row>
    <row r="886" spans="2:2" x14ac:dyDescent="0.25">
      <c r="B886" s="2" t="s">
        <v>4212</v>
      </c>
    </row>
    <row r="887" spans="2:2" x14ac:dyDescent="0.25">
      <c r="B887" s="4" t="s">
        <v>569</v>
      </c>
    </row>
    <row r="888" spans="2:2" x14ac:dyDescent="0.25">
      <c r="B888" s="2" t="s">
        <v>451</v>
      </c>
    </row>
    <row r="889" spans="2:2" x14ac:dyDescent="0.25">
      <c r="B889" s="4" t="s">
        <v>1164</v>
      </c>
    </row>
    <row r="890" spans="2:2" x14ac:dyDescent="0.25">
      <c r="B890" s="2" t="s">
        <v>569</v>
      </c>
    </row>
    <row r="891" spans="2:2" x14ac:dyDescent="0.25">
      <c r="B891" s="4" t="s">
        <v>451</v>
      </c>
    </row>
    <row r="892" spans="2:2" x14ac:dyDescent="0.25">
      <c r="B892" s="2" t="s">
        <v>569</v>
      </c>
    </row>
    <row r="893" spans="2:2" x14ac:dyDescent="0.25">
      <c r="B893" s="4" t="s">
        <v>569</v>
      </c>
    </row>
    <row r="894" spans="2:2" x14ac:dyDescent="0.25">
      <c r="B894" s="2" t="s">
        <v>319</v>
      </c>
    </row>
    <row r="895" spans="2:2" x14ac:dyDescent="0.25">
      <c r="B895" s="4" t="s">
        <v>6351</v>
      </c>
    </row>
    <row r="896" spans="2:2" x14ac:dyDescent="0.25">
      <c r="B896" s="2" t="s">
        <v>451</v>
      </c>
    </row>
    <row r="897" spans="2:2" x14ac:dyDescent="0.25">
      <c r="B897" s="4" t="s">
        <v>451</v>
      </c>
    </row>
    <row r="898" spans="2:2" x14ac:dyDescent="0.25">
      <c r="B898" s="2" t="s">
        <v>1164</v>
      </c>
    </row>
    <row r="899" spans="2:2" x14ac:dyDescent="0.25">
      <c r="B899" s="4" t="s">
        <v>569</v>
      </c>
    </row>
    <row r="900" spans="2:2" x14ac:dyDescent="0.25">
      <c r="B900" s="2" t="s">
        <v>569</v>
      </c>
    </row>
    <row r="901" spans="2:2" x14ac:dyDescent="0.25">
      <c r="B901" s="4" t="s">
        <v>3694</v>
      </c>
    </row>
    <row r="902" spans="2:2" x14ac:dyDescent="0.25">
      <c r="B902" s="2" t="s">
        <v>569</v>
      </c>
    </row>
    <row r="903" spans="2:2" x14ac:dyDescent="0.25">
      <c r="B903" s="4" t="s">
        <v>4212</v>
      </c>
    </row>
    <row r="904" spans="2:2" x14ac:dyDescent="0.25">
      <c r="B904" s="2" t="s">
        <v>451</v>
      </c>
    </row>
    <row r="905" spans="2:2" x14ac:dyDescent="0.25">
      <c r="B905" s="4" t="s">
        <v>451</v>
      </c>
    </row>
    <row r="906" spans="2:2" x14ac:dyDescent="0.25">
      <c r="B906" s="2" t="s">
        <v>451</v>
      </c>
    </row>
    <row r="907" spans="2:2" x14ac:dyDescent="0.25">
      <c r="B907" s="4" t="s">
        <v>451</v>
      </c>
    </row>
    <row r="908" spans="2:2" x14ac:dyDescent="0.25">
      <c r="B908" s="2" t="s">
        <v>451</v>
      </c>
    </row>
    <row r="909" spans="2:2" x14ac:dyDescent="0.25">
      <c r="B909" s="4" t="s">
        <v>319</v>
      </c>
    </row>
    <row r="910" spans="2:2" x14ac:dyDescent="0.25">
      <c r="B910" s="2" t="s">
        <v>319</v>
      </c>
    </row>
    <row r="911" spans="2:2" x14ac:dyDescent="0.25">
      <c r="B911" s="4" t="s">
        <v>6351</v>
      </c>
    </row>
    <row r="912" spans="2:2" x14ac:dyDescent="0.25">
      <c r="B912" s="2" t="s">
        <v>451</v>
      </c>
    </row>
    <row r="913" spans="2:2" x14ac:dyDescent="0.25">
      <c r="B913" s="4" t="s">
        <v>1164</v>
      </c>
    </row>
    <row r="914" spans="2:2" x14ac:dyDescent="0.25">
      <c r="B914" s="2" t="s">
        <v>451</v>
      </c>
    </row>
    <row r="915" spans="2:2" x14ac:dyDescent="0.25">
      <c r="B915" s="4" t="s">
        <v>1164</v>
      </c>
    </row>
    <row r="916" spans="2:2" x14ac:dyDescent="0.25">
      <c r="B916" s="2" t="s">
        <v>451</v>
      </c>
    </row>
    <row r="917" spans="2:2" x14ac:dyDescent="0.25">
      <c r="B917" s="4" t="s">
        <v>319</v>
      </c>
    </row>
    <row r="918" spans="2:2" x14ac:dyDescent="0.25">
      <c r="B918" s="2" t="s">
        <v>6351</v>
      </c>
    </row>
    <row r="919" spans="2:2" x14ac:dyDescent="0.25">
      <c r="B919" s="4" t="s">
        <v>451</v>
      </c>
    </row>
    <row r="920" spans="2:2" x14ac:dyDescent="0.25">
      <c r="B920" s="2" t="s">
        <v>451</v>
      </c>
    </row>
    <row r="921" spans="2:2" x14ac:dyDescent="0.25">
      <c r="B921" s="4" t="s">
        <v>1164</v>
      </c>
    </row>
    <row r="922" spans="2:2" x14ac:dyDescent="0.25">
      <c r="B922" s="2" t="s">
        <v>319</v>
      </c>
    </row>
    <row r="923" spans="2:2" x14ac:dyDescent="0.25">
      <c r="B923" s="4" t="s">
        <v>569</v>
      </c>
    </row>
    <row r="924" spans="2:2" x14ac:dyDescent="0.25">
      <c r="B924" s="2" t="s">
        <v>569</v>
      </c>
    </row>
    <row r="925" spans="2:2" x14ac:dyDescent="0.25">
      <c r="B925" s="4" t="s">
        <v>451</v>
      </c>
    </row>
    <row r="926" spans="2:2" x14ac:dyDescent="0.25">
      <c r="B926" s="2" t="s">
        <v>451</v>
      </c>
    </row>
    <row r="927" spans="2:2" x14ac:dyDescent="0.25">
      <c r="B927" s="4" t="s">
        <v>451</v>
      </c>
    </row>
    <row r="928" spans="2:2" x14ac:dyDescent="0.25">
      <c r="B928" s="2" t="s">
        <v>569</v>
      </c>
    </row>
    <row r="929" spans="2:2" x14ac:dyDescent="0.25">
      <c r="B929" s="4" t="s">
        <v>6351</v>
      </c>
    </row>
    <row r="930" spans="2:2" x14ac:dyDescent="0.25">
      <c r="B930" s="2" t="s">
        <v>451</v>
      </c>
    </row>
    <row r="931" spans="2:2" x14ac:dyDescent="0.25">
      <c r="B931" s="4" t="s">
        <v>451</v>
      </c>
    </row>
    <row r="932" spans="2:2" x14ac:dyDescent="0.25">
      <c r="B932" s="2" t="s">
        <v>569</v>
      </c>
    </row>
    <row r="933" spans="2:2" x14ac:dyDescent="0.25">
      <c r="B933" s="4" t="s">
        <v>6351</v>
      </c>
    </row>
    <row r="934" spans="2:2" x14ac:dyDescent="0.25">
      <c r="B934" s="2" t="s">
        <v>451</v>
      </c>
    </row>
    <row r="935" spans="2:2" x14ac:dyDescent="0.25">
      <c r="B935" s="4" t="s">
        <v>451</v>
      </c>
    </row>
    <row r="936" spans="2:2" x14ac:dyDescent="0.25">
      <c r="B936" s="2" t="s">
        <v>319</v>
      </c>
    </row>
    <row r="937" spans="2:2" x14ac:dyDescent="0.25">
      <c r="B937" s="4" t="s">
        <v>569</v>
      </c>
    </row>
    <row r="938" spans="2:2" x14ac:dyDescent="0.25">
      <c r="B938" s="2" t="s">
        <v>451</v>
      </c>
    </row>
    <row r="939" spans="2:2" x14ac:dyDescent="0.25">
      <c r="B939" s="4" t="s">
        <v>1164</v>
      </c>
    </row>
    <row r="940" spans="2:2" x14ac:dyDescent="0.25">
      <c r="B940" s="2" t="s">
        <v>569</v>
      </c>
    </row>
    <row r="941" spans="2:2" x14ac:dyDescent="0.25">
      <c r="B941" s="4" t="s">
        <v>569</v>
      </c>
    </row>
    <row r="942" spans="2:2" x14ac:dyDescent="0.25">
      <c r="B942" s="2" t="s">
        <v>1164</v>
      </c>
    </row>
    <row r="943" spans="2:2" x14ac:dyDescent="0.25">
      <c r="B943" s="4" t="s">
        <v>6351</v>
      </c>
    </row>
    <row r="944" spans="2:2" x14ac:dyDescent="0.25">
      <c r="B944" s="2" t="s">
        <v>451</v>
      </c>
    </row>
    <row r="945" spans="2:2" x14ac:dyDescent="0.25">
      <c r="B945" s="4" t="s">
        <v>6351</v>
      </c>
    </row>
    <row r="946" spans="2:2" x14ac:dyDescent="0.25">
      <c r="B946" s="2" t="s">
        <v>569</v>
      </c>
    </row>
    <row r="947" spans="2:2" x14ac:dyDescent="0.25">
      <c r="B947" s="4" t="s">
        <v>451</v>
      </c>
    </row>
    <row r="948" spans="2:2" x14ac:dyDescent="0.25">
      <c r="B948" s="2" t="s">
        <v>451</v>
      </c>
    </row>
    <row r="949" spans="2:2" x14ac:dyDescent="0.25">
      <c r="B949" s="4" t="s">
        <v>451</v>
      </c>
    </row>
    <row r="950" spans="2:2" x14ac:dyDescent="0.25">
      <c r="B950" s="2" t="s">
        <v>451</v>
      </c>
    </row>
    <row r="951" spans="2:2" x14ac:dyDescent="0.25">
      <c r="B951" s="4" t="s">
        <v>451</v>
      </c>
    </row>
    <row r="952" spans="2:2" x14ac:dyDescent="0.25">
      <c r="B952" s="2" t="s">
        <v>451</v>
      </c>
    </row>
    <row r="953" spans="2:2" x14ac:dyDescent="0.25">
      <c r="B953" s="4" t="s">
        <v>319</v>
      </c>
    </row>
    <row r="954" spans="2:2" x14ac:dyDescent="0.25">
      <c r="B954" s="2" t="s">
        <v>451</v>
      </c>
    </row>
    <row r="955" spans="2:2" x14ac:dyDescent="0.25">
      <c r="B955" s="4" t="s">
        <v>6351</v>
      </c>
    </row>
    <row r="956" spans="2:2" x14ac:dyDescent="0.25">
      <c r="B956" s="2" t="s">
        <v>451</v>
      </c>
    </row>
    <row r="957" spans="2:2" x14ac:dyDescent="0.25">
      <c r="B957" s="4" t="s">
        <v>451</v>
      </c>
    </row>
    <row r="958" spans="2:2" x14ac:dyDescent="0.25">
      <c r="B958" s="2" t="s">
        <v>6351</v>
      </c>
    </row>
    <row r="959" spans="2:2" x14ac:dyDescent="0.25">
      <c r="B959" s="4" t="s">
        <v>451</v>
      </c>
    </row>
    <row r="960" spans="2:2" x14ac:dyDescent="0.25">
      <c r="B960" s="2" t="s">
        <v>319</v>
      </c>
    </row>
    <row r="961" spans="2:2" x14ac:dyDescent="0.25">
      <c r="B961" s="4" t="s">
        <v>319</v>
      </c>
    </row>
    <row r="962" spans="2:2" x14ac:dyDescent="0.25">
      <c r="B962" s="2" t="s">
        <v>1164</v>
      </c>
    </row>
    <row r="963" spans="2:2" x14ac:dyDescent="0.25">
      <c r="B963" s="4" t="s">
        <v>6351</v>
      </c>
    </row>
    <row r="964" spans="2:2" x14ac:dyDescent="0.25">
      <c r="B964" s="2" t="s">
        <v>319</v>
      </c>
    </row>
    <row r="965" spans="2:2" x14ac:dyDescent="0.25">
      <c r="B965" s="4" t="s">
        <v>1164</v>
      </c>
    </row>
    <row r="966" spans="2:2" x14ac:dyDescent="0.25">
      <c r="B966" s="2" t="s">
        <v>4212</v>
      </c>
    </row>
    <row r="967" spans="2:2" x14ac:dyDescent="0.25">
      <c r="B967" s="4" t="s">
        <v>451</v>
      </c>
    </row>
    <row r="968" spans="2:2" x14ac:dyDescent="0.25">
      <c r="B968" s="2" t="s">
        <v>6351</v>
      </c>
    </row>
    <row r="969" spans="2:2" x14ac:dyDescent="0.25">
      <c r="B969" s="4" t="s">
        <v>451</v>
      </c>
    </row>
    <row r="970" spans="2:2" x14ac:dyDescent="0.25">
      <c r="B970" s="2" t="s">
        <v>1164</v>
      </c>
    </row>
    <row r="971" spans="2:2" x14ac:dyDescent="0.25">
      <c r="B971" s="4" t="s">
        <v>569</v>
      </c>
    </row>
    <row r="972" spans="2:2" x14ac:dyDescent="0.25">
      <c r="B972" s="2" t="s">
        <v>569</v>
      </c>
    </row>
    <row r="973" spans="2:2" x14ac:dyDescent="0.25">
      <c r="B973" s="4" t="s">
        <v>569</v>
      </c>
    </row>
    <row r="974" spans="2:2" x14ac:dyDescent="0.25">
      <c r="B974" s="2" t="s">
        <v>569</v>
      </c>
    </row>
    <row r="975" spans="2:2" x14ac:dyDescent="0.25">
      <c r="B975" s="4" t="s">
        <v>451</v>
      </c>
    </row>
    <row r="976" spans="2:2" x14ac:dyDescent="0.25">
      <c r="B976" s="2" t="s">
        <v>451</v>
      </c>
    </row>
    <row r="977" spans="2:2" x14ac:dyDescent="0.25">
      <c r="B977" s="4" t="s">
        <v>451</v>
      </c>
    </row>
    <row r="978" spans="2:2" x14ac:dyDescent="0.25">
      <c r="B978" s="2" t="s">
        <v>451</v>
      </c>
    </row>
    <row r="979" spans="2:2" x14ac:dyDescent="0.25">
      <c r="B979" s="4" t="s">
        <v>6351</v>
      </c>
    </row>
    <row r="980" spans="2:2" x14ac:dyDescent="0.25">
      <c r="B980" s="2" t="s">
        <v>451</v>
      </c>
    </row>
    <row r="981" spans="2:2" x14ac:dyDescent="0.25">
      <c r="B981" s="4" t="s">
        <v>451</v>
      </c>
    </row>
    <row r="982" spans="2:2" x14ac:dyDescent="0.25">
      <c r="B982" s="2" t="s">
        <v>6351</v>
      </c>
    </row>
    <row r="983" spans="2:2" x14ac:dyDescent="0.25">
      <c r="B983" s="4" t="s">
        <v>6351</v>
      </c>
    </row>
    <row r="984" spans="2:2" x14ac:dyDescent="0.25">
      <c r="B984" s="2" t="s">
        <v>451</v>
      </c>
    </row>
    <row r="985" spans="2:2" x14ac:dyDescent="0.25">
      <c r="B985" s="4" t="s">
        <v>6351</v>
      </c>
    </row>
    <row r="986" spans="2:2" x14ac:dyDescent="0.25">
      <c r="B986" s="2" t="s">
        <v>319</v>
      </c>
    </row>
    <row r="987" spans="2:2" x14ac:dyDescent="0.25">
      <c r="B987" s="4" t="s">
        <v>1164</v>
      </c>
    </row>
    <row r="988" spans="2:2" x14ac:dyDescent="0.25">
      <c r="B988" s="2" t="s">
        <v>569</v>
      </c>
    </row>
    <row r="989" spans="2:2" x14ac:dyDescent="0.25">
      <c r="B989" s="4" t="s">
        <v>569</v>
      </c>
    </row>
    <row r="990" spans="2:2" x14ac:dyDescent="0.25">
      <c r="B990" s="2" t="s">
        <v>6351</v>
      </c>
    </row>
    <row r="991" spans="2:2" x14ac:dyDescent="0.25">
      <c r="B991" s="4" t="s">
        <v>319</v>
      </c>
    </row>
    <row r="992" spans="2:2" x14ac:dyDescent="0.25">
      <c r="B992" s="2" t="s">
        <v>451</v>
      </c>
    </row>
    <row r="993" spans="2:2" x14ac:dyDescent="0.25">
      <c r="B993" s="4" t="s">
        <v>6351</v>
      </c>
    </row>
    <row r="994" spans="2:2" x14ac:dyDescent="0.25">
      <c r="B994" s="2" t="s">
        <v>569</v>
      </c>
    </row>
    <row r="995" spans="2:2" x14ac:dyDescent="0.25">
      <c r="B995" s="4" t="s">
        <v>451</v>
      </c>
    </row>
    <row r="996" spans="2:2" x14ac:dyDescent="0.25">
      <c r="B996" s="2" t="s">
        <v>6351</v>
      </c>
    </row>
    <row r="997" spans="2:2" x14ac:dyDescent="0.25">
      <c r="B997" s="4" t="s">
        <v>4212</v>
      </c>
    </row>
    <row r="998" spans="2:2" x14ac:dyDescent="0.25">
      <c r="B998" s="2" t="s">
        <v>319</v>
      </c>
    </row>
    <row r="999" spans="2:2" x14ac:dyDescent="0.25">
      <c r="B999" s="4" t="s">
        <v>1164</v>
      </c>
    </row>
    <row r="1000" spans="2:2" x14ac:dyDescent="0.25">
      <c r="B1000" s="2" t="s">
        <v>569</v>
      </c>
    </row>
    <row r="1001" spans="2:2" x14ac:dyDescent="0.25">
      <c r="B1001" s="4" t="s">
        <v>569</v>
      </c>
    </row>
    <row r="1002" spans="2:2" x14ac:dyDescent="0.25">
      <c r="B1002" s="2" t="s">
        <v>1164</v>
      </c>
    </row>
    <row r="1003" spans="2:2" x14ac:dyDescent="0.25">
      <c r="B1003" s="4" t="s">
        <v>451</v>
      </c>
    </row>
    <row r="1004" spans="2:2" x14ac:dyDescent="0.25">
      <c r="B1004" s="2" t="s">
        <v>451</v>
      </c>
    </row>
    <row r="1005" spans="2:2" x14ac:dyDescent="0.25">
      <c r="B1005" s="4" t="s">
        <v>451</v>
      </c>
    </row>
    <row r="1006" spans="2:2" x14ac:dyDescent="0.25">
      <c r="B1006" s="2" t="s">
        <v>569</v>
      </c>
    </row>
    <row r="1007" spans="2:2" x14ac:dyDescent="0.25">
      <c r="B1007" s="4" t="s">
        <v>4212</v>
      </c>
    </row>
    <row r="1008" spans="2:2" x14ac:dyDescent="0.25">
      <c r="B1008" s="2" t="s">
        <v>569</v>
      </c>
    </row>
    <row r="1009" spans="2:2" x14ac:dyDescent="0.25">
      <c r="B1009" s="4" t="s">
        <v>451</v>
      </c>
    </row>
    <row r="1010" spans="2:2" x14ac:dyDescent="0.25">
      <c r="B1010" s="2" t="s">
        <v>569</v>
      </c>
    </row>
    <row r="1011" spans="2:2" x14ac:dyDescent="0.25">
      <c r="B1011" s="4" t="s">
        <v>451</v>
      </c>
    </row>
    <row r="1012" spans="2:2" x14ac:dyDescent="0.25">
      <c r="B1012" s="2" t="s">
        <v>451</v>
      </c>
    </row>
    <row r="1013" spans="2:2" x14ac:dyDescent="0.25">
      <c r="B1013" s="4" t="s">
        <v>569</v>
      </c>
    </row>
    <row r="1014" spans="2:2" x14ac:dyDescent="0.25">
      <c r="B1014" s="2" t="s">
        <v>6351</v>
      </c>
    </row>
    <row r="1015" spans="2:2" x14ac:dyDescent="0.25">
      <c r="B1015" s="4" t="s">
        <v>6351</v>
      </c>
    </row>
    <row r="1016" spans="2:2" x14ac:dyDescent="0.25">
      <c r="B1016" s="2" t="s">
        <v>319</v>
      </c>
    </row>
    <row r="1017" spans="2:2" x14ac:dyDescent="0.25">
      <c r="B1017" s="4" t="s">
        <v>451</v>
      </c>
    </row>
    <row r="1018" spans="2:2" x14ac:dyDescent="0.25">
      <c r="B1018" s="2" t="s">
        <v>569</v>
      </c>
    </row>
    <row r="1019" spans="2:2" x14ac:dyDescent="0.25">
      <c r="B1019" s="4" t="s">
        <v>6351</v>
      </c>
    </row>
    <row r="1020" spans="2:2" x14ac:dyDescent="0.25">
      <c r="B1020" s="2" t="s">
        <v>6351</v>
      </c>
    </row>
    <row r="1021" spans="2:2" x14ac:dyDescent="0.25">
      <c r="B1021" s="4" t="s">
        <v>319</v>
      </c>
    </row>
    <row r="1022" spans="2:2" x14ac:dyDescent="0.25">
      <c r="B1022" s="2" t="s">
        <v>569</v>
      </c>
    </row>
    <row r="1023" spans="2:2" x14ac:dyDescent="0.25">
      <c r="B1023" s="4" t="s">
        <v>319</v>
      </c>
    </row>
    <row r="1024" spans="2:2" x14ac:dyDescent="0.25">
      <c r="B1024" s="2" t="s">
        <v>451</v>
      </c>
    </row>
    <row r="1025" spans="2:2" x14ac:dyDescent="0.25">
      <c r="B1025" s="4" t="s">
        <v>1164</v>
      </c>
    </row>
    <row r="1026" spans="2:2" x14ac:dyDescent="0.25">
      <c r="B1026" s="2" t="s">
        <v>1164</v>
      </c>
    </row>
    <row r="1027" spans="2:2" x14ac:dyDescent="0.25">
      <c r="B1027" s="4" t="s">
        <v>451</v>
      </c>
    </row>
    <row r="1028" spans="2:2" x14ac:dyDescent="0.25">
      <c r="B1028" s="2" t="s">
        <v>569</v>
      </c>
    </row>
    <row r="1029" spans="2:2" x14ac:dyDescent="0.25">
      <c r="B1029" s="4" t="s">
        <v>569</v>
      </c>
    </row>
    <row r="1030" spans="2:2" x14ac:dyDescent="0.25">
      <c r="B1030" s="2" t="s">
        <v>319</v>
      </c>
    </row>
    <row r="1031" spans="2:2" x14ac:dyDescent="0.25">
      <c r="B1031" s="4" t="s">
        <v>2148</v>
      </c>
    </row>
    <row r="1032" spans="2:2" x14ac:dyDescent="0.25">
      <c r="B1032" s="2" t="s">
        <v>451</v>
      </c>
    </row>
    <row r="1033" spans="2:2" x14ac:dyDescent="0.25">
      <c r="B1033" s="4" t="s">
        <v>569</v>
      </c>
    </row>
    <row r="1034" spans="2:2" x14ac:dyDescent="0.25">
      <c r="B1034" s="2" t="s">
        <v>569</v>
      </c>
    </row>
    <row r="1035" spans="2:2" x14ac:dyDescent="0.25">
      <c r="B1035" s="4" t="s">
        <v>319</v>
      </c>
    </row>
    <row r="1036" spans="2:2" x14ac:dyDescent="0.25">
      <c r="B1036" s="2" t="s">
        <v>569</v>
      </c>
    </row>
    <row r="1037" spans="2:2" x14ac:dyDescent="0.25">
      <c r="B1037" s="4" t="s">
        <v>451</v>
      </c>
    </row>
    <row r="1038" spans="2:2" x14ac:dyDescent="0.25">
      <c r="B1038" s="2" t="s">
        <v>569</v>
      </c>
    </row>
    <row r="1039" spans="2:2" x14ac:dyDescent="0.25">
      <c r="B1039" s="4" t="s">
        <v>319</v>
      </c>
    </row>
    <row r="1040" spans="2:2" x14ac:dyDescent="0.25">
      <c r="B1040" s="2" t="s">
        <v>451</v>
      </c>
    </row>
    <row r="1041" spans="2:2" x14ac:dyDescent="0.25">
      <c r="B1041" s="4" t="s">
        <v>1164</v>
      </c>
    </row>
    <row r="1042" spans="2:2" x14ac:dyDescent="0.25">
      <c r="B1042" s="2" t="s">
        <v>6351</v>
      </c>
    </row>
    <row r="1043" spans="2:2" x14ac:dyDescent="0.25">
      <c r="B1043" s="4" t="s">
        <v>451</v>
      </c>
    </row>
    <row r="1044" spans="2:2" x14ac:dyDescent="0.25">
      <c r="B1044" s="2" t="s">
        <v>451</v>
      </c>
    </row>
    <row r="1045" spans="2:2" x14ac:dyDescent="0.25">
      <c r="B1045" s="4" t="s">
        <v>319</v>
      </c>
    </row>
    <row r="1046" spans="2:2" x14ac:dyDescent="0.25">
      <c r="B1046" s="2" t="s">
        <v>451</v>
      </c>
    </row>
    <row r="1047" spans="2:2" x14ac:dyDescent="0.25">
      <c r="B1047" s="4" t="s">
        <v>1164</v>
      </c>
    </row>
    <row r="1048" spans="2:2" x14ac:dyDescent="0.25">
      <c r="B1048" s="2" t="s">
        <v>1164</v>
      </c>
    </row>
    <row r="1049" spans="2:2" x14ac:dyDescent="0.25">
      <c r="B1049" s="4" t="s">
        <v>451</v>
      </c>
    </row>
    <row r="1050" spans="2:2" x14ac:dyDescent="0.25">
      <c r="B1050" s="2" t="s">
        <v>451</v>
      </c>
    </row>
    <row r="1051" spans="2:2" x14ac:dyDescent="0.25">
      <c r="B1051" s="4" t="s">
        <v>451</v>
      </c>
    </row>
    <row r="1052" spans="2:2" x14ac:dyDescent="0.25">
      <c r="B1052" s="2" t="s">
        <v>569</v>
      </c>
    </row>
    <row r="1053" spans="2:2" x14ac:dyDescent="0.25">
      <c r="B1053" s="4" t="s">
        <v>319</v>
      </c>
    </row>
    <row r="1054" spans="2:2" x14ac:dyDescent="0.25">
      <c r="B1054" s="2" t="s">
        <v>6351</v>
      </c>
    </row>
    <row r="1055" spans="2:2" x14ac:dyDescent="0.25">
      <c r="B1055" s="4" t="s">
        <v>569</v>
      </c>
    </row>
    <row r="1056" spans="2:2" x14ac:dyDescent="0.25">
      <c r="B1056" s="2" t="s">
        <v>451</v>
      </c>
    </row>
    <row r="1057" spans="2:2" x14ac:dyDescent="0.25">
      <c r="B1057" s="4" t="s">
        <v>1164</v>
      </c>
    </row>
    <row r="1058" spans="2:2" x14ac:dyDescent="0.25">
      <c r="B1058" s="2" t="s">
        <v>4212</v>
      </c>
    </row>
    <row r="1059" spans="2:2" x14ac:dyDescent="0.25">
      <c r="B1059" s="4" t="s">
        <v>6349</v>
      </c>
    </row>
    <row r="1060" spans="2:2" x14ac:dyDescent="0.25">
      <c r="B1060" s="2" t="s">
        <v>451</v>
      </c>
    </row>
    <row r="1061" spans="2:2" x14ac:dyDescent="0.25">
      <c r="B1061" s="4" t="s">
        <v>451</v>
      </c>
    </row>
    <row r="1062" spans="2:2" x14ac:dyDescent="0.25">
      <c r="B1062" s="2" t="s">
        <v>1164</v>
      </c>
    </row>
    <row r="1063" spans="2:2" x14ac:dyDescent="0.25">
      <c r="B1063" s="4" t="s">
        <v>451</v>
      </c>
    </row>
    <row r="1064" spans="2:2" x14ac:dyDescent="0.25">
      <c r="B1064" s="2" t="s">
        <v>569</v>
      </c>
    </row>
    <row r="1065" spans="2:2" x14ac:dyDescent="0.25">
      <c r="B1065" s="4" t="s">
        <v>1164</v>
      </c>
    </row>
    <row r="1066" spans="2:2" x14ac:dyDescent="0.25">
      <c r="B1066" s="2" t="s">
        <v>451</v>
      </c>
    </row>
    <row r="1067" spans="2:2" x14ac:dyDescent="0.25">
      <c r="B1067" s="4" t="s">
        <v>451</v>
      </c>
    </row>
    <row r="1068" spans="2:2" x14ac:dyDescent="0.25">
      <c r="B1068" s="2" t="s">
        <v>4212</v>
      </c>
    </row>
    <row r="1069" spans="2:2" x14ac:dyDescent="0.25">
      <c r="B1069" s="4" t="s">
        <v>451</v>
      </c>
    </row>
    <row r="1070" spans="2:2" x14ac:dyDescent="0.25">
      <c r="B1070" s="2" t="s">
        <v>451</v>
      </c>
    </row>
    <row r="1071" spans="2:2" x14ac:dyDescent="0.25">
      <c r="B1071" s="4" t="s">
        <v>6351</v>
      </c>
    </row>
    <row r="1072" spans="2:2" x14ac:dyDescent="0.25">
      <c r="B1072" s="2" t="s">
        <v>451</v>
      </c>
    </row>
    <row r="1073" spans="2:2" x14ac:dyDescent="0.25">
      <c r="B1073" s="4" t="s">
        <v>1164</v>
      </c>
    </row>
    <row r="1074" spans="2:2" x14ac:dyDescent="0.25">
      <c r="B1074" s="2" t="s">
        <v>3694</v>
      </c>
    </row>
    <row r="1075" spans="2:2" x14ac:dyDescent="0.25">
      <c r="B1075" s="4" t="s">
        <v>319</v>
      </c>
    </row>
    <row r="1076" spans="2:2" x14ac:dyDescent="0.25">
      <c r="B1076" s="2" t="s">
        <v>451</v>
      </c>
    </row>
    <row r="1077" spans="2:2" x14ac:dyDescent="0.25">
      <c r="B1077" s="4" t="s">
        <v>1164</v>
      </c>
    </row>
    <row r="1078" spans="2:2" x14ac:dyDescent="0.25">
      <c r="B1078" s="2" t="s">
        <v>1164</v>
      </c>
    </row>
    <row r="1079" spans="2:2" x14ac:dyDescent="0.25">
      <c r="B1079" s="4" t="s">
        <v>569</v>
      </c>
    </row>
    <row r="1080" spans="2:2" x14ac:dyDescent="0.25">
      <c r="B1080" s="2" t="s">
        <v>451</v>
      </c>
    </row>
    <row r="1081" spans="2:2" x14ac:dyDescent="0.25">
      <c r="B1081" s="4" t="s">
        <v>569</v>
      </c>
    </row>
    <row r="1082" spans="2:2" x14ac:dyDescent="0.25">
      <c r="B1082" s="2" t="s">
        <v>1164</v>
      </c>
    </row>
    <row r="1083" spans="2:2" x14ac:dyDescent="0.25">
      <c r="B1083" s="4" t="s">
        <v>1164</v>
      </c>
    </row>
    <row r="1084" spans="2:2" x14ac:dyDescent="0.25">
      <c r="B1084" s="2" t="s">
        <v>451</v>
      </c>
    </row>
    <row r="1085" spans="2:2" x14ac:dyDescent="0.25">
      <c r="B1085" s="4" t="s">
        <v>451</v>
      </c>
    </row>
    <row r="1086" spans="2:2" x14ac:dyDescent="0.25">
      <c r="B1086" s="2" t="s">
        <v>569</v>
      </c>
    </row>
    <row r="1087" spans="2:2" x14ac:dyDescent="0.25">
      <c r="B1087" s="4" t="s">
        <v>319</v>
      </c>
    </row>
    <row r="1088" spans="2:2" x14ac:dyDescent="0.25">
      <c r="B1088" s="2" t="s">
        <v>569</v>
      </c>
    </row>
    <row r="1089" spans="2:2" x14ac:dyDescent="0.25">
      <c r="B1089" s="4" t="s">
        <v>569</v>
      </c>
    </row>
    <row r="1090" spans="2:2" x14ac:dyDescent="0.25">
      <c r="B1090" s="2" t="s">
        <v>451</v>
      </c>
    </row>
    <row r="1091" spans="2:2" x14ac:dyDescent="0.25">
      <c r="B1091" s="4" t="s">
        <v>4212</v>
      </c>
    </row>
    <row r="1092" spans="2:2" x14ac:dyDescent="0.25">
      <c r="B1092" s="2" t="s">
        <v>451</v>
      </c>
    </row>
    <row r="1093" spans="2:2" x14ac:dyDescent="0.25">
      <c r="B1093" s="4" t="s">
        <v>6351</v>
      </c>
    </row>
    <row r="1094" spans="2:2" x14ac:dyDescent="0.25">
      <c r="B1094" s="2" t="s">
        <v>569</v>
      </c>
    </row>
    <row r="1095" spans="2:2" x14ac:dyDescent="0.25">
      <c r="B1095" s="4" t="s">
        <v>1164</v>
      </c>
    </row>
    <row r="1096" spans="2:2" x14ac:dyDescent="0.25">
      <c r="B1096" s="2" t="s">
        <v>569</v>
      </c>
    </row>
    <row r="1097" spans="2:2" x14ac:dyDescent="0.25">
      <c r="B1097" s="4" t="s">
        <v>451</v>
      </c>
    </row>
    <row r="1098" spans="2:2" x14ac:dyDescent="0.25">
      <c r="B1098" s="2" t="s">
        <v>431</v>
      </c>
    </row>
    <row r="1099" spans="2:2" x14ac:dyDescent="0.25">
      <c r="B1099" s="4" t="s">
        <v>451</v>
      </c>
    </row>
    <row r="1100" spans="2:2" x14ac:dyDescent="0.25">
      <c r="B1100" s="2" t="s">
        <v>319</v>
      </c>
    </row>
    <row r="1101" spans="2:2" x14ac:dyDescent="0.25">
      <c r="B1101" s="4" t="s">
        <v>6351</v>
      </c>
    </row>
    <row r="1102" spans="2:2" x14ac:dyDescent="0.25">
      <c r="B1102" s="2" t="s">
        <v>451</v>
      </c>
    </row>
    <row r="1103" spans="2:2" x14ac:dyDescent="0.25">
      <c r="B1103" s="4" t="s">
        <v>451</v>
      </c>
    </row>
    <row r="1104" spans="2:2" x14ac:dyDescent="0.25">
      <c r="B1104" s="2" t="s">
        <v>569</v>
      </c>
    </row>
    <row r="1105" spans="2:2" x14ac:dyDescent="0.25">
      <c r="B1105" s="4" t="s">
        <v>451</v>
      </c>
    </row>
    <row r="1106" spans="2:2" x14ac:dyDescent="0.25">
      <c r="B1106" s="2" t="s">
        <v>451</v>
      </c>
    </row>
    <row r="1107" spans="2:2" x14ac:dyDescent="0.25">
      <c r="B1107" s="4" t="s">
        <v>1164</v>
      </c>
    </row>
    <row r="1108" spans="2:2" x14ac:dyDescent="0.25">
      <c r="B1108" s="2" t="s">
        <v>451</v>
      </c>
    </row>
    <row r="1109" spans="2:2" x14ac:dyDescent="0.25">
      <c r="B1109" s="4" t="s">
        <v>451</v>
      </c>
    </row>
    <row r="1110" spans="2:2" x14ac:dyDescent="0.25">
      <c r="B1110" s="2" t="s">
        <v>1164</v>
      </c>
    </row>
    <row r="1111" spans="2:2" x14ac:dyDescent="0.25">
      <c r="B1111" s="4" t="s">
        <v>451</v>
      </c>
    </row>
    <row r="1112" spans="2:2" x14ac:dyDescent="0.25">
      <c r="B1112" s="2" t="s">
        <v>569</v>
      </c>
    </row>
    <row r="1113" spans="2:2" x14ac:dyDescent="0.25">
      <c r="B1113" s="4" t="s">
        <v>451</v>
      </c>
    </row>
    <row r="1114" spans="2:2" x14ac:dyDescent="0.25">
      <c r="B1114" s="2" t="s">
        <v>6351</v>
      </c>
    </row>
    <row r="1115" spans="2:2" x14ac:dyDescent="0.25">
      <c r="B1115" s="4" t="s">
        <v>569</v>
      </c>
    </row>
    <row r="1116" spans="2:2" x14ac:dyDescent="0.25">
      <c r="B1116" s="2" t="s">
        <v>6351</v>
      </c>
    </row>
    <row r="1117" spans="2:2" x14ac:dyDescent="0.25">
      <c r="B1117" s="4" t="s">
        <v>319</v>
      </c>
    </row>
    <row r="1118" spans="2:2" x14ac:dyDescent="0.25">
      <c r="B1118" s="2" t="s">
        <v>451</v>
      </c>
    </row>
    <row r="1119" spans="2:2" x14ac:dyDescent="0.25">
      <c r="B1119" s="4" t="s">
        <v>1164</v>
      </c>
    </row>
    <row r="1120" spans="2:2" x14ac:dyDescent="0.25">
      <c r="B1120" s="2" t="s">
        <v>451</v>
      </c>
    </row>
    <row r="1121" spans="2:2" x14ac:dyDescent="0.25">
      <c r="B1121" s="4" t="s">
        <v>6351</v>
      </c>
    </row>
    <row r="1122" spans="2:2" x14ac:dyDescent="0.25">
      <c r="B1122" s="2" t="s">
        <v>569</v>
      </c>
    </row>
    <row r="1123" spans="2:2" x14ac:dyDescent="0.25">
      <c r="B1123" s="4" t="s">
        <v>451</v>
      </c>
    </row>
    <row r="1124" spans="2:2" x14ac:dyDescent="0.25">
      <c r="B1124" s="2" t="s">
        <v>569</v>
      </c>
    </row>
    <row r="1125" spans="2:2" x14ac:dyDescent="0.25">
      <c r="B1125" s="4" t="s">
        <v>2148</v>
      </c>
    </row>
    <row r="1126" spans="2:2" x14ac:dyDescent="0.25">
      <c r="B1126" s="2" t="s">
        <v>4212</v>
      </c>
    </row>
    <row r="1127" spans="2:2" x14ac:dyDescent="0.25">
      <c r="B1127" s="4" t="s">
        <v>569</v>
      </c>
    </row>
    <row r="1128" spans="2:2" x14ac:dyDescent="0.25">
      <c r="B1128" s="2" t="s">
        <v>569</v>
      </c>
    </row>
    <row r="1129" spans="2:2" x14ac:dyDescent="0.25">
      <c r="B1129" s="4" t="s">
        <v>2148</v>
      </c>
    </row>
    <row r="1130" spans="2:2" x14ac:dyDescent="0.25">
      <c r="B1130" s="2" t="s">
        <v>319</v>
      </c>
    </row>
    <row r="1131" spans="2:2" x14ac:dyDescent="0.25">
      <c r="B1131" s="4" t="s">
        <v>569</v>
      </c>
    </row>
    <row r="1132" spans="2:2" x14ac:dyDescent="0.25">
      <c r="B1132" s="2" t="s">
        <v>431</v>
      </c>
    </row>
    <row r="1133" spans="2:2" x14ac:dyDescent="0.25">
      <c r="B1133" s="4" t="s">
        <v>4212</v>
      </c>
    </row>
    <row r="1134" spans="2:2" x14ac:dyDescent="0.25">
      <c r="B1134" s="2" t="s">
        <v>4212</v>
      </c>
    </row>
    <row r="1135" spans="2:2" x14ac:dyDescent="0.25">
      <c r="B1135" s="4" t="s">
        <v>6351</v>
      </c>
    </row>
    <row r="1136" spans="2:2" x14ac:dyDescent="0.25">
      <c r="B1136" s="2" t="s">
        <v>569</v>
      </c>
    </row>
    <row r="1137" spans="2:2" x14ac:dyDescent="0.25">
      <c r="B1137" s="4" t="s">
        <v>319</v>
      </c>
    </row>
    <row r="1138" spans="2:2" x14ac:dyDescent="0.25">
      <c r="B1138" s="2" t="s">
        <v>569</v>
      </c>
    </row>
    <row r="1139" spans="2:2" x14ac:dyDescent="0.25">
      <c r="B1139" s="4" t="s">
        <v>451</v>
      </c>
    </row>
    <row r="1140" spans="2:2" x14ac:dyDescent="0.25">
      <c r="B1140" s="2" t="s">
        <v>451</v>
      </c>
    </row>
    <row r="1141" spans="2:2" x14ac:dyDescent="0.25">
      <c r="B1141" s="4" t="s">
        <v>4212</v>
      </c>
    </row>
    <row r="1142" spans="2:2" x14ac:dyDescent="0.25">
      <c r="B1142" s="2" t="s">
        <v>6351</v>
      </c>
    </row>
    <row r="1143" spans="2:2" x14ac:dyDescent="0.25">
      <c r="B1143" s="4" t="s">
        <v>6351</v>
      </c>
    </row>
    <row r="1144" spans="2:2" x14ac:dyDescent="0.25">
      <c r="B1144" s="2" t="s">
        <v>569</v>
      </c>
    </row>
    <row r="1145" spans="2:2" x14ac:dyDescent="0.25">
      <c r="B1145" s="4" t="s">
        <v>569</v>
      </c>
    </row>
    <row r="1146" spans="2:2" x14ac:dyDescent="0.25">
      <c r="B1146" s="2" t="s">
        <v>1164</v>
      </c>
    </row>
    <row r="1147" spans="2:2" x14ac:dyDescent="0.25">
      <c r="B1147" s="4" t="s">
        <v>569</v>
      </c>
    </row>
    <row r="1148" spans="2:2" x14ac:dyDescent="0.25">
      <c r="B1148" s="2" t="s">
        <v>319</v>
      </c>
    </row>
    <row r="1149" spans="2:2" x14ac:dyDescent="0.25">
      <c r="B1149" s="4" t="s">
        <v>569</v>
      </c>
    </row>
    <row r="1150" spans="2:2" x14ac:dyDescent="0.25">
      <c r="B1150" s="2" t="s">
        <v>569</v>
      </c>
    </row>
    <row r="1151" spans="2:2" x14ac:dyDescent="0.25">
      <c r="B1151" s="4" t="s">
        <v>2148</v>
      </c>
    </row>
    <row r="1152" spans="2:2" x14ac:dyDescent="0.25">
      <c r="B1152" s="2" t="s">
        <v>1164</v>
      </c>
    </row>
    <row r="1153" spans="2:2" x14ac:dyDescent="0.25">
      <c r="B1153" s="4" t="s">
        <v>451</v>
      </c>
    </row>
    <row r="1154" spans="2:2" x14ac:dyDescent="0.25">
      <c r="B1154" s="2" t="s">
        <v>569</v>
      </c>
    </row>
    <row r="1155" spans="2:2" x14ac:dyDescent="0.25">
      <c r="B1155" s="4" t="s">
        <v>451</v>
      </c>
    </row>
    <row r="1156" spans="2:2" x14ac:dyDescent="0.25">
      <c r="B1156" s="2" t="s">
        <v>451</v>
      </c>
    </row>
    <row r="1157" spans="2:2" x14ac:dyDescent="0.25">
      <c r="B1157" s="4" t="s">
        <v>451</v>
      </c>
    </row>
    <row r="1158" spans="2:2" x14ac:dyDescent="0.25">
      <c r="B1158" s="2" t="s">
        <v>6351</v>
      </c>
    </row>
    <row r="1159" spans="2:2" x14ac:dyDescent="0.25">
      <c r="B1159" s="4" t="s">
        <v>451</v>
      </c>
    </row>
    <row r="1160" spans="2:2" x14ac:dyDescent="0.25">
      <c r="B1160" s="2" t="s">
        <v>1164</v>
      </c>
    </row>
    <row r="1161" spans="2:2" x14ac:dyDescent="0.25">
      <c r="B1161" s="4" t="s">
        <v>569</v>
      </c>
    </row>
    <row r="1162" spans="2:2" x14ac:dyDescent="0.25">
      <c r="B1162" s="2" t="s">
        <v>319</v>
      </c>
    </row>
    <row r="1163" spans="2:2" x14ac:dyDescent="0.25">
      <c r="B1163" s="4" t="s">
        <v>451</v>
      </c>
    </row>
    <row r="1164" spans="2:2" x14ac:dyDescent="0.25">
      <c r="B1164" s="2" t="s">
        <v>451</v>
      </c>
    </row>
    <row r="1165" spans="2:2" x14ac:dyDescent="0.25">
      <c r="B1165" s="4" t="s">
        <v>451</v>
      </c>
    </row>
    <row r="1166" spans="2:2" x14ac:dyDescent="0.25">
      <c r="B1166" s="2" t="s">
        <v>569</v>
      </c>
    </row>
    <row r="1167" spans="2:2" x14ac:dyDescent="0.25">
      <c r="B1167" s="4" t="s">
        <v>6349</v>
      </c>
    </row>
    <row r="1168" spans="2:2" x14ac:dyDescent="0.25">
      <c r="B1168" s="2" t="s">
        <v>1164</v>
      </c>
    </row>
    <row r="1169" spans="2:2" x14ac:dyDescent="0.25">
      <c r="B1169" s="4" t="s">
        <v>2148</v>
      </c>
    </row>
    <row r="1170" spans="2:2" x14ac:dyDescent="0.25">
      <c r="B1170" s="2" t="s">
        <v>569</v>
      </c>
    </row>
    <row r="1171" spans="2:2" x14ac:dyDescent="0.25">
      <c r="B1171" s="4" t="s">
        <v>569</v>
      </c>
    </row>
    <row r="1172" spans="2:2" x14ac:dyDescent="0.25">
      <c r="B1172" s="2" t="s">
        <v>4212</v>
      </c>
    </row>
    <row r="1173" spans="2:2" x14ac:dyDescent="0.25">
      <c r="B1173" s="4" t="s">
        <v>6351</v>
      </c>
    </row>
    <row r="1174" spans="2:2" x14ac:dyDescent="0.25">
      <c r="B1174" s="2" t="s">
        <v>2148</v>
      </c>
    </row>
    <row r="1175" spans="2:2" x14ac:dyDescent="0.25">
      <c r="B1175" s="4" t="s">
        <v>1164</v>
      </c>
    </row>
    <row r="1176" spans="2:2" x14ac:dyDescent="0.25">
      <c r="B1176" s="2" t="s">
        <v>319</v>
      </c>
    </row>
    <row r="1177" spans="2:2" x14ac:dyDescent="0.25">
      <c r="B1177" s="4" t="s">
        <v>451</v>
      </c>
    </row>
    <row r="1178" spans="2:2" x14ac:dyDescent="0.25">
      <c r="B1178" s="2" t="s">
        <v>569</v>
      </c>
    </row>
    <row r="1179" spans="2:2" x14ac:dyDescent="0.25">
      <c r="B1179" s="4" t="s">
        <v>1164</v>
      </c>
    </row>
    <row r="1180" spans="2:2" x14ac:dyDescent="0.25">
      <c r="B1180" s="2" t="s">
        <v>319</v>
      </c>
    </row>
    <row r="1181" spans="2:2" x14ac:dyDescent="0.25">
      <c r="B1181" s="4" t="s">
        <v>569</v>
      </c>
    </row>
    <row r="1182" spans="2:2" x14ac:dyDescent="0.25">
      <c r="B1182" s="2" t="s">
        <v>2148</v>
      </c>
    </row>
    <row r="1183" spans="2:2" x14ac:dyDescent="0.25">
      <c r="B1183" s="4" t="s">
        <v>6349</v>
      </c>
    </row>
    <row r="1184" spans="2:2" x14ac:dyDescent="0.25">
      <c r="B1184" s="2" t="s">
        <v>4212</v>
      </c>
    </row>
    <row r="1185" spans="2:2" x14ac:dyDescent="0.25">
      <c r="B1185" s="4" t="s">
        <v>569</v>
      </c>
    </row>
    <row r="1186" spans="2:2" x14ac:dyDescent="0.25">
      <c r="B1186" s="2" t="s">
        <v>569</v>
      </c>
    </row>
    <row r="1187" spans="2:2" x14ac:dyDescent="0.25">
      <c r="B1187" s="4" t="s">
        <v>2148</v>
      </c>
    </row>
    <row r="1188" spans="2:2" x14ac:dyDescent="0.25">
      <c r="B1188" s="2" t="s">
        <v>569</v>
      </c>
    </row>
    <row r="1189" spans="2:2" x14ac:dyDescent="0.25">
      <c r="B1189" s="4" t="s">
        <v>1164</v>
      </c>
    </row>
    <row r="1190" spans="2:2" x14ac:dyDescent="0.25">
      <c r="B1190" s="2" t="s">
        <v>569</v>
      </c>
    </row>
    <row r="1191" spans="2:2" x14ac:dyDescent="0.25">
      <c r="B1191" s="4" t="s">
        <v>569</v>
      </c>
    </row>
    <row r="1192" spans="2:2" x14ac:dyDescent="0.25">
      <c r="B1192" s="2" t="s">
        <v>569</v>
      </c>
    </row>
    <row r="1193" spans="2:2" x14ac:dyDescent="0.25">
      <c r="B1193" s="4" t="s">
        <v>451</v>
      </c>
    </row>
    <row r="1194" spans="2:2" x14ac:dyDescent="0.25">
      <c r="B1194" s="2" t="s">
        <v>319</v>
      </c>
    </row>
    <row r="1195" spans="2:2" x14ac:dyDescent="0.25">
      <c r="B1195" s="4" t="s">
        <v>569</v>
      </c>
    </row>
    <row r="1196" spans="2:2" x14ac:dyDescent="0.25">
      <c r="B1196" s="2" t="s">
        <v>4212</v>
      </c>
    </row>
    <row r="1197" spans="2:2" x14ac:dyDescent="0.25">
      <c r="B1197" s="4" t="s">
        <v>451</v>
      </c>
    </row>
    <row r="1198" spans="2:2" x14ac:dyDescent="0.25">
      <c r="B1198" s="2" t="s">
        <v>1164</v>
      </c>
    </row>
    <row r="1199" spans="2:2" x14ac:dyDescent="0.25">
      <c r="B1199" s="4" t="s">
        <v>6351</v>
      </c>
    </row>
    <row r="1200" spans="2:2" x14ac:dyDescent="0.25">
      <c r="B1200" s="2" t="s">
        <v>569</v>
      </c>
    </row>
    <row r="1201" spans="2:2" x14ac:dyDescent="0.25">
      <c r="B1201" s="4" t="s">
        <v>2148</v>
      </c>
    </row>
    <row r="1202" spans="2:2" x14ac:dyDescent="0.25">
      <c r="B1202" s="2" t="s">
        <v>451</v>
      </c>
    </row>
    <row r="1203" spans="2:2" x14ac:dyDescent="0.25">
      <c r="B1203" s="4" t="s">
        <v>4212</v>
      </c>
    </row>
    <row r="1204" spans="2:2" x14ac:dyDescent="0.25">
      <c r="B1204" s="2" t="s">
        <v>1164</v>
      </c>
    </row>
    <row r="1205" spans="2:2" x14ac:dyDescent="0.25">
      <c r="B1205" s="4" t="s">
        <v>2148</v>
      </c>
    </row>
    <row r="1206" spans="2:2" x14ac:dyDescent="0.25">
      <c r="B1206" s="2" t="s">
        <v>6351</v>
      </c>
    </row>
    <row r="1207" spans="2:2" x14ac:dyDescent="0.25">
      <c r="B1207" s="4" t="s">
        <v>569</v>
      </c>
    </row>
    <row r="1208" spans="2:2" x14ac:dyDescent="0.25">
      <c r="B1208" s="2" t="s">
        <v>451</v>
      </c>
    </row>
    <row r="1209" spans="2:2" x14ac:dyDescent="0.25">
      <c r="B1209" s="4" t="s">
        <v>319</v>
      </c>
    </row>
    <row r="1210" spans="2:2" x14ac:dyDescent="0.25">
      <c r="B1210" s="2" t="s">
        <v>6351</v>
      </c>
    </row>
    <row r="1211" spans="2:2" x14ac:dyDescent="0.25">
      <c r="B1211" s="4" t="s">
        <v>1164</v>
      </c>
    </row>
    <row r="1212" spans="2:2" x14ac:dyDescent="0.25">
      <c r="B1212" s="2" t="s">
        <v>451</v>
      </c>
    </row>
    <row r="1213" spans="2:2" x14ac:dyDescent="0.25">
      <c r="B1213" s="4" t="s">
        <v>1164</v>
      </c>
    </row>
    <row r="1214" spans="2:2" x14ac:dyDescent="0.25">
      <c r="B1214" s="2" t="s">
        <v>1164</v>
      </c>
    </row>
    <row r="1215" spans="2:2" x14ac:dyDescent="0.25">
      <c r="B1215" s="4" t="s">
        <v>4212</v>
      </c>
    </row>
    <row r="1216" spans="2:2" x14ac:dyDescent="0.25">
      <c r="B1216" s="2" t="s">
        <v>451</v>
      </c>
    </row>
    <row r="1217" spans="2:2" x14ac:dyDescent="0.25">
      <c r="B1217" s="4" t="s">
        <v>451</v>
      </c>
    </row>
    <row r="1218" spans="2:2" x14ac:dyDescent="0.25">
      <c r="B1218" s="2" t="s">
        <v>1164</v>
      </c>
    </row>
    <row r="1219" spans="2:2" x14ac:dyDescent="0.25">
      <c r="B1219" s="4" t="s">
        <v>451</v>
      </c>
    </row>
    <row r="1220" spans="2:2" x14ac:dyDescent="0.25">
      <c r="B1220" s="2" t="s">
        <v>319</v>
      </c>
    </row>
    <row r="1221" spans="2:2" x14ac:dyDescent="0.25">
      <c r="B1221" s="4" t="s">
        <v>569</v>
      </c>
    </row>
    <row r="1222" spans="2:2" x14ac:dyDescent="0.25">
      <c r="B1222" s="2" t="s">
        <v>569</v>
      </c>
    </row>
    <row r="1223" spans="2:2" x14ac:dyDescent="0.25">
      <c r="B1223" s="4" t="s">
        <v>569</v>
      </c>
    </row>
    <row r="1224" spans="2:2" x14ac:dyDescent="0.25">
      <c r="B1224" s="2" t="s">
        <v>569</v>
      </c>
    </row>
    <row r="1225" spans="2:2" x14ac:dyDescent="0.25">
      <c r="B1225" s="4" t="s">
        <v>569</v>
      </c>
    </row>
    <row r="1226" spans="2:2" x14ac:dyDescent="0.25">
      <c r="B1226" s="2" t="s">
        <v>4212</v>
      </c>
    </row>
    <row r="1227" spans="2:2" x14ac:dyDescent="0.25">
      <c r="B1227" s="4" t="s">
        <v>1164</v>
      </c>
    </row>
    <row r="1228" spans="2:2" x14ac:dyDescent="0.25">
      <c r="B1228" s="2" t="s">
        <v>6351</v>
      </c>
    </row>
    <row r="1229" spans="2:2" x14ac:dyDescent="0.25">
      <c r="B1229" s="4" t="s">
        <v>451</v>
      </c>
    </row>
    <row r="1230" spans="2:2" x14ac:dyDescent="0.25">
      <c r="B1230" s="2" t="s">
        <v>569</v>
      </c>
    </row>
    <row r="1231" spans="2:2" x14ac:dyDescent="0.25">
      <c r="B1231" s="4" t="s">
        <v>451</v>
      </c>
    </row>
    <row r="1232" spans="2:2" x14ac:dyDescent="0.25">
      <c r="B1232" s="2" t="s">
        <v>451</v>
      </c>
    </row>
    <row r="1233" spans="2:2" x14ac:dyDescent="0.25">
      <c r="B1233" s="4" t="s">
        <v>451</v>
      </c>
    </row>
    <row r="1234" spans="2:2" x14ac:dyDescent="0.25">
      <c r="B1234" s="2" t="s">
        <v>1164</v>
      </c>
    </row>
    <row r="1235" spans="2:2" x14ac:dyDescent="0.25">
      <c r="B1235" s="4" t="s">
        <v>451</v>
      </c>
    </row>
    <row r="1236" spans="2:2" x14ac:dyDescent="0.25">
      <c r="B1236" s="2" t="s">
        <v>569</v>
      </c>
    </row>
    <row r="1237" spans="2:2" x14ac:dyDescent="0.25">
      <c r="B1237" s="4" t="s">
        <v>319</v>
      </c>
    </row>
    <row r="1238" spans="2:2" x14ac:dyDescent="0.25">
      <c r="B1238" s="2" t="s">
        <v>569</v>
      </c>
    </row>
    <row r="1239" spans="2:2" x14ac:dyDescent="0.25">
      <c r="B1239" s="4" t="s">
        <v>319</v>
      </c>
    </row>
    <row r="1240" spans="2:2" x14ac:dyDescent="0.25">
      <c r="B1240" s="2" t="s">
        <v>451</v>
      </c>
    </row>
    <row r="1241" spans="2:2" x14ac:dyDescent="0.25">
      <c r="B1241" s="4" t="s">
        <v>451</v>
      </c>
    </row>
    <row r="1242" spans="2:2" x14ac:dyDescent="0.25">
      <c r="B1242" s="2" t="s">
        <v>1164</v>
      </c>
    </row>
    <row r="1243" spans="2:2" x14ac:dyDescent="0.25">
      <c r="B1243" s="4" t="s">
        <v>569</v>
      </c>
    </row>
    <row r="1244" spans="2:2" x14ac:dyDescent="0.25">
      <c r="B1244" s="2" t="s">
        <v>319</v>
      </c>
    </row>
    <row r="1245" spans="2:2" x14ac:dyDescent="0.25">
      <c r="B1245" s="4" t="s">
        <v>569</v>
      </c>
    </row>
    <row r="1246" spans="2:2" x14ac:dyDescent="0.25">
      <c r="B1246" s="2" t="s">
        <v>451</v>
      </c>
    </row>
    <row r="1247" spans="2:2" x14ac:dyDescent="0.25">
      <c r="B1247" s="4" t="s">
        <v>1164</v>
      </c>
    </row>
    <row r="1248" spans="2:2" x14ac:dyDescent="0.25">
      <c r="B1248" s="2" t="s">
        <v>451</v>
      </c>
    </row>
    <row r="1249" spans="2:2" x14ac:dyDescent="0.25">
      <c r="B1249" s="4" t="s">
        <v>451</v>
      </c>
    </row>
    <row r="1250" spans="2:2" x14ac:dyDescent="0.25">
      <c r="B1250" s="2" t="s">
        <v>451</v>
      </c>
    </row>
    <row r="1251" spans="2:2" x14ac:dyDescent="0.25">
      <c r="B1251" s="4" t="s">
        <v>1164</v>
      </c>
    </row>
    <row r="1252" spans="2:2" x14ac:dyDescent="0.25">
      <c r="B1252" s="2" t="s">
        <v>3694</v>
      </c>
    </row>
    <row r="1253" spans="2:2" x14ac:dyDescent="0.25">
      <c r="B1253" s="4" t="s">
        <v>451</v>
      </c>
    </row>
    <row r="1254" spans="2:2" x14ac:dyDescent="0.25">
      <c r="B1254" s="2" t="s">
        <v>4212</v>
      </c>
    </row>
    <row r="1255" spans="2:2" x14ac:dyDescent="0.25">
      <c r="B1255" s="4" t="s">
        <v>451</v>
      </c>
    </row>
    <row r="1256" spans="2:2" x14ac:dyDescent="0.25">
      <c r="B1256" s="2" t="s">
        <v>569</v>
      </c>
    </row>
    <row r="1257" spans="2:2" x14ac:dyDescent="0.25">
      <c r="B1257" s="4" t="s">
        <v>451</v>
      </c>
    </row>
    <row r="1258" spans="2:2" x14ac:dyDescent="0.25">
      <c r="B1258" s="2" t="s">
        <v>569</v>
      </c>
    </row>
    <row r="1259" spans="2:2" x14ac:dyDescent="0.25">
      <c r="B1259" s="4" t="s">
        <v>569</v>
      </c>
    </row>
    <row r="1260" spans="2:2" x14ac:dyDescent="0.25">
      <c r="B1260" s="2" t="s">
        <v>569</v>
      </c>
    </row>
    <row r="1261" spans="2:2" x14ac:dyDescent="0.25">
      <c r="B1261" s="4" t="s">
        <v>451</v>
      </c>
    </row>
    <row r="1262" spans="2:2" x14ac:dyDescent="0.25">
      <c r="B1262" s="2" t="s">
        <v>451</v>
      </c>
    </row>
    <row r="1263" spans="2:2" x14ac:dyDescent="0.25">
      <c r="B1263" s="4" t="s">
        <v>451</v>
      </c>
    </row>
    <row r="1264" spans="2:2" x14ac:dyDescent="0.25">
      <c r="B1264" s="2" t="s">
        <v>1164</v>
      </c>
    </row>
    <row r="1265" spans="2:2" x14ac:dyDescent="0.25">
      <c r="B1265" s="4" t="s">
        <v>4212</v>
      </c>
    </row>
    <row r="1266" spans="2:2" x14ac:dyDescent="0.25">
      <c r="B1266" s="2" t="s">
        <v>6351</v>
      </c>
    </row>
    <row r="1267" spans="2:2" x14ac:dyDescent="0.25">
      <c r="B1267" s="4" t="s">
        <v>569</v>
      </c>
    </row>
    <row r="1268" spans="2:2" x14ac:dyDescent="0.25">
      <c r="B1268" s="2" t="s">
        <v>451</v>
      </c>
    </row>
    <row r="1269" spans="2:2" x14ac:dyDescent="0.25">
      <c r="B1269" s="4" t="s">
        <v>1164</v>
      </c>
    </row>
    <row r="1270" spans="2:2" x14ac:dyDescent="0.25">
      <c r="B1270" s="2" t="s">
        <v>569</v>
      </c>
    </row>
    <row r="1271" spans="2:2" x14ac:dyDescent="0.25">
      <c r="B1271" s="4" t="s">
        <v>6349</v>
      </c>
    </row>
    <row r="1272" spans="2:2" x14ac:dyDescent="0.25">
      <c r="B1272" s="2" t="s">
        <v>6351</v>
      </c>
    </row>
    <row r="1273" spans="2:2" x14ac:dyDescent="0.25">
      <c r="B1273" s="4" t="s">
        <v>1164</v>
      </c>
    </row>
    <row r="1274" spans="2:2" x14ac:dyDescent="0.25">
      <c r="B1274" s="2" t="s">
        <v>1164</v>
      </c>
    </row>
    <row r="1275" spans="2:2" x14ac:dyDescent="0.25">
      <c r="B1275" s="4" t="s">
        <v>319</v>
      </c>
    </row>
    <row r="1276" spans="2:2" x14ac:dyDescent="0.25">
      <c r="B1276" s="2" t="s">
        <v>2148</v>
      </c>
    </row>
    <row r="1277" spans="2:2" x14ac:dyDescent="0.25">
      <c r="B1277" s="4" t="s">
        <v>451</v>
      </c>
    </row>
    <row r="1278" spans="2:2" x14ac:dyDescent="0.25">
      <c r="B1278" s="2" t="s">
        <v>6351</v>
      </c>
    </row>
    <row r="1279" spans="2:2" x14ac:dyDescent="0.25">
      <c r="B1279" s="4" t="s">
        <v>451</v>
      </c>
    </row>
    <row r="1280" spans="2:2" x14ac:dyDescent="0.25">
      <c r="B1280" s="2" t="s">
        <v>319</v>
      </c>
    </row>
    <row r="1281" spans="2:2" x14ac:dyDescent="0.25">
      <c r="B1281" s="4" t="s">
        <v>1164</v>
      </c>
    </row>
    <row r="1282" spans="2:2" x14ac:dyDescent="0.25">
      <c r="B1282" s="2" t="s">
        <v>4212</v>
      </c>
    </row>
    <row r="1283" spans="2:2" x14ac:dyDescent="0.25">
      <c r="B1283" s="4" t="s">
        <v>451</v>
      </c>
    </row>
    <row r="1284" spans="2:2" x14ac:dyDescent="0.25">
      <c r="B1284" s="2" t="s">
        <v>1164</v>
      </c>
    </row>
    <row r="1285" spans="2:2" x14ac:dyDescent="0.25">
      <c r="B1285" s="4" t="s">
        <v>6351</v>
      </c>
    </row>
    <row r="1286" spans="2:2" x14ac:dyDescent="0.25">
      <c r="B1286" s="2" t="s">
        <v>569</v>
      </c>
    </row>
    <row r="1287" spans="2:2" x14ac:dyDescent="0.25">
      <c r="B1287" s="4" t="s">
        <v>569</v>
      </c>
    </row>
    <row r="1288" spans="2:2" x14ac:dyDescent="0.25">
      <c r="B1288" s="2" t="s">
        <v>319</v>
      </c>
    </row>
    <row r="1289" spans="2:2" x14ac:dyDescent="0.25">
      <c r="B1289" s="4" t="s">
        <v>451</v>
      </c>
    </row>
    <row r="1290" spans="2:2" x14ac:dyDescent="0.25">
      <c r="B1290" s="2" t="s">
        <v>1164</v>
      </c>
    </row>
    <row r="1291" spans="2:2" x14ac:dyDescent="0.25">
      <c r="B1291" s="4" t="s">
        <v>451</v>
      </c>
    </row>
    <row r="1292" spans="2:2" x14ac:dyDescent="0.25">
      <c r="B1292" s="2" t="s">
        <v>569</v>
      </c>
    </row>
    <row r="1293" spans="2:2" x14ac:dyDescent="0.25">
      <c r="B1293" s="4" t="s">
        <v>1164</v>
      </c>
    </row>
    <row r="1294" spans="2:2" x14ac:dyDescent="0.25">
      <c r="B1294" s="2" t="s">
        <v>1164</v>
      </c>
    </row>
    <row r="1295" spans="2:2" x14ac:dyDescent="0.25">
      <c r="B1295" s="4" t="s">
        <v>6351</v>
      </c>
    </row>
    <row r="1296" spans="2:2" x14ac:dyDescent="0.25">
      <c r="B1296" s="2" t="s">
        <v>451</v>
      </c>
    </row>
    <row r="1297" spans="2:2" x14ac:dyDescent="0.25">
      <c r="B1297" s="4" t="s">
        <v>569</v>
      </c>
    </row>
    <row r="1298" spans="2:2" x14ac:dyDescent="0.25">
      <c r="B1298" s="2" t="s">
        <v>451</v>
      </c>
    </row>
    <row r="1299" spans="2:2" x14ac:dyDescent="0.25">
      <c r="B1299" s="4" t="s">
        <v>451</v>
      </c>
    </row>
    <row r="1300" spans="2:2" x14ac:dyDescent="0.25">
      <c r="B1300" s="2" t="s">
        <v>569</v>
      </c>
    </row>
    <row r="1301" spans="2:2" x14ac:dyDescent="0.25">
      <c r="B1301" s="4" t="s">
        <v>1164</v>
      </c>
    </row>
    <row r="1302" spans="2:2" x14ac:dyDescent="0.25">
      <c r="B1302" s="2" t="s">
        <v>451</v>
      </c>
    </row>
    <row r="1303" spans="2:2" x14ac:dyDescent="0.25">
      <c r="B1303" s="4" t="s">
        <v>451</v>
      </c>
    </row>
    <row r="1304" spans="2:2" x14ac:dyDescent="0.25">
      <c r="B1304" s="2" t="s">
        <v>569</v>
      </c>
    </row>
    <row r="1305" spans="2:2" x14ac:dyDescent="0.25">
      <c r="B1305" s="4" t="s">
        <v>1164</v>
      </c>
    </row>
    <row r="1306" spans="2:2" x14ac:dyDescent="0.25">
      <c r="B1306" s="2" t="s">
        <v>1164</v>
      </c>
    </row>
    <row r="1307" spans="2:2" x14ac:dyDescent="0.25">
      <c r="B1307" s="4" t="s">
        <v>1164</v>
      </c>
    </row>
    <row r="1308" spans="2:2" x14ac:dyDescent="0.25">
      <c r="B1308" s="2" t="s">
        <v>1164</v>
      </c>
    </row>
    <row r="1309" spans="2:2" x14ac:dyDescent="0.25">
      <c r="B1309" s="4" t="s">
        <v>4212</v>
      </c>
    </row>
    <row r="1310" spans="2:2" x14ac:dyDescent="0.25">
      <c r="B1310" s="2" t="s">
        <v>319</v>
      </c>
    </row>
    <row r="1311" spans="2:2" x14ac:dyDescent="0.25">
      <c r="B1311" s="4" t="s">
        <v>569</v>
      </c>
    </row>
    <row r="1312" spans="2:2" x14ac:dyDescent="0.25">
      <c r="B1312" s="2" t="s">
        <v>569</v>
      </c>
    </row>
    <row r="1313" spans="2:2" x14ac:dyDescent="0.25">
      <c r="B1313" s="4" t="s">
        <v>451</v>
      </c>
    </row>
    <row r="1314" spans="2:2" x14ac:dyDescent="0.25">
      <c r="B1314" s="2" t="s">
        <v>451</v>
      </c>
    </row>
    <row r="1315" spans="2:2" x14ac:dyDescent="0.25">
      <c r="B1315" s="4" t="s">
        <v>451</v>
      </c>
    </row>
    <row r="1316" spans="2:2" x14ac:dyDescent="0.25">
      <c r="B1316" s="2" t="s">
        <v>4212</v>
      </c>
    </row>
    <row r="1317" spans="2:2" x14ac:dyDescent="0.25">
      <c r="B1317" s="4" t="s">
        <v>451</v>
      </c>
    </row>
    <row r="1318" spans="2:2" x14ac:dyDescent="0.25">
      <c r="B1318" s="2" t="s">
        <v>4212</v>
      </c>
    </row>
    <row r="1319" spans="2:2" x14ac:dyDescent="0.25">
      <c r="B1319" s="4" t="s">
        <v>451</v>
      </c>
    </row>
    <row r="1320" spans="2:2" x14ac:dyDescent="0.25">
      <c r="B1320" s="2" t="s">
        <v>569</v>
      </c>
    </row>
    <row r="1321" spans="2:2" x14ac:dyDescent="0.25">
      <c r="B1321" s="4" t="s">
        <v>319</v>
      </c>
    </row>
    <row r="1322" spans="2:2" x14ac:dyDescent="0.25">
      <c r="B1322" s="2" t="s">
        <v>569</v>
      </c>
    </row>
    <row r="1323" spans="2:2" x14ac:dyDescent="0.25">
      <c r="B1323" s="4" t="s">
        <v>319</v>
      </c>
    </row>
    <row r="1324" spans="2:2" x14ac:dyDescent="0.25">
      <c r="B1324" s="2" t="s">
        <v>569</v>
      </c>
    </row>
    <row r="1325" spans="2:2" x14ac:dyDescent="0.25">
      <c r="B1325" s="4" t="s">
        <v>6351</v>
      </c>
    </row>
    <row r="1326" spans="2:2" x14ac:dyDescent="0.25">
      <c r="B1326" s="2" t="s">
        <v>6351</v>
      </c>
    </row>
    <row r="1327" spans="2:2" x14ac:dyDescent="0.25">
      <c r="B1327" s="4" t="s">
        <v>569</v>
      </c>
    </row>
    <row r="1328" spans="2:2" x14ac:dyDescent="0.25">
      <c r="B1328" s="2" t="s">
        <v>569</v>
      </c>
    </row>
    <row r="1329" spans="2:2" x14ac:dyDescent="0.25">
      <c r="B1329" s="4" t="s">
        <v>1164</v>
      </c>
    </row>
    <row r="1330" spans="2:2" x14ac:dyDescent="0.25">
      <c r="B1330" s="2" t="s">
        <v>6351</v>
      </c>
    </row>
    <row r="1331" spans="2:2" x14ac:dyDescent="0.25">
      <c r="B1331" s="4" t="s">
        <v>319</v>
      </c>
    </row>
    <row r="1332" spans="2:2" x14ac:dyDescent="0.25">
      <c r="B1332" s="2" t="s">
        <v>569</v>
      </c>
    </row>
    <row r="1333" spans="2:2" x14ac:dyDescent="0.25">
      <c r="B1333" s="4" t="s">
        <v>451</v>
      </c>
    </row>
    <row r="1334" spans="2:2" x14ac:dyDescent="0.25">
      <c r="B1334" s="2" t="s">
        <v>2148</v>
      </c>
    </row>
    <row r="1335" spans="2:2" x14ac:dyDescent="0.25">
      <c r="B1335" s="4" t="s">
        <v>2148</v>
      </c>
    </row>
    <row r="1336" spans="2:2" x14ac:dyDescent="0.25">
      <c r="B1336" s="2" t="s">
        <v>451</v>
      </c>
    </row>
    <row r="1337" spans="2:2" x14ac:dyDescent="0.25">
      <c r="B1337" s="4" t="s">
        <v>4212</v>
      </c>
    </row>
    <row r="1338" spans="2:2" x14ac:dyDescent="0.25">
      <c r="B1338" s="2" t="s">
        <v>451</v>
      </c>
    </row>
    <row r="1339" spans="2:2" x14ac:dyDescent="0.25">
      <c r="B1339" s="4" t="s">
        <v>4212</v>
      </c>
    </row>
    <row r="1340" spans="2:2" x14ac:dyDescent="0.25">
      <c r="B1340" s="2" t="s">
        <v>569</v>
      </c>
    </row>
    <row r="1341" spans="2:2" x14ac:dyDescent="0.25">
      <c r="B1341" s="4" t="s">
        <v>569</v>
      </c>
    </row>
    <row r="1342" spans="2:2" x14ac:dyDescent="0.25">
      <c r="B1342" s="2" t="s">
        <v>4212</v>
      </c>
    </row>
    <row r="1343" spans="2:2" x14ac:dyDescent="0.25">
      <c r="B1343" s="4" t="s">
        <v>4212</v>
      </c>
    </row>
    <row r="1344" spans="2:2" x14ac:dyDescent="0.25">
      <c r="B1344" s="2" t="s">
        <v>569</v>
      </c>
    </row>
    <row r="1345" spans="2:2" x14ac:dyDescent="0.25">
      <c r="B1345" s="4" t="s">
        <v>569</v>
      </c>
    </row>
    <row r="1346" spans="2:2" x14ac:dyDescent="0.25">
      <c r="B1346" s="2" t="s">
        <v>451</v>
      </c>
    </row>
    <row r="1347" spans="2:2" x14ac:dyDescent="0.25">
      <c r="B1347" s="4" t="s">
        <v>569</v>
      </c>
    </row>
    <row r="1348" spans="2:2" x14ac:dyDescent="0.25">
      <c r="B1348" s="2" t="s">
        <v>569</v>
      </c>
    </row>
    <row r="1349" spans="2:2" x14ac:dyDescent="0.25">
      <c r="B1349" s="4" t="s">
        <v>569</v>
      </c>
    </row>
    <row r="1350" spans="2:2" x14ac:dyDescent="0.25">
      <c r="B1350" s="2" t="s">
        <v>4212</v>
      </c>
    </row>
    <row r="1351" spans="2:2" x14ac:dyDescent="0.25">
      <c r="B1351" s="4" t="s">
        <v>451</v>
      </c>
    </row>
    <row r="1352" spans="2:2" x14ac:dyDescent="0.25">
      <c r="B1352" s="2" t="s">
        <v>431</v>
      </c>
    </row>
    <row r="1353" spans="2:2" x14ac:dyDescent="0.25">
      <c r="B1353" s="4" t="s">
        <v>569</v>
      </c>
    </row>
    <row r="1354" spans="2:2" x14ac:dyDescent="0.25">
      <c r="B1354" s="2" t="s">
        <v>451</v>
      </c>
    </row>
    <row r="1355" spans="2:2" x14ac:dyDescent="0.25">
      <c r="B1355" s="4" t="s">
        <v>451</v>
      </c>
    </row>
    <row r="1356" spans="2:2" x14ac:dyDescent="0.25">
      <c r="B1356" s="2" t="s">
        <v>569</v>
      </c>
    </row>
    <row r="1357" spans="2:2" x14ac:dyDescent="0.25">
      <c r="B1357" s="4" t="s">
        <v>569</v>
      </c>
    </row>
    <row r="1358" spans="2:2" x14ac:dyDescent="0.25">
      <c r="B1358" s="2" t="s">
        <v>319</v>
      </c>
    </row>
    <row r="1359" spans="2:2" x14ac:dyDescent="0.25">
      <c r="B1359" s="4" t="s">
        <v>451</v>
      </c>
    </row>
    <row r="1360" spans="2:2" x14ac:dyDescent="0.25">
      <c r="B1360" s="2" t="s">
        <v>4212</v>
      </c>
    </row>
    <row r="1361" spans="2:2" x14ac:dyDescent="0.25">
      <c r="B1361" s="4" t="s">
        <v>1164</v>
      </c>
    </row>
    <row r="1362" spans="2:2" x14ac:dyDescent="0.25">
      <c r="B1362" s="2" t="s">
        <v>2148</v>
      </c>
    </row>
    <row r="1363" spans="2:2" x14ac:dyDescent="0.25">
      <c r="B1363" s="4" t="s">
        <v>1164</v>
      </c>
    </row>
    <row r="1364" spans="2:2" x14ac:dyDescent="0.25">
      <c r="B1364" s="2" t="s">
        <v>4212</v>
      </c>
    </row>
    <row r="1365" spans="2:2" x14ac:dyDescent="0.25">
      <c r="B1365" s="4" t="s">
        <v>2148</v>
      </c>
    </row>
    <row r="1366" spans="2:2" x14ac:dyDescent="0.25">
      <c r="B1366" s="2" t="s">
        <v>1164</v>
      </c>
    </row>
    <row r="1367" spans="2:2" x14ac:dyDescent="0.25">
      <c r="B1367" s="4" t="s">
        <v>451</v>
      </c>
    </row>
    <row r="1368" spans="2:2" x14ac:dyDescent="0.25">
      <c r="B1368" s="2" t="s">
        <v>6351</v>
      </c>
    </row>
    <row r="1369" spans="2:2" x14ac:dyDescent="0.25">
      <c r="B1369" s="4" t="s">
        <v>569</v>
      </c>
    </row>
    <row r="1370" spans="2:2" x14ac:dyDescent="0.25">
      <c r="B1370" s="2" t="s">
        <v>569</v>
      </c>
    </row>
    <row r="1371" spans="2:2" x14ac:dyDescent="0.25">
      <c r="B1371" s="4" t="s">
        <v>451</v>
      </c>
    </row>
    <row r="1372" spans="2:2" x14ac:dyDescent="0.25">
      <c r="B1372" s="2" t="s">
        <v>6351</v>
      </c>
    </row>
    <row r="1373" spans="2:2" x14ac:dyDescent="0.25">
      <c r="B1373" s="4" t="s">
        <v>569</v>
      </c>
    </row>
    <row r="1374" spans="2:2" x14ac:dyDescent="0.25">
      <c r="B1374" s="2" t="s">
        <v>4212</v>
      </c>
    </row>
    <row r="1375" spans="2:2" x14ac:dyDescent="0.25">
      <c r="B1375" s="4" t="s">
        <v>1164</v>
      </c>
    </row>
    <row r="1376" spans="2:2" x14ac:dyDescent="0.25">
      <c r="B1376" s="2" t="s">
        <v>569</v>
      </c>
    </row>
    <row r="1377" spans="2:2" x14ac:dyDescent="0.25">
      <c r="B1377" s="4" t="s">
        <v>4212</v>
      </c>
    </row>
    <row r="1378" spans="2:2" x14ac:dyDescent="0.25">
      <c r="B1378" s="2" t="s">
        <v>451</v>
      </c>
    </row>
    <row r="1379" spans="2:2" x14ac:dyDescent="0.25">
      <c r="B1379" s="4" t="s">
        <v>319</v>
      </c>
    </row>
    <row r="1380" spans="2:2" x14ac:dyDescent="0.25">
      <c r="B1380" s="2" t="s">
        <v>569</v>
      </c>
    </row>
    <row r="1381" spans="2:2" x14ac:dyDescent="0.25">
      <c r="B1381" s="4" t="s">
        <v>451</v>
      </c>
    </row>
    <row r="1382" spans="2:2" x14ac:dyDescent="0.25">
      <c r="B1382" s="2" t="s">
        <v>6351</v>
      </c>
    </row>
    <row r="1383" spans="2:2" x14ac:dyDescent="0.25">
      <c r="B1383" s="4" t="s">
        <v>569</v>
      </c>
    </row>
    <row r="1384" spans="2:2" x14ac:dyDescent="0.25">
      <c r="B1384" s="2" t="s">
        <v>451</v>
      </c>
    </row>
    <row r="1385" spans="2:2" x14ac:dyDescent="0.25">
      <c r="B1385" s="4" t="s">
        <v>451</v>
      </c>
    </row>
    <row r="1386" spans="2:2" x14ac:dyDescent="0.25">
      <c r="B1386" s="2" t="s">
        <v>319</v>
      </c>
    </row>
    <row r="1387" spans="2:2" x14ac:dyDescent="0.25">
      <c r="B1387" s="4" t="s">
        <v>451</v>
      </c>
    </row>
    <row r="1388" spans="2:2" x14ac:dyDescent="0.25">
      <c r="B1388" s="2" t="s">
        <v>569</v>
      </c>
    </row>
    <row r="1389" spans="2:2" x14ac:dyDescent="0.25">
      <c r="B1389" s="4" t="s">
        <v>569</v>
      </c>
    </row>
    <row r="1390" spans="2:2" x14ac:dyDescent="0.25">
      <c r="B1390" s="2" t="s">
        <v>1164</v>
      </c>
    </row>
    <row r="1391" spans="2:2" x14ac:dyDescent="0.25">
      <c r="B1391" s="4" t="s">
        <v>451</v>
      </c>
    </row>
    <row r="1392" spans="2:2" x14ac:dyDescent="0.25">
      <c r="B1392" s="2" t="s">
        <v>569</v>
      </c>
    </row>
    <row r="1393" spans="2:2" x14ac:dyDescent="0.25">
      <c r="B1393" s="4" t="s">
        <v>1164</v>
      </c>
    </row>
    <row r="1394" spans="2:2" x14ac:dyDescent="0.25">
      <c r="B1394" s="2" t="s">
        <v>451</v>
      </c>
    </row>
    <row r="1395" spans="2:2" x14ac:dyDescent="0.25">
      <c r="B1395" s="4" t="s">
        <v>4212</v>
      </c>
    </row>
    <row r="1396" spans="2:2" x14ac:dyDescent="0.25">
      <c r="B1396" s="2" t="s">
        <v>451</v>
      </c>
    </row>
    <row r="1397" spans="2:2" x14ac:dyDescent="0.25">
      <c r="B1397" s="4" t="s">
        <v>1164</v>
      </c>
    </row>
    <row r="1398" spans="2:2" x14ac:dyDescent="0.25">
      <c r="B1398" s="2" t="s">
        <v>451</v>
      </c>
    </row>
    <row r="1399" spans="2:2" x14ac:dyDescent="0.25">
      <c r="B1399" s="4" t="s">
        <v>451</v>
      </c>
    </row>
    <row r="1400" spans="2:2" x14ac:dyDescent="0.25">
      <c r="B1400" s="2" t="s">
        <v>451</v>
      </c>
    </row>
    <row r="1401" spans="2:2" x14ac:dyDescent="0.25">
      <c r="B1401" s="4" t="s">
        <v>451</v>
      </c>
    </row>
    <row r="1402" spans="2:2" x14ac:dyDescent="0.25">
      <c r="B1402" s="2" t="s">
        <v>451</v>
      </c>
    </row>
    <row r="1403" spans="2:2" x14ac:dyDescent="0.25">
      <c r="B1403" s="4" t="s">
        <v>319</v>
      </c>
    </row>
    <row r="1404" spans="2:2" x14ac:dyDescent="0.25">
      <c r="B1404" s="2" t="s">
        <v>451</v>
      </c>
    </row>
    <row r="1405" spans="2:2" x14ac:dyDescent="0.25">
      <c r="B1405" s="4" t="s">
        <v>569</v>
      </c>
    </row>
    <row r="1406" spans="2:2" x14ac:dyDescent="0.25">
      <c r="B1406" s="2" t="s">
        <v>1164</v>
      </c>
    </row>
    <row r="1407" spans="2:2" x14ac:dyDescent="0.25">
      <c r="B1407" s="4" t="s">
        <v>6351</v>
      </c>
    </row>
    <row r="1408" spans="2:2" x14ac:dyDescent="0.25">
      <c r="B1408" s="2" t="s">
        <v>451</v>
      </c>
    </row>
    <row r="1409" spans="2:2" x14ac:dyDescent="0.25">
      <c r="B1409" s="4" t="s">
        <v>6351</v>
      </c>
    </row>
    <row r="1410" spans="2:2" x14ac:dyDescent="0.25">
      <c r="B1410" s="2" t="s">
        <v>1164</v>
      </c>
    </row>
    <row r="1411" spans="2:2" x14ac:dyDescent="0.25">
      <c r="B1411" s="4" t="s">
        <v>451</v>
      </c>
    </row>
    <row r="1412" spans="2:2" x14ac:dyDescent="0.25">
      <c r="B1412" s="2" t="s">
        <v>569</v>
      </c>
    </row>
    <row r="1413" spans="2:2" x14ac:dyDescent="0.25">
      <c r="B1413" s="4" t="s">
        <v>1164</v>
      </c>
    </row>
    <row r="1414" spans="2:2" x14ac:dyDescent="0.25">
      <c r="B1414" s="2" t="s">
        <v>1164</v>
      </c>
    </row>
    <row r="1415" spans="2:2" x14ac:dyDescent="0.25">
      <c r="B1415" s="4" t="s">
        <v>451</v>
      </c>
    </row>
    <row r="1416" spans="2:2" x14ac:dyDescent="0.25">
      <c r="B1416" s="2" t="s">
        <v>451</v>
      </c>
    </row>
    <row r="1417" spans="2:2" x14ac:dyDescent="0.25">
      <c r="B1417" s="4" t="s">
        <v>319</v>
      </c>
    </row>
    <row r="1418" spans="2:2" x14ac:dyDescent="0.25">
      <c r="B1418" s="2" t="s">
        <v>1164</v>
      </c>
    </row>
    <row r="1419" spans="2:2" x14ac:dyDescent="0.25">
      <c r="B1419" s="4" t="s">
        <v>1164</v>
      </c>
    </row>
    <row r="1420" spans="2:2" x14ac:dyDescent="0.25">
      <c r="B1420" s="2" t="s">
        <v>319</v>
      </c>
    </row>
    <row r="1421" spans="2:2" x14ac:dyDescent="0.25">
      <c r="B1421" s="4" t="s">
        <v>569</v>
      </c>
    </row>
    <row r="1422" spans="2:2" x14ac:dyDescent="0.25">
      <c r="B1422" s="2" t="s">
        <v>4212</v>
      </c>
    </row>
    <row r="1423" spans="2:2" x14ac:dyDescent="0.25">
      <c r="B1423" s="4" t="s">
        <v>1164</v>
      </c>
    </row>
    <row r="1424" spans="2:2" x14ac:dyDescent="0.25">
      <c r="B1424" s="2" t="s">
        <v>451</v>
      </c>
    </row>
    <row r="1425" spans="2:2" x14ac:dyDescent="0.25">
      <c r="B1425" s="4" t="s">
        <v>451</v>
      </c>
    </row>
    <row r="1426" spans="2:2" x14ac:dyDescent="0.25">
      <c r="B1426" s="2" t="s">
        <v>319</v>
      </c>
    </row>
    <row r="1427" spans="2:2" x14ac:dyDescent="0.25">
      <c r="B1427" s="4" t="s">
        <v>451</v>
      </c>
    </row>
    <row r="1428" spans="2:2" x14ac:dyDescent="0.25">
      <c r="B1428" s="2" t="s">
        <v>1164</v>
      </c>
    </row>
    <row r="1429" spans="2:2" x14ac:dyDescent="0.25">
      <c r="B1429" s="4" t="s">
        <v>451</v>
      </c>
    </row>
    <row r="1430" spans="2:2" x14ac:dyDescent="0.25">
      <c r="B1430" s="2" t="s">
        <v>6351</v>
      </c>
    </row>
    <row r="1431" spans="2:2" x14ac:dyDescent="0.25">
      <c r="B1431" s="4" t="s">
        <v>451</v>
      </c>
    </row>
    <row r="1432" spans="2:2" x14ac:dyDescent="0.25">
      <c r="B1432" s="2" t="s">
        <v>1164</v>
      </c>
    </row>
    <row r="1433" spans="2:2" x14ac:dyDescent="0.25">
      <c r="B1433" s="4" t="s">
        <v>451</v>
      </c>
    </row>
    <row r="1434" spans="2:2" x14ac:dyDescent="0.25">
      <c r="B1434" s="2" t="s">
        <v>569</v>
      </c>
    </row>
    <row r="1435" spans="2:2" x14ac:dyDescent="0.25">
      <c r="B1435" s="4" t="s">
        <v>451</v>
      </c>
    </row>
    <row r="1436" spans="2:2" x14ac:dyDescent="0.25">
      <c r="B1436" s="2" t="s">
        <v>451</v>
      </c>
    </row>
    <row r="1437" spans="2:2" x14ac:dyDescent="0.25">
      <c r="B1437" s="4" t="s">
        <v>1164</v>
      </c>
    </row>
    <row r="1438" spans="2:2" x14ac:dyDescent="0.25">
      <c r="B1438" s="2" t="s">
        <v>569</v>
      </c>
    </row>
    <row r="1439" spans="2:2" x14ac:dyDescent="0.25">
      <c r="B1439" s="4" t="s">
        <v>1164</v>
      </c>
    </row>
    <row r="1440" spans="2:2" x14ac:dyDescent="0.25">
      <c r="B1440" s="2" t="s">
        <v>319</v>
      </c>
    </row>
    <row r="1441" spans="2:2" x14ac:dyDescent="0.25">
      <c r="B1441" s="4" t="s">
        <v>569</v>
      </c>
    </row>
    <row r="1442" spans="2:2" x14ac:dyDescent="0.25">
      <c r="B1442" s="2" t="s">
        <v>569</v>
      </c>
    </row>
    <row r="1443" spans="2:2" x14ac:dyDescent="0.25">
      <c r="B1443" s="4" t="s">
        <v>569</v>
      </c>
    </row>
    <row r="1444" spans="2:2" x14ac:dyDescent="0.25">
      <c r="B1444" s="2" t="s">
        <v>569</v>
      </c>
    </row>
    <row r="1445" spans="2:2" x14ac:dyDescent="0.25">
      <c r="B1445" s="4" t="s">
        <v>2148</v>
      </c>
    </row>
    <row r="1446" spans="2:2" x14ac:dyDescent="0.25">
      <c r="B1446" s="2" t="s">
        <v>4212</v>
      </c>
    </row>
    <row r="1447" spans="2:2" x14ac:dyDescent="0.25">
      <c r="B1447" s="4" t="s">
        <v>451</v>
      </c>
    </row>
    <row r="1448" spans="2:2" x14ac:dyDescent="0.25">
      <c r="B1448" s="2" t="s">
        <v>569</v>
      </c>
    </row>
    <row r="1449" spans="2:2" x14ac:dyDescent="0.25">
      <c r="B1449" s="4" t="s">
        <v>451</v>
      </c>
    </row>
    <row r="1450" spans="2:2" x14ac:dyDescent="0.25">
      <c r="B1450" s="2" t="s">
        <v>6349</v>
      </c>
    </row>
    <row r="1451" spans="2:2" x14ac:dyDescent="0.25">
      <c r="B1451" s="4" t="s">
        <v>319</v>
      </c>
    </row>
    <row r="1452" spans="2:2" x14ac:dyDescent="0.25">
      <c r="B1452" s="2" t="s">
        <v>6349</v>
      </c>
    </row>
    <row r="1453" spans="2:2" x14ac:dyDescent="0.25">
      <c r="B1453" s="4" t="s">
        <v>451</v>
      </c>
    </row>
    <row r="1454" spans="2:2" x14ac:dyDescent="0.25">
      <c r="B1454" s="2" t="s">
        <v>1164</v>
      </c>
    </row>
    <row r="1455" spans="2:2" x14ac:dyDescent="0.25">
      <c r="B1455" s="4" t="s">
        <v>6351</v>
      </c>
    </row>
    <row r="1456" spans="2:2" x14ac:dyDescent="0.25">
      <c r="B1456" s="2" t="s">
        <v>451</v>
      </c>
    </row>
    <row r="1457" spans="2:2" x14ac:dyDescent="0.25">
      <c r="B1457" s="4" t="s">
        <v>451</v>
      </c>
    </row>
    <row r="1458" spans="2:2" x14ac:dyDescent="0.25">
      <c r="B1458" s="2" t="s">
        <v>569</v>
      </c>
    </row>
    <row r="1459" spans="2:2" x14ac:dyDescent="0.25">
      <c r="B1459" s="4" t="s">
        <v>1164</v>
      </c>
    </row>
    <row r="1460" spans="2:2" x14ac:dyDescent="0.25">
      <c r="B1460" s="2" t="s">
        <v>451</v>
      </c>
    </row>
    <row r="1461" spans="2:2" x14ac:dyDescent="0.25">
      <c r="B1461" s="4" t="s">
        <v>451</v>
      </c>
    </row>
    <row r="1462" spans="2:2" x14ac:dyDescent="0.25">
      <c r="B1462" s="2" t="s">
        <v>569</v>
      </c>
    </row>
    <row r="1463" spans="2:2" x14ac:dyDescent="0.25">
      <c r="B1463" s="4" t="s">
        <v>569</v>
      </c>
    </row>
    <row r="1464" spans="2:2" x14ac:dyDescent="0.25">
      <c r="B1464" s="2" t="s">
        <v>3694</v>
      </c>
    </row>
    <row r="1465" spans="2:2" x14ac:dyDescent="0.25">
      <c r="B1465" s="4" t="s">
        <v>1164</v>
      </c>
    </row>
    <row r="1466" spans="2:2" x14ac:dyDescent="0.25">
      <c r="B1466" s="2" t="s">
        <v>1164</v>
      </c>
    </row>
    <row r="1467" spans="2:2" x14ac:dyDescent="0.25">
      <c r="B1467" s="4" t="s">
        <v>1164</v>
      </c>
    </row>
    <row r="1468" spans="2:2" x14ac:dyDescent="0.25">
      <c r="B1468" s="2" t="s">
        <v>569</v>
      </c>
    </row>
    <row r="1469" spans="2:2" x14ac:dyDescent="0.25">
      <c r="B1469" s="4" t="s">
        <v>1164</v>
      </c>
    </row>
    <row r="1470" spans="2:2" x14ac:dyDescent="0.25">
      <c r="B1470" s="2" t="s">
        <v>451</v>
      </c>
    </row>
    <row r="1471" spans="2:2" x14ac:dyDescent="0.25">
      <c r="B1471" s="4" t="s">
        <v>4212</v>
      </c>
    </row>
    <row r="1472" spans="2:2" x14ac:dyDescent="0.25">
      <c r="B1472" s="2" t="s">
        <v>1164</v>
      </c>
    </row>
    <row r="1473" spans="2:2" x14ac:dyDescent="0.25">
      <c r="B1473" s="4" t="s">
        <v>451</v>
      </c>
    </row>
    <row r="1474" spans="2:2" x14ac:dyDescent="0.25">
      <c r="B1474" s="2" t="s">
        <v>319</v>
      </c>
    </row>
    <row r="1475" spans="2:2" x14ac:dyDescent="0.25">
      <c r="B1475" s="4" t="s">
        <v>1164</v>
      </c>
    </row>
    <row r="1476" spans="2:2" x14ac:dyDescent="0.25">
      <c r="B1476" s="2" t="s">
        <v>569</v>
      </c>
    </row>
    <row r="1477" spans="2:2" x14ac:dyDescent="0.25">
      <c r="B1477" s="4" t="s">
        <v>6351</v>
      </c>
    </row>
    <row r="1478" spans="2:2" x14ac:dyDescent="0.25">
      <c r="B1478" s="2" t="s">
        <v>319</v>
      </c>
    </row>
    <row r="1479" spans="2:2" x14ac:dyDescent="0.25">
      <c r="B1479" s="4" t="s">
        <v>569</v>
      </c>
    </row>
    <row r="1480" spans="2:2" x14ac:dyDescent="0.25">
      <c r="B1480" s="2" t="s">
        <v>569</v>
      </c>
    </row>
    <row r="1481" spans="2:2" x14ac:dyDescent="0.25">
      <c r="B1481" s="4" t="s">
        <v>569</v>
      </c>
    </row>
    <row r="1482" spans="2:2" x14ac:dyDescent="0.25">
      <c r="B1482" s="2" t="s">
        <v>569</v>
      </c>
    </row>
    <row r="1483" spans="2:2" x14ac:dyDescent="0.25">
      <c r="B1483" s="4" t="s">
        <v>319</v>
      </c>
    </row>
    <row r="1484" spans="2:2" x14ac:dyDescent="0.25">
      <c r="B1484" s="2" t="s">
        <v>451</v>
      </c>
    </row>
    <row r="1485" spans="2:2" x14ac:dyDescent="0.25">
      <c r="B1485" s="4" t="s">
        <v>1164</v>
      </c>
    </row>
    <row r="1486" spans="2:2" x14ac:dyDescent="0.25">
      <c r="B1486" s="2" t="s">
        <v>1164</v>
      </c>
    </row>
    <row r="1487" spans="2:2" x14ac:dyDescent="0.25">
      <c r="B1487" s="4" t="s">
        <v>4212</v>
      </c>
    </row>
    <row r="1488" spans="2:2" x14ac:dyDescent="0.25">
      <c r="B1488" s="2" t="s">
        <v>451</v>
      </c>
    </row>
    <row r="1489" spans="2:2" x14ac:dyDescent="0.25">
      <c r="B1489" s="4" t="s">
        <v>4212</v>
      </c>
    </row>
    <row r="1490" spans="2:2" x14ac:dyDescent="0.25">
      <c r="B1490" s="2" t="s">
        <v>569</v>
      </c>
    </row>
    <row r="1491" spans="2:2" x14ac:dyDescent="0.25">
      <c r="B1491" s="4" t="s">
        <v>569</v>
      </c>
    </row>
    <row r="1492" spans="2:2" x14ac:dyDescent="0.25">
      <c r="B1492" s="2" t="s">
        <v>319</v>
      </c>
    </row>
    <row r="1493" spans="2:2" x14ac:dyDescent="0.25">
      <c r="B1493" s="4" t="s">
        <v>569</v>
      </c>
    </row>
    <row r="1494" spans="2:2" x14ac:dyDescent="0.25">
      <c r="B1494" s="2" t="s">
        <v>569</v>
      </c>
    </row>
    <row r="1495" spans="2:2" x14ac:dyDescent="0.25">
      <c r="B1495" s="4" t="s">
        <v>6351</v>
      </c>
    </row>
    <row r="1496" spans="2:2" x14ac:dyDescent="0.25">
      <c r="B1496" s="2" t="s">
        <v>451</v>
      </c>
    </row>
    <row r="1497" spans="2:2" x14ac:dyDescent="0.25">
      <c r="B1497" s="4" t="s">
        <v>319</v>
      </c>
    </row>
    <row r="1498" spans="2:2" x14ac:dyDescent="0.25">
      <c r="B1498" s="2" t="s">
        <v>6351</v>
      </c>
    </row>
    <row r="1499" spans="2:2" x14ac:dyDescent="0.25">
      <c r="B1499" s="4" t="s">
        <v>1164</v>
      </c>
    </row>
    <row r="1500" spans="2:2" x14ac:dyDescent="0.25">
      <c r="B1500" s="2" t="s">
        <v>569</v>
      </c>
    </row>
    <row r="1501" spans="2:2" x14ac:dyDescent="0.25">
      <c r="B1501" s="4" t="s">
        <v>1164</v>
      </c>
    </row>
    <row r="1502" spans="2:2" x14ac:dyDescent="0.25">
      <c r="B1502" s="2" t="s">
        <v>569</v>
      </c>
    </row>
    <row r="1503" spans="2:2" x14ac:dyDescent="0.25">
      <c r="B1503" s="4" t="s">
        <v>569</v>
      </c>
    </row>
    <row r="1504" spans="2:2" x14ac:dyDescent="0.25">
      <c r="B1504" s="2" t="s">
        <v>319</v>
      </c>
    </row>
    <row r="1505" spans="2:2" x14ac:dyDescent="0.25">
      <c r="B1505" s="4" t="s">
        <v>1164</v>
      </c>
    </row>
    <row r="1506" spans="2:2" x14ac:dyDescent="0.25">
      <c r="B1506" s="2" t="s">
        <v>1164</v>
      </c>
    </row>
    <row r="1507" spans="2:2" x14ac:dyDescent="0.25">
      <c r="B1507" s="4" t="s">
        <v>1164</v>
      </c>
    </row>
    <row r="1508" spans="2:2" x14ac:dyDescent="0.25">
      <c r="B1508" s="2" t="s">
        <v>569</v>
      </c>
    </row>
    <row r="1509" spans="2:2" x14ac:dyDescent="0.25">
      <c r="B1509" s="4" t="s">
        <v>569</v>
      </c>
    </row>
    <row r="1510" spans="2:2" x14ac:dyDescent="0.25">
      <c r="B1510" s="2" t="s">
        <v>451</v>
      </c>
    </row>
    <row r="1511" spans="2:2" x14ac:dyDescent="0.25">
      <c r="B1511" s="4" t="s">
        <v>569</v>
      </c>
    </row>
    <row r="1512" spans="2:2" x14ac:dyDescent="0.25">
      <c r="B1512" s="2" t="s">
        <v>569</v>
      </c>
    </row>
    <row r="1513" spans="2:2" x14ac:dyDescent="0.25">
      <c r="B1513" s="4" t="s">
        <v>569</v>
      </c>
    </row>
    <row r="1514" spans="2:2" x14ac:dyDescent="0.25">
      <c r="B1514" s="2" t="s">
        <v>569</v>
      </c>
    </row>
    <row r="1515" spans="2:2" x14ac:dyDescent="0.25">
      <c r="B1515" s="4" t="s">
        <v>451</v>
      </c>
    </row>
    <row r="1516" spans="2:2" x14ac:dyDescent="0.25">
      <c r="B1516" s="2" t="s">
        <v>569</v>
      </c>
    </row>
    <row r="1517" spans="2:2" x14ac:dyDescent="0.25">
      <c r="B1517" s="4" t="s">
        <v>1164</v>
      </c>
    </row>
    <row r="1518" spans="2:2" x14ac:dyDescent="0.25">
      <c r="B1518" s="2" t="s">
        <v>569</v>
      </c>
    </row>
    <row r="1519" spans="2:2" x14ac:dyDescent="0.25">
      <c r="B1519" s="4" t="s">
        <v>319</v>
      </c>
    </row>
    <row r="1520" spans="2:2" x14ac:dyDescent="0.25">
      <c r="B1520" s="2" t="s">
        <v>569</v>
      </c>
    </row>
    <row r="1521" spans="2:2" x14ac:dyDescent="0.25">
      <c r="B1521" s="4" t="s">
        <v>569</v>
      </c>
    </row>
    <row r="1522" spans="2:2" x14ac:dyDescent="0.25">
      <c r="B1522" s="2" t="s">
        <v>319</v>
      </c>
    </row>
    <row r="1523" spans="2:2" x14ac:dyDescent="0.25">
      <c r="B1523" s="4" t="s">
        <v>4212</v>
      </c>
    </row>
    <row r="1524" spans="2:2" x14ac:dyDescent="0.25">
      <c r="B1524" s="2" t="s">
        <v>1164</v>
      </c>
    </row>
    <row r="1525" spans="2:2" x14ac:dyDescent="0.25">
      <c r="B1525" s="4" t="s">
        <v>451</v>
      </c>
    </row>
    <row r="1526" spans="2:2" x14ac:dyDescent="0.25">
      <c r="B1526" s="2" t="s">
        <v>569</v>
      </c>
    </row>
    <row r="1527" spans="2:2" x14ac:dyDescent="0.25">
      <c r="B1527" s="4" t="s">
        <v>569</v>
      </c>
    </row>
    <row r="1528" spans="2:2" x14ac:dyDescent="0.25">
      <c r="B1528" s="2" t="s">
        <v>451</v>
      </c>
    </row>
    <row r="1529" spans="2:2" x14ac:dyDescent="0.25">
      <c r="B1529" s="4" t="s">
        <v>3694</v>
      </c>
    </row>
    <row r="1530" spans="2:2" x14ac:dyDescent="0.25">
      <c r="B1530" s="2" t="s">
        <v>1164</v>
      </c>
    </row>
    <row r="1531" spans="2:2" x14ac:dyDescent="0.25">
      <c r="B1531" s="4" t="s">
        <v>1164</v>
      </c>
    </row>
    <row r="1532" spans="2:2" x14ac:dyDescent="0.25">
      <c r="B1532" s="2" t="s">
        <v>569</v>
      </c>
    </row>
    <row r="1533" spans="2:2" x14ac:dyDescent="0.25">
      <c r="B1533" s="4" t="s">
        <v>451</v>
      </c>
    </row>
    <row r="1534" spans="2:2" x14ac:dyDescent="0.25">
      <c r="B1534" s="2" t="s">
        <v>3694</v>
      </c>
    </row>
    <row r="1535" spans="2:2" x14ac:dyDescent="0.25">
      <c r="B1535" s="4" t="s">
        <v>451</v>
      </c>
    </row>
    <row r="1536" spans="2:2" x14ac:dyDescent="0.25">
      <c r="B1536" s="2" t="s">
        <v>1164</v>
      </c>
    </row>
    <row r="1537" spans="2:2" x14ac:dyDescent="0.25">
      <c r="B1537" s="4" t="s">
        <v>2148</v>
      </c>
    </row>
    <row r="1538" spans="2:2" x14ac:dyDescent="0.25">
      <c r="B1538" s="2" t="s">
        <v>1164</v>
      </c>
    </row>
    <row r="1539" spans="2:2" x14ac:dyDescent="0.25">
      <c r="B1539" s="4" t="s">
        <v>569</v>
      </c>
    </row>
    <row r="1540" spans="2:2" x14ac:dyDescent="0.25">
      <c r="B1540" s="2" t="s">
        <v>1164</v>
      </c>
    </row>
    <row r="1541" spans="2:2" x14ac:dyDescent="0.25">
      <c r="B1541" s="4" t="s">
        <v>1164</v>
      </c>
    </row>
    <row r="1542" spans="2:2" x14ac:dyDescent="0.25">
      <c r="B1542" s="2" t="s">
        <v>569</v>
      </c>
    </row>
    <row r="1543" spans="2:2" x14ac:dyDescent="0.25">
      <c r="B1543" s="4" t="s">
        <v>2148</v>
      </c>
    </row>
    <row r="1544" spans="2:2" x14ac:dyDescent="0.25">
      <c r="B1544" s="2" t="s">
        <v>431</v>
      </c>
    </row>
    <row r="1545" spans="2:2" x14ac:dyDescent="0.25">
      <c r="B1545" s="4" t="s">
        <v>569</v>
      </c>
    </row>
    <row r="1546" spans="2:2" x14ac:dyDescent="0.25">
      <c r="B1546" s="2" t="s">
        <v>451</v>
      </c>
    </row>
    <row r="1547" spans="2:2" x14ac:dyDescent="0.25">
      <c r="B1547" s="4" t="s">
        <v>451</v>
      </c>
    </row>
    <row r="1548" spans="2:2" x14ac:dyDescent="0.25">
      <c r="B1548" s="2" t="s">
        <v>569</v>
      </c>
    </row>
    <row r="1549" spans="2:2" x14ac:dyDescent="0.25">
      <c r="B1549" s="4" t="s">
        <v>451</v>
      </c>
    </row>
    <row r="1550" spans="2:2" x14ac:dyDescent="0.25">
      <c r="B1550" s="2" t="s">
        <v>451</v>
      </c>
    </row>
    <row r="1551" spans="2:2" x14ac:dyDescent="0.25">
      <c r="B1551" s="4" t="s">
        <v>569</v>
      </c>
    </row>
    <row r="1552" spans="2:2" x14ac:dyDescent="0.25">
      <c r="B1552" s="2" t="s">
        <v>1164</v>
      </c>
    </row>
    <row r="1553" spans="2:2" x14ac:dyDescent="0.25">
      <c r="B1553" s="4" t="s">
        <v>1164</v>
      </c>
    </row>
    <row r="1554" spans="2:2" x14ac:dyDescent="0.25">
      <c r="B1554" s="2" t="s">
        <v>6351</v>
      </c>
    </row>
    <row r="1555" spans="2:2" x14ac:dyDescent="0.25">
      <c r="B1555" s="4" t="s">
        <v>569</v>
      </c>
    </row>
    <row r="1556" spans="2:2" x14ac:dyDescent="0.25">
      <c r="B1556" s="2" t="s">
        <v>451</v>
      </c>
    </row>
    <row r="1557" spans="2:2" x14ac:dyDescent="0.25">
      <c r="B1557" s="4" t="s">
        <v>6351</v>
      </c>
    </row>
    <row r="1558" spans="2:2" x14ac:dyDescent="0.25">
      <c r="B1558" s="2" t="s">
        <v>319</v>
      </c>
    </row>
    <row r="1559" spans="2:2" x14ac:dyDescent="0.25">
      <c r="B1559" s="4" t="s">
        <v>569</v>
      </c>
    </row>
    <row r="1560" spans="2:2" x14ac:dyDescent="0.25">
      <c r="B1560" s="2" t="s">
        <v>569</v>
      </c>
    </row>
    <row r="1561" spans="2:2" x14ac:dyDescent="0.25">
      <c r="B1561" s="4" t="s">
        <v>4212</v>
      </c>
    </row>
    <row r="1562" spans="2:2" x14ac:dyDescent="0.25">
      <c r="B1562" s="2" t="s">
        <v>1164</v>
      </c>
    </row>
    <row r="1563" spans="2:2" x14ac:dyDescent="0.25">
      <c r="B1563" s="4" t="s">
        <v>451</v>
      </c>
    </row>
    <row r="1564" spans="2:2" x14ac:dyDescent="0.25">
      <c r="B1564" s="2" t="s">
        <v>569</v>
      </c>
    </row>
    <row r="1565" spans="2:2" x14ac:dyDescent="0.25">
      <c r="B1565" s="4" t="s">
        <v>2148</v>
      </c>
    </row>
    <row r="1566" spans="2:2" x14ac:dyDescent="0.25">
      <c r="B1566" s="2" t="s">
        <v>319</v>
      </c>
    </row>
    <row r="1567" spans="2:2" x14ac:dyDescent="0.25">
      <c r="B1567" s="4" t="s">
        <v>569</v>
      </c>
    </row>
    <row r="1568" spans="2:2" x14ac:dyDescent="0.25">
      <c r="B1568" s="2" t="s">
        <v>569</v>
      </c>
    </row>
    <row r="1569" spans="2:2" x14ac:dyDescent="0.25">
      <c r="B1569" s="4" t="s">
        <v>569</v>
      </c>
    </row>
    <row r="1570" spans="2:2" x14ac:dyDescent="0.25">
      <c r="B1570" s="2" t="s">
        <v>6351</v>
      </c>
    </row>
    <row r="1571" spans="2:2" x14ac:dyDescent="0.25">
      <c r="B1571" s="4" t="s">
        <v>451</v>
      </c>
    </row>
    <row r="1572" spans="2:2" x14ac:dyDescent="0.25">
      <c r="B1572" s="2" t="s">
        <v>451</v>
      </c>
    </row>
    <row r="1573" spans="2:2" x14ac:dyDescent="0.25">
      <c r="B1573" s="4" t="s">
        <v>451</v>
      </c>
    </row>
    <row r="1574" spans="2:2" x14ac:dyDescent="0.25">
      <c r="B1574" s="2" t="s">
        <v>451</v>
      </c>
    </row>
    <row r="1575" spans="2:2" x14ac:dyDescent="0.25">
      <c r="B1575" s="4" t="s">
        <v>451</v>
      </c>
    </row>
    <row r="1576" spans="2:2" x14ac:dyDescent="0.25">
      <c r="B1576" s="2" t="s">
        <v>569</v>
      </c>
    </row>
    <row r="1577" spans="2:2" x14ac:dyDescent="0.25">
      <c r="B1577" s="4" t="s">
        <v>6351</v>
      </c>
    </row>
    <row r="1578" spans="2:2" x14ac:dyDescent="0.25">
      <c r="B1578" s="2" t="s">
        <v>1164</v>
      </c>
    </row>
    <row r="1579" spans="2:2" x14ac:dyDescent="0.25">
      <c r="B1579" s="4" t="s">
        <v>569</v>
      </c>
    </row>
    <row r="1580" spans="2:2" x14ac:dyDescent="0.25">
      <c r="B1580" s="2" t="s">
        <v>1164</v>
      </c>
    </row>
    <row r="1581" spans="2:2" x14ac:dyDescent="0.25">
      <c r="B1581" s="4" t="s">
        <v>451</v>
      </c>
    </row>
    <row r="1582" spans="2:2" x14ac:dyDescent="0.25">
      <c r="B1582" s="2" t="s">
        <v>6351</v>
      </c>
    </row>
    <row r="1583" spans="2:2" x14ac:dyDescent="0.25">
      <c r="B1583" s="4" t="s">
        <v>319</v>
      </c>
    </row>
    <row r="1584" spans="2:2" x14ac:dyDescent="0.25">
      <c r="B1584" s="2" t="s">
        <v>569</v>
      </c>
    </row>
    <row r="1585" spans="2:2" x14ac:dyDescent="0.25">
      <c r="B1585" s="4" t="s">
        <v>1164</v>
      </c>
    </row>
    <row r="1586" spans="2:2" x14ac:dyDescent="0.25">
      <c r="B1586" s="2" t="s">
        <v>569</v>
      </c>
    </row>
    <row r="1587" spans="2:2" x14ac:dyDescent="0.25">
      <c r="B1587" s="4" t="s">
        <v>4212</v>
      </c>
    </row>
    <row r="1588" spans="2:2" x14ac:dyDescent="0.25">
      <c r="B1588" s="2" t="s">
        <v>451</v>
      </c>
    </row>
    <row r="1589" spans="2:2" x14ac:dyDescent="0.25">
      <c r="B1589" s="4" t="s">
        <v>1164</v>
      </c>
    </row>
    <row r="1590" spans="2:2" x14ac:dyDescent="0.25">
      <c r="B1590" s="2" t="s">
        <v>451</v>
      </c>
    </row>
    <row r="1591" spans="2:2" x14ac:dyDescent="0.25">
      <c r="B1591" s="4" t="s">
        <v>451</v>
      </c>
    </row>
    <row r="1592" spans="2:2" x14ac:dyDescent="0.25">
      <c r="B1592" s="2" t="s">
        <v>1164</v>
      </c>
    </row>
    <row r="1593" spans="2:2" x14ac:dyDescent="0.25">
      <c r="B1593" s="4" t="s">
        <v>569</v>
      </c>
    </row>
    <row r="1594" spans="2:2" x14ac:dyDescent="0.25">
      <c r="B1594" s="2" t="s">
        <v>3694</v>
      </c>
    </row>
    <row r="1595" spans="2:2" x14ac:dyDescent="0.25">
      <c r="B1595" s="4" t="s">
        <v>1164</v>
      </c>
    </row>
    <row r="1596" spans="2:2" x14ac:dyDescent="0.25">
      <c r="B1596" s="2" t="s">
        <v>319</v>
      </c>
    </row>
    <row r="1597" spans="2:2" x14ac:dyDescent="0.25">
      <c r="B1597" s="4" t="s">
        <v>6351</v>
      </c>
    </row>
    <row r="1598" spans="2:2" x14ac:dyDescent="0.25">
      <c r="B1598" s="2" t="s">
        <v>451</v>
      </c>
    </row>
    <row r="1599" spans="2:2" x14ac:dyDescent="0.25">
      <c r="B1599" s="4" t="s">
        <v>1164</v>
      </c>
    </row>
    <row r="1600" spans="2:2" x14ac:dyDescent="0.25">
      <c r="B1600" s="2" t="s">
        <v>6351</v>
      </c>
    </row>
    <row r="1601" spans="2:2" x14ac:dyDescent="0.25">
      <c r="B1601" s="4" t="s">
        <v>451</v>
      </c>
    </row>
    <row r="1602" spans="2:2" x14ac:dyDescent="0.25">
      <c r="B1602" s="2" t="s">
        <v>1164</v>
      </c>
    </row>
    <row r="1603" spans="2:2" x14ac:dyDescent="0.25">
      <c r="B1603" s="4" t="s">
        <v>451</v>
      </c>
    </row>
    <row r="1604" spans="2:2" x14ac:dyDescent="0.25">
      <c r="B1604" s="2" t="s">
        <v>4212</v>
      </c>
    </row>
    <row r="1605" spans="2:2" x14ac:dyDescent="0.25">
      <c r="B1605" s="4" t="s">
        <v>451</v>
      </c>
    </row>
    <row r="1606" spans="2:2" x14ac:dyDescent="0.25">
      <c r="B1606" s="2" t="s">
        <v>451</v>
      </c>
    </row>
    <row r="1607" spans="2:2" x14ac:dyDescent="0.25">
      <c r="B1607" s="4" t="s">
        <v>4212</v>
      </c>
    </row>
    <row r="1608" spans="2:2" x14ac:dyDescent="0.25">
      <c r="B1608" s="2" t="s">
        <v>451</v>
      </c>
    </row>
    <row r="1609" spans="2:2" x14ac:dyDescent="0.25">
      <c r="B1609" s="4" t="s">
        <v>451</v>
      </c>
    </row>
    <row r="1610" spans="2:2" x14ac:dyDescent="0.25">
      <c r="B1610" s="2" t="s">
        <v>569</v>
      </c>
    </row>
    <row r="1611" spans="2:2" x14ac:dyDescent="0.25">
      <c r="B1611" s="4" t="s">
        <v>4212</v>
      </c>
    </row>
    <row r="1612" spans="2:2" x14ac:dyDescent="0.25">
      <c r="B1612" s="2" t="s">
        <v>569</v>
      </c>
    </row>
    <row r="1613" spans="2:2" x14ac:dyDescent="0.25">
      <c r="B1613" s="4" t="s">
        <v>319</v>
      </c>
    </row>
    <row r="1614" spans="2:2" x14ac:dyDescent="0.25">
      <c r="B1614" s="2" t="s">
        <v>1164</v>
      </c>
    </row>
    <row r="1615" spans="2:2" x14ac:dyDescent="0.25">
      <c r="B1615" s="4" t="s">
        <v>569</v>
      </c>
    </row>
    <row r="1616" spans="2:2" x14ac:dyDescent="0.25">
      <c r="B1616" s="2" t="s">
        <v>569</v>
      </c>
    </row>
    <row r="1617" spans="2:2" x14ac:dyDescent="0.25">
      <c r="B1617" s="4" t="s">
        <v>4212</v>
      </c>
    </row>
    <row r="1618" spans="2:2" x14ac:dyDescent="0.25">
      <c r="B1618" s="2" t="s">
        <v>569</v>
      </c>
    </row>
    <row r="1619" spans="2:2" x14ac:dyDescent="0.25">
      <c r="B1619" s="4" t="s">
        <v>569</v>
      </c>
    </row>
    <row r="1620" spans="2:2" x14ac:dyDescent="0.25">
      <c r="B1620" s="2" t="s">
        <v>1164</v>
      </c>
    </row>
    <row r="1621" spans="2:2" x14ac:dyDescent="0.25">
      <c r="B1621" s="4" t="s">
        <v>319</v>
      </c>
    </row>
    <row r="1622" spans="2:2" x14ac:dyDescent="0.25">
      <c r="B1622" s="2" t="s">
        <v>4212</v>
      </c>
    </row>
    <row r="1623" spans="2:2" x14ac:dyDescent="0.25">
      <c r="B1623" s="4" t="s">
        <v>451</v>
      </c>
    </row>
    <row r="1624" spans="2:2" x14ac:dyDescent="0.25">
      <c r="B1624" s="2" t="s">
        <v>319</v>
      </c>
    </row>
    <row r="1625" spans="2:2" x14ac:dyDescent="0.25">
      <c r="B1625" s="4" t="s">
        <v>6351</v>
      </c>
    </row>
    <row r="1626" spans="2:2" x14ac:dyDescent="0.25">
      <c r="B1626" s="2" t="s">
        <v>451</v>
      </c>
    </row>
    <row r="1627" spans="2:2" x14ac:dyDescent="0.25">
      <c r="B1627" s="4" t="s">
        <v>451</v>
      </c>
    </row>
    <row r="1628" spans="2:2" x14ac:dyDescent="0.25">
      <c r="B1628" s="2" t="s">
        <v>569</v>
      </c>
    </row>
    <row r="1629" spans="2:2" x14ac:dyDescent="0.25">
      <c r="B1629" s="4" t="s">
        <v>4212</v>
      </c>
    </row>
    <row r="1630" spans="2:2" x14ac:dyDescent="0.25">
      <c r="B1630" s="2" t="s">
        <v>569</v>
      </c>
    </row>
    <row r="1631" spans="2:2" x14ac:dyDescent="0.25">
      <c r="B1631" s="4" t="s">
        <v>4212</v>
      </c>
    </row>
    <row r="1632" spans="2:2" x14ac:dyDescent="0.25">
      <c r="B1632" s="2" t="s">
        <v>451</v>
      </c>
    </row>
    <row r="1633" spans="2:2" x14ac:dyDescent="0.25">
      <c r="B1633" s="4" t="s">
        <v>569</v>
      </c>
    </row>
    <row r="1634" spans="2:2" x14ac:dyDescent="0.25">
      <c r="B1634" s="2" t="s">
        <v>569</v>
      </c>
    </row>
    <row r="1635" spans="2:2" x14ac:dyDescent="0.25">
      <c r="B1635" s="4" t="s">
        <v>6349</v>
      </c>
    </row>
    <row r="1636" spans="2:2" x14ac:dyDescent="0.25">
      <c r="B1636" s="2" t="s">
        <v>569</v>
      </c>
    </row>
    <row r="1637" spans="2:2" x14ac:dyDescent="0.25">
      <c r="B1637" s="4" t="s">
        <v>451</v>
      </c>
    </row>
    <row r="1638" spans="2:2" x14ac:dyDescent="0.25">
      <c r="B1638" s="2" t="s">
        <v>569</v>
      </c>
    </row>
    <row r="1639" spans="2:2" x14ac:dyDescent="0.25">
      <c r="B1639" s="4" t="s">
        <v>451</v>
      </c>
    </row>
    <row r="1640" spans="2:2" x14ac:dyDescent="0.25">
      <c r="B1640" s="2" t="s">
        <v>569</v>
      </c>
    </row>
    <row r="1641" spans="2:2" x14ac:dyDescent="0.25">
      <c r="B1641" s="4" t="s">
        <v>1164</v>
      </c>
    </row>
    <row r="1642" spans="2:2" x14ac:dyDescent="0.25">
      <c r="B1642" s="2" t="s">
        <v>569</v>
      </c>
    </row>
    <row r="1643" spans="2:2" x14ac:dyDescent="0.25">
      <c r="B1643" s="4" t="s">
        <v>569</v>
      </c>
    </row>
    <row r="1644" spans="2:2" x14ac:dyDescent="0.25">
      <c r="B1644" s="2" t="s">
        <v>451</v>
      </c>
    </row>
    <row r="1645" spans="2:2" x14ac:dyDescent="0.25">
      <c r="B1645" s="4" t="s">
        <v>451</v>
      </c>
    </row>
    <row r="1646" spans="2:2" x14ac:dyDescent="0.25">
      <c r="B1646" s="2" t="s">
        <v>451</v>
      </c>
    </row>
    <row r="1647" spans="2:2" x14ac:dyDescent="0.25">
      <c r="B1647" s="4" t="s">
        <v>569</v>
      </c>
    </row>
    <row r="1648" spans="2:2" x14ac:dyDescent="0.25">
      <c r="B1648" s="2" t="s">
        <v>1164</v>
      </c>
    </row>
    <row r="1649" spans="2:2" x14ac:dyDescent="0.25">
      <c r="B1649" s="4" t="s">
        <v>3912</v>
      </c>
    </row>
    <row r="1650" spans="2:2" x14ac:dyDescent="0.25">
      <c r="B1650" s="2" t="s">
        <v>319</v>
      </c>
    </row>
    <row r="1651" spans="2:2" x14ac:dyDescent="0.25">
      <c r="B1651" s="4" t="s">
        <v>451</v>
      </c>
    </row>
    <row r="1652" spans="2:2" x14ac:dyDescent="0.25">
      <c r="B1652" s="2" t="s">
        <v>6351</v>
      </c>
    </row>
    <row r="1653" spans="2:2" x14ac:dyDescent="0.25">
      <c r="B1653" s="4" t="s">
        <v>1164</v>
      </c>
    </row>
    <row r="1654" spans="2:2" x14ac:dyDescent="0.25">
      <c r="B1654" s="2" t="s">
        <v>22</v>
      </c>
    </row>
    <row r="1655" spans="2:2" x14ac:dyDescent="0.25">
      <c r="B1655" s="4" t="s">
        <v>569</v>
      </c>
    </row>
    <row r="1656" spans="2:2" x14ac:dyDescent="0.25">
      <c r="B1656" s="2" t="s">
        <v>569</v>
      </c>
    </row>
    <row r="1657" spans="2:2" x14ac:dyDescent="0.25">
      <c r="B1657" s="4" t="s">
        <v>451</v>
      </c>
    </row>
    <row r="1658" spans="2:2" x14ac:dyDescent="0.25">
      <c r="B1658" s="2" t="s">
        <v>569</v>
      </c>
    </row>
    <row r="1659" spans="2:2" x14ac:dyDescent="0.25">
      <c r="B1659" s="4" t="s">
        <v>451</v>
      </c>
    </row>
    <row r="1660" spans="2:2" x14ac:dyDescent="0.25">
      <c r="B1660" s="2" t="s">
        <v>569</v>
      </c>
    </row>
    <row r="1661" spans="2:2" x14ac:dyDescent="0.25">
      <c r="B1661" s="4" t="s">
        <v>451</v>
      </c>
    </row>
    <row r="1662" spans="2:2" x14ac:dyDescent="0.25">
      <c r="B1662" s="2" t="s">
        <v>4212</v>
      </c>
    </row>
    <row r="1663" spans="2:2" x14ac:dyDescent="0.25">
      <c r="B1663" s="4" t="s">
        <v>569</v>
      </c>
    </row>
    <row r="1664" spans="2:2" x14ac:dyDescent="0.25">
      <c r="B1664" s="2" t="s">
        <v>451</v>
      </c>
    </row>
    <row r="1665" spans="2:2" x14ac:dyDescent="0.25">
      <c r="B1665" s="4" t="s">
        <v>451</v>
      </c>
    </row>
    <row r="1666" spans="2:2" x14ac:dyDescent="0.25">
      <c r="B1666" s="2" t="s">
        <v>451</v>
      </c>
    </row>
    <row r="1667" spans="2:2" x14ac:dyDescent="0.25">
      <c r="B1667" s="4" t="s">
        <v>569</v>
      </c>
    </row>
    <row r="1668" spans="2:2" x14ac:dyDescent="0.25">
      <c r="B1668" s="2" t="s">
        <v>1164</v>
      </c>
    </row>
    <row r="1669" spans="2:2" x14ac:dyDescent="0.25">
      <c r="B1669" s="4" t="s">
        <v>569</v>
      </c>
    </row>
    <row r="1670" spans="2:2" x14ac:dyDescent="0.25">
      <c r="B1670" s="2" t="s">
        <v>319</v>
      </c>
    </row>
    <row r="1671" spans="2:2" x14ac:dyDescent="0.25">
      <c r="B1671" s="4" t="s">
        <v>6351</v>
      </c>
    </row>
    <row r="1672" spans="2:2" x14ac:dyDescent="0.25">
      <c r="B1672" s="2" t="s">
        <v>1164</v>
      </c>
    </row>
    <row r="1673" spans="2:2" x14ac:dyDescent="0.25">
      <c r="B1673" s="4" t="s">
        <v>451</v>
      </c>
    </row>
    <row r="1674" spans="2:2" x14ac:dyDescent="0.25">
      <c r="B1674" s="2" t="s">
        <v>1164</v>
      </c>
    </row>
    <row r="1675" spans="2:2" x14ac:dyDescent="0.25">
      <c r="B1675" s="4" t="s">
        <v>6351</v>
      </c>
    </row>
    <row r="1676" spans="2:2" x14ac:dyDescent="0.25">
      <c r="B1676" s="2" t="s">
        <v>451</v>
      </c>
    </row>
    <row r="1677" spans="2:2" x14ac:dyDescent="0.25">
      <c r="B1677" s="4" t="s">
        <v>569</v>
      </c>
    </row>
    <row r="1678" spans="2:2" x14ac:dyDescent="0.25">
      <c r="B1678" s="2" t="s">
        <v>569</v>
      </c>
    </row>
    <row r="1679" spans="2:2" x14ac:dyDescent="0.25">
      <c r="B1679" s="4" t="s">
        <v>451</v>
      </c>
    </row>
    <row r="1680" spans="2:2" x14ac:dyDescent="0.25">
      <c r="B1680" s="2" t="s">
        <v>6351</v>
      </c>
    </row>
    <row r="1681" spans="2:2" x14ac:dyDescent="0.25">
      <c r="B1681" s="4" t="s">
        <v>319</v>
      </c>
    </row>
    <row r="1682" spans="2:2" x14ac:dyDescent="0.25">
      <c r="B1682" s="2" t="s">
        <v>1164</v>
      </c>
    </row>
    <row r="1683" spans="2:2" x14ac:dyDescent="0.25">
      <c r="B1683" s="4" t="s">
        <v>451</v>
      </c>
    </row>
    <row r="1684" spans="2:2" x14ac:dyDescent="0.25">
      <c r="B1684" s="2" t="s">
        <v>4212</v>
      </c>
    </row>
    <row r="1685" spans="2:2" x14ac:dyDescent="0.25">
      <c r="B1685" s="4" t="s">
        <v>451</v>
      </c>
    </row>
    <row r="1686" spans="2:2" x14ac:dyDescent="0.25">
      <c r="B1686" s="2" t="s">
        <v>2148</v>
      </c>
    </row>
    <row r="1687" spans="2:2" x14ac:dyDescent="0.25">
      <c r="B1687" s="4" t="s">
        <v>6351</v>
      </c>
    </row>
    <row r="1688" spans="2:2" x14ac:dyDescent="0.25">
      <c r="B1688" s="2" t="s">
        <v>569</v>
      </c>
    </row>
    <row r="1689" spans="2:2" x14ac:dyDescent="0.25">
      <c r="B1689" s="4" t="s">
        <v>451</v>
      </c>
    </row>
    <row r="1690" spans="2:2" x14ac:dyDescent="0.25">
      <c r="B1690" s="2" t="s">
        <v>6351</v>
      </c>
    </row>
    <row r="1691" spans="2:2" x14ac:dyDescent="0.25">
      <c r="B1691" s="4" t="s">
        <v>451</v>
      </c>
    </row>
    <row r="1692" spans="2:2" x14ac:dyDescent="0.25">
      <c r="B1692" s="2" t="s">
        <v>569</v>
      </c>
    </row>
    <row r="1693" spans="2:2" x14ac:dyDescent="0.25">
      <c r="B1693" s="4" t="s">
        <v>6351</v>
      </c>
    </row>
    <row r="1694" spans="2:2" x14ac:dyDescent="0.25">
      <c r="B1694" s="2" t="s">
        <v>569</v>
      </c>
    </row>
    <row r="1695" spans="2:2" x14ac:dyDescent="0.25">
      <c r="B1695" s="4" t="s">
        <v>1164</v>
      </c>
    </row>
    <row r="1696" spans="2:2" x14ac:dyDescent="0.25">
      <c r="B1696" s="2" t="s">
        <v>451</v>
      </c>
    </row>
    <row r="1697" spans="2:2" x14ac:dyDescent="0.25">
      <c r="B1697" s="4" t="s">
        <v>569</v>
      </c>
    </row>
    <row r="1698" spans="2:2" x14ac:dyDescent="0.25">
      <c r="B1698" s="2" t="s">
        <v>569</v>
      </c>
    </row>
    <row r="1699" spans="2:2" x14ac:dyDescent="0.25">
      <c r="B1699" s="4" t="s">
        <v>569</v>
      </c>
    </row>
    <row r="1700" spans="2:2" x14ac:dyDescent="0.25">
      <c r="B1700" s="2" t="s">
        <v>6351</v>
      </c>
    </row>
    <row r="1701" spans="2:2" x14ac:dyDescent="0.25">
      <c r="B1701" s="4" t="s">
        <v>451</v>
      </c>
    </row>
    <row r="1702" spans="2:2" x14ac:dyDescent="0.25">
      <c r="B1702" s="2" t="s">
        <v>451</v>
      </c>
    </row>
    <row r="1703" spans="2:2" x14ac:dyDescent="0.25">
      <c r="B1703" s="4" t="s">
        <v>569</v>
      </c>
    </row>
    <row r="1704" spans="2:2" x14ac:dyDescent="0.25">
      <c r="B1704" s="2" t="s">
        <v>1164</v>
      </c>
    </row>
    <row r="1705" spans="2:2" x14ac:dyDescent="0.25">
      <c r="B1705" s="4" t="s">
        <v>1164</v>
      </c>
    </row>
    <row r="1706" spans="2:2" x14ac:dyDescent="0.25">
      <c r="B1706" s="2" t="s">
        <v>1164</v>
      </c>
    </row>
    <row r="1707" spans="2:2" x14ac:dyDescent="0.25">
      <c r="B1707" s="4" t="s">
        <v>6349</v>
      </c>
    </row>
    <row r="1708" spans="2:2" x14ac:dyDescent="0.25">
      <c r="B1708" s="2" t="s">
        <v>2148</v>
      </c>
    </row>
    <row r="1709" spans="2:2" x14ac:dyDescent="0.25">
      <c r="B1709" s="4" t="s">
        <v>319</v>
      </c>
    </row>
    <row r="1710" spans="2:2" x14ac:dyDescent="0.25">
      <c r="B1710" s="2" t="s">
        <v>451</v>
      </c>
    </row>
    <row r="1711" spans="2:2" x14ac:dyDescent="0.25">
      <c r="B1711" s="4" t="s">
        <v>569</v>
      </c>
    </row>
    <row r="1712" spans="2:2" x14ac:dyDescent="0.25">
      <c r="B1712" s="2" t="s">
        <v>569</v>
      </c>
    </row>
    <row r="1713" spans="2:2" x14ac:dyDescent="0.25">
      <c r="B1713" s="4" t="s">
        <v>451</v>
      </c>
    </row>
    <row r="1714" spans="2:2" x14ac:dyDescent="0.25">
      <c r="B1714" s="2" t="s">
        <v>451</v>
      </c>
    </row>
    <row r="1715" spans="2:2" x14ac:dyDescent="0.25">
      <c r="B1715" s="4" t="s">
        <v>1164</v>
      </c>
    </row>
    <row r="1716" spans="2:2" x14ac:dyDescent="0.25">
      <c r="B1716" s="2" t="s">
        <v>451</v>
      </c>
    </row>
    <row r="1717" spans="2:2" x14ac:dyDescent="0.25">
      <c r="B1717" s="4" t="s">
        <v>569</v>
      </c>
    </row>
    <row r="1718" spans="2:2" x14ac:dyDescent="0.25">
      <c r="B1718" s="2" t="s">
        <v>1164</v>
      </c>
    </row>
    <row r="1719" spans="2:2" x14ac:dyDescent="0.25">
      <c r="B1719" s="4" t="s">
        <v>6351</v>
      </c>
    </row>
    <row r="1720" spans="2:2" x14ac:dyDescent="0.25">
      <c r="B1720" s="2" t="s">
        <v>569</v>
      </c>
    </row>
    <row r="1721" spans="2:2" x14ac:dyDescent="0.25">
      <c r="B1721" s="4" t="s">
        <v>451</v>
      </c>
    </row>
    <row r="1722" spans="2:2" x14ac:dyDescent="0.25">
      <c r="B1722" s="2" t="s">
        <v>6351</v>
      </c>
    </row>
    <row r="1723" spans="2:2" x14ac:dyDescent="0.25">
      <c r="B1723" s="4" t="s">
        <v>569</v>
      </c>
    </row>
    <row r="1724" spans="2:2" x14ac:dyDescent="0.25">
      <c r="B1724" s="2" t="s">
        <v>319</v>
      </c>
    </row>
    <row r="1725" spans="2:2" x14ac:dyDescent="0.25">
      <c r="B1725" s="4" t="s">
        <v>451</v>
      </c>
    </row>
    <row r="1726" spans="2:2" x14ac:dyDescent="0.25">
      <c r="B1726" s="2" t="s">
        <v>1164</v>
      </c>
    </row>
    <row r="1727" spans="2:2" x14ac:dyDescent="0.25">
      <c r="B1727" s="4" t="s">
        <v>1164</v>
      </c>
    </row>
    <row r="1728" spans="2:2" x14ac:dyDescent="0.25">
      <c r="B1728" s="2" t="s">
        <v>569</v>
      </c>
    </row>
    <row r="1729" spans="2:2" x14ac:dyDescent="0.25">
      <c r="B1729" s="4" t="s">
        <v>1164</v>
      </c>
    </row>
    <row r="1730" spans="2:2" x14ac:dyDescent="0.25">
      <c r="B1730" s="2" t="s">
        <v>1164</v>
      </c>
    </row>
    <row r="1731" spans="2:2" x14ac:dyDescent="0.25">
      <c r="B1731" s="4" t="s">
        <v>4212</v>
      </c>
    </row>
    <row r="1732" spans="2:2" x14ac:dyDescent="0.25">
      <c r="B1732" s="2" t="s">
        <v>451</v>
      </c>
    </row>
    <row r="1733" spans="2:2" x14ac:dyDescent="0.25">
      <c r="B1733" s="4" t="s">
        <v>1164</v>
      </c>
    </row>
    <row r="1734" spans="2:2" x14ac:dyDescent="0.25">
      <c r="B1734" s="2" t="s">
        <v>451</v>
      </c>
    </row>
    <row r="1735" spans="2:2" x14ac:dyDescent="0.25">
      <c r="B1735" s="4" t="s">
        <v>4212</v>
      </c>
    </row>
    <row r="1736" spans="2:2" x14ac:dyDescent="0.25">
      <c r="B1736" s="2" t="s">
        <v>1164</v>
      </c>
    </row>
    <row r="1737" spans="2:2" x14ac:dyDescent="0.25">
      <c r="B1737" s="4" t="s">
        <v>4212</v>
      </c>
    </row>
    <row r="1738" spans="2:2" x14ac:dyDescent="0.25">
      <c r="B1738" s="2" t="s">
        <v>319</v>
      </c>
    </row>
    <row r="1739" spans="2:2" x14ac:dyDescent="0.25">
      <c r="B1739" s="4" t="s">
        <v>451</v>
      </c>
    </row>
    <row r="1740" spans="2:2" x14ac:dyDescent="0.25">
      <c r="B1740" s="2" t="s">
        <v>451</v>
      </c>
    </row>
    <row r="1741" spans="2:2" x14ac:dyDescent="0.25">
      <c r="B1741" s="4" t="s">
        <v>451</v>
      </c>
    </row>
    <row r="1742" spans="2:2" x14ac:dyDescent="0.25">
      <c r="B1742" s="2" t="s">
        <v>451</v>
      </c>
    </row>
    <row r="1743" spans="2:2" x14ac:dyDescent="0.25">
      <c r="B1743" s="4" t="s">
        <v>6351</v>
      </c>
    </row>
    <row r="1744" spans="2:2" x14ac:dyDescent="0.25">
      <c r="B1744" s="2" t="s">
        <v>6351</v>
      </c>
    </row>
    <row r="1745" spans="2:2" x14ac:dyDescent="0.25">
      <c r="B1745" s="4" t="s">
        <v>451</v>
      </c>
    </row>
    <row r="1746" spans="2:2" x14ac:dyDescent="0.25">
      <c r="B1746" s="2" t="s">
        <v>569</v>
      </c>
    </row>
    <row r="1747" spans="2:2" x14ac:dyDescent="0.25">
      <c r="B1747" s="4" t="s">
        <v>1164</v>
      </c>
    </row>
    <row r="1748" spans="2:2" x14ac:dyDescent="0.25">
      <c r="B1748" s="2" t="s">
        <v>569</v>
      </c>
    </row>
    <row r="1749" spans="2:2" x14ac:dyDescent="0.25">
      <c r="B1749" s="4" t="s">
        <v>569</v>
      </c>
    </row>
    <row r="1750" spans="2:2" x14ac:dyDescent="0.25">
      <c r="B1750" s="2" t="s">
        <v>569</v>
      </c>
    </row>
    <row r="1751" spans="2:2" x14ac:dyDescent="0.25">
      <c r="B1751" s="4" t="s">
        <v>451</v>
      </c>
    </row>
    <row r="1752" spans="2:2" x14ac:dyDescent="0.25">
      <c r="B1752" s="2" t="s">
        <v>451</v>
      </c>
    </row>
    <row r="1753" spans="2:2" x14ac:dyDescent="0.25">
      <c r="B1753" s="4" t="s">
        <v>2148</v>
      </c>
    </row>
    <row r="1754" spans="2:2" x14ac:dyDescent="0.25">
      <c r="B1754" s="2" t="s">
        <v>1164</v>
      </c>
    </row>
    <row r="1755" spans="2:2" x14ac:dyDescent="0.25">
      <c r="B1755" s="4" t="s">
        <v>319</v>
      </c>
    </row>
    <row r="1756" spans="2:2" x14ac:dyDescent="0.25">
      <c r="B1756" s="2" t="s">
        <v>4212</v>
      </c>
    </row>
    <row r="1757" spans="2:2" x14ac:dyDescent="0.25">
      <c r="B1757" s="4" t="s">
        <v>569</v>
      </c>
    </row>
    <row r="1758" spans="2:2" x14ac:dyDescent="0.25">
      <c r="B1758" s="2" t="s">
        <v>451</v>
      </c>
    </row>
    <row r="1759" spans="2:2" x14ac:dyDescent="0.25">
      <c r="B1759" s="4" t="s">
        <v>1164</v>
      </c>
    </row>
    <row r="1760" spans="2:2" x14ac:dyDescent="0.25">
      <c r="B1760" s="2" t="s">
        <v>569</v>
      </c>
    </row>
    <row r="1761" spans="2:2" x14ac:dyDescent="0.25">
      <c r="B1761" s="4" t="s">
        <v>4212</v>
      </c>
    </row>
    <row r="1762" spans="2:2" x14ac:dyDescent="0.25">
      <c r="B1762" s="2" t="s">
        <v>451</v>
      </c>
    </row>
    <row r="1763" spans="2:2" x14ac:dyDescent="0.25">
      <c r="B1763" s="4" t="s">
        <v>569</v>
      </c>
    </row>
    <row r="1764" spans="2:2" x14ac:dyDescent="0.25">
      <c r="B1764" s="2" t="s">
        <v>6351</v>
      </c>
    </row>
    <row r="1765" spans="2:2" x14ac:dyDescent="0.25">
      <c r="B1765" s="4" t="s">
        <v>451</v>
      </c>
    </row>
    <row r="1766" spans="2:2" x14ac:dyDescent="0.25">
      <c r="B1766" s="2" t="s">
        <v>4212</v>
      </c>
    </row>
    <row r="1767" spans="2:2" x14ac:dyDescent="0.25">
      <c r="B1767" s="4" t="s">
        <v>451</v>
      </c>
    </row>
    <row r="1768" spans="2:2" x14ac:dyDescent="0.25">
      <c r="B1768" s="2" t="s">
        <v>451</v>
      </c>
    </row>
    <row r="1769" spans="2:2" x14ac:dyDescent="0.25">
      <c r="B1769" s="4" t="s">
        <v>1164</v>
      </c>
    </row>
    <row r="1770" spans="2:2" x14ac:dyDescent="0.25">
      <c r="B1770" s="2" t="s">
        <v>319</v>
      </c>
    </row>
    <row r="1771" spans="2:2" x14ac:dyDescent="0.25">
      <c r="B1771" s="4" t="s">
        <v>319</v>
      </c>
    </row>
    <row r="1772" spans="2:2" x14ac:dyDescent="0.25">
      <c r="B1772" s="2" t="s">
        <v>451</v>
      </c>
    </row>
    <row r="1773" spans="2:2" x14ac:dyDescent="0.25">
      <c r="B1773" s="4" t="s">
        <v>569</v>
      </c>
    </row>
    <row r="1774" spans="2:2" x14ac:dyDescent="0.25">
      <c r="B1774" s="2" t="s">
        <v>451</v>
      </c>
    </row>
    <row r="1775" spans="2:2" x14ac:dyDescent="0.25">
      <c r="B1775" s="4" t="s">
        <v>569</v>
      </c>
    </row>
    <row r="1776" spans="2:2" x14ac:dyDescent="0.25">
      <c r="B1776" s="2" t="s">
        <v>4212</v>
      </c>
    </row>
    <row r="1777" spans="2:2" x14ac:dyDescent="0.25">
      <c r="B1777" s="4" t="s">
        <v>1164</v>
      </c>
    </row>
    <row r="1778" spans="2:2" x14ac:dyDescent="0.25">
      <c r="B1778" s="2" t="s">
        <v>569</v>
      </c>
    </row>
    <row r="1779" spans="2:2" x14ac:dyDescent="0.25">
      <c r="B1779" s="4" t="s">
        <v>2148</v>
      </c>
    </row>
    <row r="1780" spans="2:2" x14ac:dyDescent="0.25">
      <c r="B1780" s="2" t="s">
        <v>569</v>
      </c>
    </row>
    <row r="1781" spans="2:2" x14ac:dyDescent="0.25">
      <c r="B1781" s="4" t="s">
        <v>451</v>
      </c>
    </row>
    <row r="1782" spans="2:2" x14ac:dyDescent="0.25">
      <c r="B1782" s="2" t="s">
        <v>1164</v>
      </c>
    </row>
    <row r="1783" spans="2:2" x14ac:dyDescent="0.25">
      <c r="B1783" s="4" t="s">
        <v>569</v>
      </c>
    </row>
    <row r="1784" spans="2:2" x14ac:dyDescent="0.25">
      <c r="B1784" s="2" t="s">
        <v>569</v>
      </c>
    </row>
    <row r="1785" spans="2:2" x14ac:dyDescent="0.25">
      <c r="B1785" s="4" t="s">
        <v>451</v>
      </c>
    </row>
    <row r="1786" spans="2:2" x14ac:dyDescent="0.25">
      <c r="B1786" s="2" t="s">
        <v>6351</v>
      </c>
    </row>
    <row r="1787" spans="2:2" x14ac:dyDescent="0.25">
      <c r="B1787" s="4" t="s">
        <v>1164</v>
      </c>
    </row>
    <row r="1788" spans="2:2" x14ac:dyDescent="0.25">
      <c r="B1788" s="2" t="s">
        <v>4212</v>
      </c>
    </row>
    <row r="1789" spans="2:2" x14ac:dyDescent="0.25">
      <c r="B1789" s="4" t="s">
        <v>569</v>
      </c>
    </row>
    <row r="1790" spans="2:2" x14ac:dyDescent="0.25">
      <c r="B1790" s="2" t="s">
        <v>451</v>
      </c>
    </row>
    <row r="1791" spans="2:2" x14ac:dyDescent="0.25">
      <c r="B1791" s="4" t="s">
        <v>569</v>
      </c>
    </row>
    <row r="1792" spans="2:2" x14ac:dyDescent="0.25">
      <c r="B1792" s="2" t="s">
        <v>451</v>
      </c>
    </row>
    <row r="1793" spans="2:2" x14ac:dyDescent="0.25">
      <c r="B1793" s="4" t="s">
        <v>6351</v>
      </c>
    </row>
    <row r="1794" spans="2:2" x14ac:dyDescent="0.25">
      <c r="B1794" s="2" t="s">
        <v>319</v>
      </c>
    </row>
    <row r="1795" spans="2:2" x14ac:dyDescent="0.25">
      <c r="B1795" s="4" t="s">
        <v>569</v>
      </c>
    </row>
    <row r="1796" spans="2:2" x14ac:dyDescent="0.25">
      <c r="B1796" s="2" t="s">
        <v>6351</v>
      </c>
    </row>
    <row r="1797" spans="2:2" x14ac:dyDescent="0.25">
      <c r="B1797" s="4" t="s">
        <v>1164</v>
      </c>
    </row>
    <row r="1798" spans="2:2" x14ac:dyDescent="0.25">
      <c r="B1798" s="2" t="s">
        <v>569</v>
      </c>
    </row>
    <row r="1799" spans="2:2" x14ac:dyDescent="0.25">
      <c r="B1799" s="4" t="s">
        <v>4212</v>
      </c>
    </row>
    <row r="1800" spans="2:2" x14ac:dyDescent="0.25">
      <c r="B1800" s="2" t="s">
        <v>1164</v>
      </c>
    </row>
    <row r="1801" spans="2:2" x14ac:dyDescent="0.25">
      <c r="B1801" s="4" t="s">
        <v>569</v>
      </c>
    </row>
    <row r="1802" spans="2:2" x14ac:dyDescent="0.25">
      <c r="B1802" s="2" t="s">
        <v>1164</v>
      </c>
    </row>
    <row r="1803" spans="2:2" x14ac:dyDescent="0.25">
      <c r="B1803" s="4" t="s">
        <v>451</v>
      </c>
    </row>
    <row r="1804" spans="2:2" x14ac:dyDescent="0.25">
      <c r="B1804" s="2" t="s">
        <v>431</v>
      </c>
    </row>
    <row r="1805" spans="2:2" x14ac:dyDescent="0.25">
      <c r="B1805" s="4" t="s">
        <v>451</v>
      </c>
    </row>
    <row r="1806" spans="2:2" x14ac:dyDescent="0.25">
      <c r="B1806" s="2" t="s">
        <v>569</v>
      </c>
    </row>
    <row r="1807" spans="2:2" x14ac:dyDescent="0.25">
      <c r="B1807" s="4" t="s">
        <v>569</v>
      </c>
    </row>
    <row r="1808" spans="2:2" x14ac:dyDescent="0.25">
      <c r="B1808" s="2" t="s">
        <v>451</v>
      </c>
    </row>
    <row r="1809" spans="2:2" x14ac:dyDescent="0.25">
      <c r="B1809" s="4" t="s">
        <v>319</v>
      </c>
    </row>
    <row r="1810" spans="2:2" x14ac:dyDescent="0.25">
      <c r="B1810" s="2" t="s">
        <v>1164</v>
      </c>
    </row>
    <row r="1811" spans="2:2" x14ac:dyDescent="0.25">
      <c r="B1811" s="4" t="s">
        <v>319</v>
      </c>
    </row>
    <row r="1812" spans="2:2" x14ac:dyDescent="0.25">
      <c r="B1812" s="2" t="s">
        <v>1164</v>
      </c>
    </row>
    <row r="1813" spans="2:2" x14ac:dyDescent="0.25">
      <c r="B1813" s="4" t="s">
        <v>2148</v>
      </c>
    </row>
    <row r="1814" spans="2:2" x14ac:dyDescent="0.25">
      <c r="B1814" s="2" t="s">
        <v>569</v>
      </c>
    </row>
    <row r="1815" spans="2:2" x14ac:dyDescent="0.25">
      <c r="B1815" s="4" t="s">
        <v>2148</v>
      </c>
    </row>
    <row r="1816" spans="2:2" x14ac:dyDescent="0.25">
      <c r="B1816" s="2" t="s">
        <v>569</v>
      </c>
    </row>
    <row r="1817" spans="2:2" x14ac:dyDescent="0.25">
      <c r="B1817" s="4" t="s">
        <v>451</v>
      </c>
    </row>
    <row r="1818" spans="2:2" x14ac:dyDescent="0.25">
      <c r="B1818" s="2" t="s">
        <v>569</v>
      </c>
    </row>
    <row r="1819" spans="2:2" x14ac:dyDescent="0.25">
      <c r="B1819" s="4" t="s">
        <v>4212</v>
      </c>
    </row>
    <row r="1820" spans="2:2" x14ac:dyDescent="0.25">
      <c r="B1820" s="2" t="s">
        <v>2148</v>
      </c>
    </row>
    <row r="1821" spans="2:2" x14ac:dyDescent="0.25">
      <c r="B1821" s="4" t="s">
        <v>1164</v>
      </c>
    </row>
    <row r="1822" spans="2:2" x14ac:dyDescent="0.25">
      <c r="B1822" s="2" t="s">
        <v>1164</v>
      </c>
    </row>
    <row r="1823" spans="2:2" x14ac:dyDescent="0.25">
      <c r="B1823" s="4" t="s">
        <v>6351</v>
      </c>
    </row>
    <row r="1824" spans="2:2" x14ac:dyDescent="0.25">
      <c r="B1824" s="2" t="s">
        <v>4212</v>
      </c>
    </row>
    <row r="1825" spans="2:2" x14ac:dyDescent="0.25">
      <c r="B1825" s="4" t="s">
        <v>4212</v>
      </c>
    </row>
    <row r="1826" spans="2:2" x14ac:dyDescent="0.25">
      <c r="B1826" s="2" t="s">
        <v>451</v>
      </c>
    </row>
    <row r="1827" spans="2:2" x14ac:dyDescent="0.25">
      <c r="B1827" s="4" t="s">
        <v>1164</v>
      </c>
    </row>
    <row r="1828" spans="2:2" x14ac:dyDescent="0.25">
      <c r="B1828" s="2" t="s">
        <v>4212</v>
      </c>
    </row>
    <row r="1829" spans="2:2" x14ac:dyDescent="0.25">
      <c r="B1829" s="4" t="s">
        <v>1164</v>
      </c>
    </row>
    <row r="1830" spans="2:2" x14ac:dyDescent="0.25">
      <c r="B1830" s="2" t="s">
        <v>1164</v>
      </c>
    </row>
    <row r="1831" spans="2:2" x14ac:dyDescent="0.25">
      <c r="B1831" s="4" t="s">
        <v>1164</v>
      </c>
    </row>
    <row r="1832" spans="2:2" x14ac:dyDescent="0.25">
      <c r="B1832" s="2" t="s">
        <v>1164</v>
      </c>
    </row>
    <row r="1833" spans="2:2" x14ac:dyDescent="0.25">
      <c r="B1833" s="4" t="s">
        <v>2148</v>
      </c>
    </row>
    <row r="1834" spans="2:2" x14ac:dyDescent="0.25">
      <c r="B1834" s="2" t="s">
        <v>569</v>
      </c>
    </row>
    <row r="1835" spans="2:2" x14ac:dyDescent="0.25">
      <c r="B1835" s="4" t="s">
        <v>451</v>
      </c>
    </row>
    <row r="1836" spans="2:2" x14ac:dyDescent="0.25">
      <c r="B1836" s="2" t="s">
        <v>569</v>
      </c>
    </row>
    <row r="1837" spans="2:2" x14ac:dyDescent="0.25">
      <c r="B1837" s="4" t="s">
        <v>451</v>
      </c>
    </row>
    <row r="1838" spans="2:2" x14ac:dyDescent="0.25">
      <c r="B1838" s="2" t="s">
        <v>319</v>
      </c>
    </row>
    <row r="1839" spans="2:2" x14ac:dyDescent="0.25">
      <c r="B1839" s="4" t="s">
        <v>451</v>
      </c>
    </row>
    <row r="1840" spans="2:2" x14ac:dyDescent="0.25">
      <c r="B1840" s="2" t="s">
        <v>569</v>
      </c>
    </row>
    <row r="1841" spans="2:2" x14ac:dyDescent="0.25">
      <c r="B1841" s="4" t="s">
        <v>4212</v>
      </c>
    </row>
    <row r="1842" spans="2:2" x14ac:dyDescent="0.25">
      <c r="B1842" s="2" t="s">
        <v>451</v>
      </c>
    </row>
    <row r="1843" spans="2:2" x14ac:dyDescent="0.25">
      <c r="B1843" s="4" t="s">
        <v>569</v>
      </c>
    </row>
    <row r="1844" spans="2:2" x14ac:dyDescent="0.25">
      <c r="B1844" s="2" t="s">
        <v>1164</v>
      </c>
    </row>
    <row r="1845" spans="2:2" x14ac:dyDescent="0.25">
      <c r="B1845" s="4" t="s">
        <v>451</v>
      </c>
    </row>
    <row r="1846" spans="2:2" x14ac:dyDescent="0.25">
      <c r="B1846" s="2" t="s">
        <v>6351</v>
      </c>
    </row>
    <row r="1847" spans="2:2" x14ac:dyDescent="0.25">
      <c r="B1847" s="4" t="s">
        <v>4212</v>
      </c>
    </row>
    <row r="1848" spans="2:2" x14ac:dyDescent="0.25">
      <c r="B1848" s="2" t="s">
        <v>1164</v>
      </c>
    </row>
    <row r="1849" spans="2:2" x14ac:dyDescent="0.25">
      <c r="B1849" s="4" t="s">
        <v>6351</v>
      </c>
    </row>
    <row r="1850" spans="2:2" x14ac:dyDescent="0.25">
      <c r="B1850" s="2" t="s">
        <v>6351</v>
      </c>
    </row>
    <row r="1851" spans="2:2" x14ac:dyDescent="0.25">
      <c r="B1851" s="4" t="s">
        <v>569</v>
      </c>
    </row>
    <row r="1852" spans="2:2" x14ac:dyDescent="0.25">
      <c r="B1852" s="2" t="s">
        <v>569</v>
      </c>
    </row>
    <row r="1853" spans="2:2" x14ac:dyDescent="0.25">
      <c r="B1853" s="4" t="s">
        <v>6351</v>
      </c>
    </row>
    <row r="1854" spans="2:2" x14ac:dyDescent="0.25">
      <c r="B1854" s="2" t="s">
        <v>451</v>
      </c>
    </row>
    <row r="1855" spans="2:2" x14ac:dyDescent="0.25">
      <c r="B1855" s="4" t="s">
        <v>1164</v>
      </c>
    </row>
    <row r="1856" spans="2:2" x14ac:dyDescent="0.25">
      <c r="B1856" s="2" t="s">
        <v>319</v>
      </c>
    </row>
    <row r="1857" spans="2:2" x14ac:dyDescent="0.25">
      <c r="B1857" s="4" t="s">
        <v>319</v>
      </c>
    </row>
    <row r="1858" spans="2:2" x14ac:dyDescent="0.25">
      <c r="B1858" s="2" t="s">
        <v>1164</v>
      </c>
    </row>
    <row r="1859" spans="2:2" x14ac:dyDescent="0.25">
      <c r="B1859" s="4" t="s">
        <v>2148</v>
      </c>
    </row>
    <row r="1860" spans="2:2" x14ac:dyDescent="0.25">
      <c r="B1860" s="2" t="s">
        <v>451</v>
      </c>
    </row>
    <row r="1861" spans="2:2" x14ac:dyDescent="0.25">
      <c r="B1861" s="4" t="s">
        <v>569</v>
      </c>
    </row>
    <row r="1862" spans="2:2" x14ac:dyDescent="0.25">
      <c r="B1862" s="2" t="s">
        <v>569</v>
      </c>
    </row>
    <row r="1863" spans="2:2" x14ac:dyDescent="0.25">
      <c r="B1863" s="4" t="s">
        <v>1164</v>
      </c>
    </row>
    <row r="1864" spans="2:2" x14ac:dyDescent="0.25">
      <c r="B1864" s="2" t="s">
        <v>569</v>
      </c>
    </row>
    <row r="1865" spans="2:2" x14ac:dyDescent="0.25">
      <c r="B1865" s="4" t="s">
        <v>569</v>
      </c>
    </row>
    <row r="1866" spans="2:2" x14ac:dyDescent="0.25">
      <c r="B1866" s="2" t="s">
        <v>2148</v>
      </c>
    </row>
    <row r="1867" spans="2:2" x14ac:dyDescent="0.25">
      <c r="B1867" s="4" t="s">
        <v>569</v>
      </c>
    </row>
    <row r="1868" spans="2:2" x14ac:dyDescent="0.25">
      <c r="B1868" s="2" t="s">
        <v>569</v>
      </c>
    </row>
    <row r="1869" spans="2:2" x14ac:dyDescent="0.25">
      <c r="B1869" s="4" t="s">
        <v>569</v>
      </c>
    </row>
    <row r="1870" spans="2:2" x14ac:dyDescent="0.25">
      <c r="B1870" s="2" t="s">
        <v>569</v>
      </c>
    </row>
    <row r="1871" spans="2:2" x14ac:dyDescent="0.25">
      <c r="B1871" s="4" t="s">
        <v>451</v>
      </c>
    </row>
    <row r="1872" spans="2:2" x14ac:dyDescent="0.25">
      <c r="B1872" s="2" t="s">
        <v>4212</v>
      </c>
    </row>
    <row r="1873" spans="2:2" x14ac:dyDescent="0.25">
      <c r="B1873" s="4" t="s">
        <v>569</v>
      </c>
    </row>
    <row r="1874" spans="2:2" x14ac:dyDescent="0.25">
      <c r="B1874" s="2" t="s">
        <v>319</v>
      </c>
    </row>
    <row r="1875" spans="2:2" x14ac:dyDescent="0.25">
      <c r="B1875" s="4" t="s">
        <v>319</v>
      </c>
    </row>
    <row r="1876" spans="2:2" x14ac:dyDescent="0.25">
      <c r="B1876" s="2" t="s">
        <v>569</v>
      </c>
    </row>
    <row r="1877" spans="2:2" x14ac:dyDescent="0.25">
      <c r="B1877" s="4" t="s">
        <v>569</v>
      </c>
    </row>
    <row r="1878" spans="2:2" x14ac:dyDescent="0.25">
      <c r="B1878" s="2" t="s">
        <v>569</v>
      </c>
    </row>
    <row r="1879" spans="2:2" x14ac:dyDescent="0.25">
      <c r="B1879" s="4" t="s">
        <v>569</v>
      </c>
    </row>
    <row r="1880" spans="2:2" x14ac:dyDescent="0.25">
      <c r="B1880" s="2" t="s">
        <v>4212</v>
      </c>
    </row>
    <row r="1881" spans="2:2" x14ac:dyDescent="0.25">
      <c r="B1881" s="4" t="s">
        <v>569</v>
      </c>
    </row>
    <row r="1882" spans="2:2" x14ac:dyDescent="0.25">
      <c r="B1882" s="2" t="s">
        <v>451</v>
      </c>
    </row>
    <row r="1883" spans="2:2" x14ac:dyDescent="0.25">
      <c r="B1883" s="4" t="s">
        <v>1164</v>
      </c>
    </row>
    <row r="1884" spans="2:2" x14ac:dyDescent="0.25">
      <c r="B1884" s="2" t="s">
        <v>451</v>
      </c>
    </row>
    <row r="1885" spans="2:2" x14ac:dyDescent="0.25">
      <c r="B1885" s="4" t="s">
        <v>319</v>
      </c>
    </row>
    <row r="1886" spans="2:2" x14ac:dyDescent="0.25">
      <c r="B1886" s="2" t="s">
        <v>319</v>
      </c>
    </row>
    <row r="1887" spans="2:2" x14ac:dyDescent="0.25">
      <c r="B1887" s="4" t="s">
        <v>569</v>
      </c>
    </row>
    <row r="1888" spans="2:2" x14ac:dyDescent="0.25">
      <c r="B1888" s="2" t="s">
        <v>451</v>
      </c>
    </row>
    <row r="1889" spans="2:2" x14ac:dyDescent="0.25">
      <c r="B1889" s="4" t="s">
        <v>451</v>
      </c>
    </row>
    <row r="1890" spans="2:2" x14ac:dyDescent="0.25">
      <c r="B1890" s="2" t="s">
        <v>569</v>
      </c>
    </row>
    <row r="1891" spans="2:2" x14ac:dyDescent="0.25">
      <c r="B1891" s="4" t="s">
        <v>2148</v>
      </c>
    </row>
    <row r="1892" spans="2:2" x14ac:dyDescent="0.25">
      <c r="B1892" s="2" t="s">
        <v>1164</v>
      </c>
    </row>
    <row r="1893" spans="2:2" x14ac:dyDescent="0.25">
      <c r="B1893" s="4" t="s">
        <v>2148</v>
      </c>
    </row>
    <row r="1894" spans="2:2" x14ac:dyDescent="0.25">
      <c r="B1894" s="2" t="s">
        <v>569</v>
      </c>
    </row>
    <row r="1895" spans="2:2" x14ac:dyDescent="0.25">
      <c r="B1895" s="4" t="s">
        <v>1164</v>
      </c>
    </row>
    <row r="1896" spans="2:2" x14ac:dyDescent="0.25">
      <c r="B1896" s="2" t="s">
        <v>6349</v>
      </c>
    </row>
    <row r="1897" spans="2:2" x14ac:dyDescent="0.25">
      <c r="B1897" s="4" t="s">
        <v>319</v>
      </c>
    </row>
    <row r="1898" spans="2:2" x14ac:dyDescent="0.25">
      <c r="B1898" s="2" t="s">
        <v>569</v>
      </c>
    </row>
    <row r="1899" spans="2:2" x14ac:dyDescent="0.25">
      <c r="B1899" s="4" t="s">
        <v>569</v>
      </c>
    </row>
    <row r="1900" spans="2:2" x14ac:dyDescent="0.25">
      <c r="B1900" s="2" t="s">
        <v>451</v>
      </c>
    </row>
    <row r="1901" spans="2:2" x14ac:dyDescent="0.25">
      <c r="B1901" s="4" t="s">
        <v>319</v>
      </c>
    </row>
    <row r="1902" spans="2:2" x14ac:dyDescent="0.25">
      <c r="B1902" s="2" t="s">
        <v>1164</v>
      </c>
    </row>
    <row r="1903" spans="2:2" x14ac:dyDescent="0.25">
      <c r="B1903" s="4" t="s">
        <v>4212</v>
      </c>
    </row>
    <row r="1904" spans="2:2" x14ac:dyDescent="0.25">
      <c r="B1904" s="2" t="s">
        <v>1164</v>
      </c>
    </row>
    <row r="1905" spans="2:2" x14ac:dyDescent="0.25">
      <c r="B1905" s="4" t="s">
        <v>451</v>
      </c>
    </row>
    <row r="1906" spans="2:2" x14ac:dyDescent="0.25">
      <c r="B1906" s="2" t="s">
        <v>4212</v>
      </c>
    </row>
    <row r="1907" spans="2:2" x14ac:dyDescent="0.25">
      <c r="B1907" s="4" t="s">
        <v>569</v>
      </c>
    </row>
    <row r="1908" spans="2:2" x14ac:dyDescent="0.25">
      <c r="B1908" s="2" t="s">
        <v>1164</v>
      </c>
    </row>
    <row r="1909" spans="2:2" x14ac:dyDescent="0.25">
      <c r="B1909" s="4" t="s">
        <v>431</v>
      </c>
    </row>
    <row r="1910" spans="2:2" x14ac:dyDescent="0.25">
      <c r="B1910" s="2" t="s">
        <v>319</v>
      </c>
    </row>
    <row r="1911" spans="2:2" x14ac:dyDescent="0.25">
      <c r="B1911" s="4" t="s">
        <v>1164</v>
      </c>
    </row>
    <row r="1912" spans="2:2" x14ac:dyDescent="0.25">
      <c r="B1912" s="2" t="s">
        <v>1164</v>
      </c>
    </row>
    <row r="1913" spans="2:2" x14ac:dyDescent="0.25">
      <c r="B1913" s="4" t="s">
        <v>569</v>
      </c>
    </row>
    <row r="1914" spans="2:2" x14ac:dyDescent="0.25">
      <c r="B1914" s="2" t="s">
        <v>569</v>
      </c>
    </row>
    <row r="1915" spans="2:2" x14ac:dyDescent="0.25">
      <c r="B1915" s="4" t="s">
        <v>1164</v>
      </c>
    </row>
    <row r="1916" spans="2:2" x14ac:dyDescent="0.25">
      <c r="B1916" s="2" t="s">
        <v>569</v>
      </c>
    </row>
    <row r="1917" spans="2:2" x14ac:dyDescent="0.25">
      <c r="B1917" s="4" t="s">
        <v>1164</v>
      </c>
    </row>
    <row r="1918" spans="2:2" x14ac:dyDescent="0.25">
      <c r="B1918" s="2" t="s">
        <v>569</v>
      </c>
    </row>
    <row r="1919" spans="2:2" x14ac:dyDescent="0.25">
      <c r="B1919" s="4" t="s">
        <v>569</v>
      </c>
    </row>
    <row r="1920" spans="2:2" x14ac:dyDescent="0.25">
      <c r="B1920" s="2" t="s">
        <v>451</v>
      </c>
    </row>
    <row r="1921" spans="2:2" x14ac:dyDescent="0.25">
      <c r="B1921" s="4" t="s">
        <v>1164</v>
      </c>
    </row>
    <row r="1922" spans="2:2" x14ac:dyDescent="0.25">
      <c r="B1922" s="2" t="s">
        <v>4212</v>
      </c>
    </row>
    <row r="1923" spans="2:2" x14ac:dyDescent="0.25">
      <c r="B1923" s="4" t="s">
        <v>451</v>
      </c>
    </row>
    <row r="1924" spans="2:2" x14ac:dyDescent="0.25">
      <c r="B1924" s="2" t="s">
        <v>1164</v>
      </c>
    </row>
    <row r="1925" spans="2:2" x14ac:dyDescent="0.25">
      <c r="B1925" s="4" t="s">
        <v>569</v>
      </c>
    </row>
    <row r="1926" spans="2:2" x14ac:dyDescent="0.25">
      <c r="B1926" s="2" t="s">
        <v>4212</v>
      </c>
    </row>
    <row r="1927" spans="2:2" x14ac:dyDescent="0.25">
      <c r="B1927" s="4" t="s">
        <v>569</v>
      </c>
    </row>
    <row r="1928" spans="2:2" x14ac:dyDescent="0.25">
      <c r="B1928" s="2" t="s">
        <v>569</v>
      </c>
    </row>
    <row r="1929" spans="2:2" x14ac:dyDescent="0.25">
      <c r="B1929" s="4" t="s">
        <v>569</v>
      </c>
    </row>
    <row r="1930" spans="2:2" x14ac:dyDescent="0.25">
      <c r="B1930" s="2" t="s">
        <v>569</v>
      </c>
    </row>
    <row r="1931" spans="2:2" x14ac:dyDescent="0.25">
      <c r="B1931" s="4" t="s">
        <v>6351</v>
      </c>
    </row>
    <row r="1932" spans="2:2" x14ac:dyDescent="0.25">
      <c r="B1932" s="2" t="s">
        <v>569</v>
      </c>
    </row>
    <row r="1933" spans="2:2" x14ac:dyDescent="0.25">
      <c r="B1933" s="4" t="s">
        <v>6351</v>
      </c>
    </row>
    <row r="1934" spans="2:2" x14ac:dyDescent="0.25">
      <c r="B1934" s="2" t="s">
        <v>569</v>
      </c>
    </row>
    <row r="1935" spans="2:2" x14ac:dyDescent="0.25">
      <c r="B1935" s="4" t="s">
        <v>569</v>
      </c>
    </row>
    <row r="1936" spans="2:2" x14ac:dyDescent="0.25">
      <c r="B1936" s="2" t="s">
        <v>451</v>
      </c>
    </row>
    <row r="1937" spans="2:2" x14ac:dyDescent="0.25">
      <c r="B1937" s="4" t="s">
        <v>319</v>
      </c>
    </row>
    <row r="1938" spans="2:2" x14ac:dyDescent="0.25">
      <c r="B1938" s="2" t="s">
        <v>569</v>
      </c>
    </row>
    <row r="1939" spans="2:2" x14ac:dyDescent="0.25">
      <c r="B1939" s="4" t="s">
        <v>451</v>
      </c>
    </row>
    <row r="1940" spans="2:2" x14ac:dyDescent="0.25">
      <c r="B1940" s="2" t="s">
        <v>451</v>
      </c>
    </row>
    <row r="1941" spans="2:2" x14ac:dyDescent="0.25">
      <c r="B1941" s="4" t="s">
        <v>569</v>
      </c>
    </row>
    <row r="1942" spans="2:2" x14ac:dyDescent="0.25">
      <c r="B1942" s="2" t="s">
        <v>569</v>
      </c>
    </row>
    <row r="1943" spans="2:2" x14ac:dyDescent="0.25">
      <c r="B1943" s="4" t="s">
        <v>451</v>
      </c>
    </row>
    <row r="1944" spans="2:2" x14ac:dyDescent="0.25">
      <c r="B1944" s="2" t="s">
        <v>1164</v>
      </c>
    </row>
    <row r="1945" spans="2:2" x14ac:dyDescent="0.25">
      <c r="B1945" s="4" t="s">
        <v>1164</v>
      </c>
    </row>
    <row r="1946" spans="2:2" x14ac:dyDescent="0.25">
      <c r="B1946" s="2" t="s">
        <v>451</v>
      </c>
    </row>
    <row r="1947" spans="2:2" x14ac:dyDescent="0.25">
      <c r="B1947" s="4" t="s">
        <v>569</v>
      </c>
    </row>
    <row r="1948" spans="2:2" x14ac:dyDescent="0.25">
      <c r="B1948" s="2" t="s">
        <v>1164</v>
      </c>
    </row>
    <row r="1949" spans="2:2" x14ac:dyDescent="0.25">
      <c r="B1949" s="4" t="s">
        <v>1164</v>
      </c>
    </row>
    <row r="1950" spans="2:2" x14ac:dyDescent="0.25">
      <c r="B1950" s="2" t="s">
        <v>569</v>
      </c>
    </row>
    <row r="1951" spans="2:2" x14ac:dyDescent="0.25">
      <c r="B1951" s="4" t="s">
        <v>6351</v>
      </c>
    </row>
    <row r="1952" spans="2:2" x14ac:dyDescent="0.25">
      <c r="B1952" s="2" t="s">
        <v>6351</v>
      </c>
    </row>
    <row r="1953" spans="2:2" x14ac:dyDescent="0.25">
      <c r="B1953" s="4" t="s">
        <v>319</v>
      </c>
    </row>
    <row r="1954" spans="2:2" x14ac:dyDescent="0.25">
      <c r="B1954" s="2" t="s">
        <v>6351</v>
      </c>
    </row>
    <row r="1955" spans="2:2" x14ac:dyDescent="0.25">
      <c r="B1955" s="4" t="s">
        <v>569</v>
      </c>
    </row>
    <row r="1956" spans="2:2" x14ac:dyDescent="0.25">
      <c r="B1956" s="2" t="s">
        <v>451</v>
      </c>
    </row>
    <row r="1957" spans="2:2" x14ac:dyDescent="0.25">
      <c r="B1957" s="4" t="s">
        <v>3694</v>
      </c>
    </row>
    <row r="1958" spans="2:2" x14ac:dyDescent="0.25">
      <c r="B1958" s="2" t="s">
        <v>569</v>
      </c>
    </row>
    <row r="1959" spans="2:2" x14ac:dyDescent="0.25">
      <c r="B1959" s="4" t="s">
        <v>451</v>
      </c>
    </row>
    <row r="1960" spans="2:2" x14ac:dyDescent="0.25">
      <c r="B1960" s="2" t="s">
        <v>1164</v>
      </c>
    </row>
    <row r="1961" spans="2:2" x14ac:dyDescent="0.25">
      <c r="B1961" s="4" t="s">
        <v>569</v>
      </c>
    </row>
    <row r="1962" spans="2:2" x14ac:dyDescent="0.25">
      <c r="B1962" s="2" t="s">
        <v>4212</v>
      </c>
    </row>
    <row r="1963" spans="2:2" x14ac:dyDescent="0.25">
      <c r="B1963" s="4" t="s">
        <v>451</v>
      </c>
    </row>
    <row r="1964" spans="2:2" x14ac:dyDescent="0.25">
      <c r="B1964" s="2" t="s">
        <v>451</v>
      </c>
    </row>
    <row r="1965" spans="2:2" x14ac:dyDescent="0.25">
      <c r="B1965" s="4" t="s">
        <v>2148</v>
      </c>
    </row>
    <row r="1966" spans="2:2" x14ac:dyDescent="0.25">
      <c r="B1966" s="2" t="s">
        <v>569</v>
      </c>
    </row>
    <row r="1967" spans="2:2" x14ac:dyDescent="0.25">
      <c r="B1967" s="4" t="s">
        <v>569</v>
      </c>
    </row>
    <row r="1968" spans="2:2" x14ac:dyDescent="0.25">
      <c r="B1968" s="2" t="s">
        <v>1164</v>
      </c>
    </row>
    <row r="1969" spans="2:2" x14ac:dyDescent="0.25">
      <c r="B1969" s="4" t="s">
        <v>1164</v>
      </c>
    </row>
    <row r="1970" spans="2:2" x14ac:dyDescent="0.25">
      <c r="B1970" s="2" t="s">
        <v>569</v>
      </c>
    </row>
    <row r="1971" spans="2:2" x14ac:dyDescent="0.25">
      <c r="B1971" s="4" t="s">
        <v>1164</v>
      </c>
    </row>
    <row r="1972" spans="2:2" x14ac:dyDescent="0.25">
      <c r="B1972" s="2" t="s">
        <v>569</v>
      </c>
    </row>
    <row r="1973" spans="2:2" x14ac:dyDescent="0.25">
      <c r="B1973" s="4" t="s">
        <v>2148</v>
      </c>
    </row>
    <row r="1974" spans="2:2" x14ac:dyDescent="0.25">
      <c r="B1974" s="2" t="s">
        <v>451</v>
      </c>
    </row>
    <row r="1975" spans="2:2" x14ac:dyDescent="0.25">
      <c r="B1975" s="4" t="s">
        <v>319</v>
      </c>
    </row>
    <row r="1976" spans="2:2" x14ac:dyDescent="0.25">
      <c r="B1976" s="2" t="s">
        <v>1164</v>
      </c>
    </row>
    <row r="1977" spans="2:2" x14ac:dyDescent="0.25">
      <c r="B1977" s="4" t="s">
        <v>1164</v>
      </c>
    </row>
    <row r="1978" spans="2:2" x14ac:dyDescent="0.25">
      <c r="B1978" s="2" t="s">
        <v>451</v>
      </c>
    </row>
    <row r="1979" spans="2:2" x14ac:dyDescent="0.25">
      <c r="B1979" s="4" t="s">
        <v>569</v>
      </c>
    </row>
    <row r="1980" spans="2:2" x14ac:dyDescent="0.25">
      <c r="B1980" s="2" t="s">
        <v>6351</v>
      </c>
    </row>
    <row r="1981" spans="2:2" x14ac:dyDescent="0.25">
      <c r="B1981" s="4" t="s">
        <v>569</v>
      </c>
    </row>
    <row r="1982" spans="2:2" x14ac:dyDescent="0.25">
      <c r="B1982" s="2" t="s">
        <v>451</v>
      </c>
    </row>
    <row r="1983" spans="2:2" x14ac:dyDescent="0.25">
      <c r="B1983" s="4" t="s">
        <v>319</v>
      </c>
    </row>
    <row r="1984" spans="2:2" x14ac:dyDescent="0.25">
      <c r="B1984" s="2" t="s">
        <v>319</v>
      </c>
    </row>
    <row r="1985" spans="2:2" x14ac:dyDescent="0.25">
      <c r="B1985" s="4" t="s">
        <v>2148</v>
      </c>
    </row>
    <row r="1986" spans="2:2" x14ac:dyDescent="0.25">
      <c r="B1986" s="2" t="s">
        <v>319</v>
      </c>
    </row>
    <row r="1987" spans="2:2" x14ac:dyDescent="0.25">
      <c r="B1987" s="4" t="s">
        <v>569</v>
      </c>
    </row>
    <row r="1988" spans="2:2" x14ac:dyDescent="0.25">
      <c r="B1988" s="2" t="s">
        <v>569</v>
      </c>
    </row>
    <row r="1989" spans="2:2" x14ac:dyDescent="0.25">
      <c r="B1989" s="4" t="s">
        <v>451</v>
      </c>
    </row>
    <row r="1990" spans="2:2" x14ac:dyDescent="0.25">
      <c r="B1990" s="2" t="s">
        <v>569</v>
      </c>
    </row>
    <row r="1991" spans="2:2" x14ac:dyDescent="0.25">
      <c r="B1991" s="4" t="s">
        <v>569</v>
      </c>
    </row>
    <row r="1992" spans="2:2" x14ac:dyDescent="0.25">
      <c r="B1992" s="2" t="s">
        <v>319</v>
      </c>
    </row>
    <row r="1993" spans="2:2" x14ac:dyDescent="0.25">
      <c r="B1993" s="4" t="s">
        <v>1164</v>
      </c>
    </row>
    <row r="1994" spans="2:2" x14ac:dyDescent="0.25">
      <c r="B1994" s="2" t="s">
        <v>4212</v>
      </c>
    </row>
    <row r="1995" spans="2:2" x14ac:dyDescent="0.25">
      <c r="B1995" s="4" t="s">
        <v>569</v>
      </c>
    </row>
    <row r="1996" spans="2:2" x14ac:dyDescent="0.25">
      <c r="B1996" s="2" t="s">
        <v>569</v>
      </c>
    </row>
    <row r="1997" spans="2:2" x14ac:dyDescent="0.25">
      <c r="B1997" s="4" t="s">
        <v>431</v>
      </c>
    </row>
    <row r="1998" spans="2:2" x14ac:dyDescent="0.25">
      <c r="B1998" s="2" t="s">
        <v>1164</v>
      </c>
    </row>
    <row r="1999" spans="2:2" x14ac:dyDescent="0.25">
      <c r="B1999" s="4" t="s">
        <v>569</v>
      </c>
    </row>
    <row r="2000" spans="2:2" x14ac:dyDescent="0.25">
      <c r="B2000" s="2" t="s">
        <v>569</v>
      </c>
    </row>
    <row r="2001" spans="2:2" x14ac:dyDescent="0.25">
      <c r="B2001" s="4" t="s">
        <v>569</v>
      </c>
    </row>
    <row r="2002" spans="2:2" x14ac:dyDescent="0.25">
      <c r="B2002" s="2" t="s">
        <v>319</v>
      </c>
    </row>
    <row r="2003" spans="2:2" x14ac:dyDescent="0.25">
      <c r="B2003" s="4" t="s">
        <v>4212</v>
      </c>
    </row>
    <row r="2004" spans="2:2" x14ac:dyDescent="0.25">
      <c r="B2004" s="2" t="s">
        <v>319</v>
      </c>
    </row>
    <row r="2005" spans="2:2" x14ac:dyDescent="0.25">
      <c r="B2005" s="4" t="s">
        <v>1164</v>
      </c>
    </row>
    <row r="2006" spans="2:2" x14ac:dyDescent="0.25">
      <c r="B2006" s="2" t="s">
        <v>1164</v>
      </c>
    </row>
    <row r="2007" spans="2:2" x14ac:dyDescent="0.25">
      <c r="B2007" s="4" t="s">
        <v>3694</v>
      </c>
    </row>
    <row r="2008" spans="2:2" x14ac:dyDescent="0.25">
      <c r="B2008" s="2" t="s">
        <v>319</v>
      </c>
    </row>
    <row r="2009" spans="2:2" x14ac:dyDescent="0.25">
      <c r="B2009" s="4" t="s">
        <v>319</v>
      </c>
    </row>
    <row r="2010" spans="2:2" x14ac:dyDescent="0.25">
      <c r="B2010" s="2" t="s">
        <v>4212</v>
      </c>
    </row>
    <row r="2011" spans="2:2" x14ac:dyDescent="0.25">
      <c r="B2011" s="4" t="s">
        <v>6351</v>
      </c>
    </row>
    <row r="2012" spans="2:2" x14ac:dyDescent="0.25">
      <c r="B2012" s="2" t="s">
        <v>2148</v>
      </c>
    </row>
    <row r="2013" spans="2:2" x14ac:dyDescent="0.25">
      <c r="B2013" s="4" t="s">
        <v>569</v>
      </c>
    </row>
    <row r="2014" spans="2:2" x14ac:dyDescent="0.25">
      <c r="B2014" s="2" t="s">
        <v>319</v>
      </c>
    </row>
    <row r="2015" spans="2:2" x14ac:dyDescent="0.25">
      <c r="B2015" s="4" t="s">
        <v>569</v>
      </c>
    </row>
    <row r="2016" spans="2:2" x14ac:dyDescent="0.25">
      <c r="B2016" s="2" t="s">
        <v>6351</v>
      </c>
    </row>
    <row r="2017" spans="2:2" x14ac:dyDescent="0.25">
      <c r="B2017" s="4" t="s">
        <v>4212</v>
      </c>
    </row>
    <row r="2018" spans="2:2" x14ac:dyDescent="0.25">
      <c r="B2018" s="2" t="s">
        <v>569</v>
      </c>
    </row>
    <row r="2019" spans="2:2" x14ac:dyDescent="0.25">
      <c r="B2019" s="4" t="s">
        <v>1164</v>
      </c>
    </row>
    <row r="2020" spans="2:2" x14ac:dyDescent="0.25">
      <c r="B2020" s="2" t="s">
        <v>569</v>
      </c>
    </row>
    <row r="2021" spans="2:2" x14ac:dyDescent="0.25">
      <c r="B2021" s="4" t="s">
        <v>1164</v>
      </c>
    </row>
    <row r="2022" spans="2:2" x14ac:dyDescent="0.25">
      <c r="B2022" s="2" t="s">
        <v>451</v>
      </c>
    </row>
    <row r="2023" spans="2:2" x14ac:dyDescent="0.25">
      <c r="B2023" s="4" t="s">
        <v>2148</v>
      </c>
    </row>
    <row r="2024" spans="2:2" x14ac:dyDescent="0.25">
      <c r="B2024" s="2" t="s">
        <v>6351</v>
      </c>
    </row>
    <row r="2025" spans="2:2" x14ac:dyDescent="0.25">
      <c r="B2025" s="4" t="s">
        <v>569</v>
      </c>
    </row>
    <row r="2026" spans="2:2" x14ac:dyDescent="0.25">
      <c r="B2026" s="2" t="s">
        <v>4212</v>
      </c>
    </row>
    <row r="2027" spans="2:2" x14ac:dyDescent="0.25">
      <c r="B2027" s="4" t="s">
        <v>451</v>
      </c>
    </row>
    <row r="2028" spans="2:2" x14ac:dyDescent="0.25">
      <c r="B2028" s="2" t="s">
        <v>2148</v>
      </c>
    </row>
    <row r="2029" spans="2:2" x14ac:dyDescent="0.25">
      <c r="B2029" s="4" t="s">
        <v>319</v>
      </c>
    </row>
    <row r="2030" spans="2:2" x14ac:dyDescent="0.25">
      <c r="B2030" s="2" t="s">
        <v>6351</v>
      </c>
    </row>
    <row r="2031" spans="2:2" x14ac:dyDescent="0.25">
      <c r="B2031" s="4" t="s">
        <v>1164</v>
      </c>
    </row>
    <row r="2032" spans="2:2" x14ac:dyDescent="0.25">
      <c r="B2032" s="2" t="s">
        <v>569</v>
      </c>
    </row>
    <row r="2033" spans="2:2" x14ac:dyDescent="0.25">
      <c r="B2033" s="4" t="s">
        <v>2148</v>
      </c>
    </row>
    <row r="2034" spans="2:2" x14ac:dyDescent="0.25">
      <c r="B2034" s="2" t="s">
        <v>6351</v>
      </c>
    </row>
    <row r="2035" spans="2:2" x14ac:dyDescent="0.25">
      <c r="B2035" s="4" t="s">
        <v>6351</v>
      </c>
    </row>
    <row r="2036" spans="2:2" x14ac:dyDescent="0.25">
      <c r="B2036" s="2" t="s">
        <v>1164</v>
      </c>
    </row>
    <row r="2037" spans="2:2" x14ac:dyDescent="0.25">
      <c r="B2037" s="4" t="s">
        <v>569</v>
      </c>
    </row>
    <row r="2038" spans="2:2" x14ac:dyDescent="0.25">
      <c r="B2038" s="2" t="s">
        <v>451</v>
      </c>
    </row>
    <row r="2039" spans="2:2" x14ac:dyDescent="0.25">
      <c r="B2039" s="4" t="s">
        <v>451</v>
      </c>
    </row>
    <row r="2040" spans="2:2" x14ac:dyDescent="0.25">
      <c r="B2040" s="2" t="s">
        <v>569</v>
      </c>
    </row>
    <row r="2041" spans="2:2" x14ac:dyDescent="0.25">
      <c r="B2041" s="4" t="s">
        <v>451</v>
      </c>
    </row>
    <row r="2042" spans="2:2" x14ac:dyDescent="0.25">
      <c r="B2042" s="2" t="s">
        <v>569</v>
      </c>
    </row>
    <row r="2043" spans="2:2" x14ac:dyDescent="0.25">
      <c r="B2043" s="4" t="s">
        <v>319</v>
      </c>
    </row>
    <row r="2044" spans="2:2" x14ac:dyDescent="0.25">
      <c r="B2044" s="2" t="s">
        <v>2148</v>
      </c>
    </row>
    <row r="2045" spans="2:2" x14ac:dyDescent="0.25">
      <c r="B2045" s="4" t="s">
        <v>451</v>
      </c>
    </row>
    <row r="2046" spans="2:2" x14ac:dyDescent="0.25">
      <c r="B2046" s="2" t="s">
        <v>319</v>
      </c>
    </row>
    <row r="2047" spans="2:2" x14ac:dyDescent="0.25">
      <c r="B2047" s="4" t="s">
        <v>451</v>
      </c>
    </row>
    <row r="2048" spans="2:2" x14ac:dyDescent="0.25">
      <c r="B2048" s="2" t="s">
        <v>569</v>
      </c>
    </row>
    <row r="2049" spans="2:2" x14ac:dyDescent="0.25">
      <c r="B2049" s="4" t="s">
        <v>569</v>
      </c>
    </row>
    <row r="2050" spans="2:2" x14ac:dyDescent="0.25">
      <c r="B2050" s="2" t="s">
        <v>319</v>
      </c>
    </row>
    <row r="2051" spans="2:2" x14ac:dyDescent="0.25">
      <c r="B2051" s="4" t="s">
        <v>451</v>
      </c>
    </row>
    <row r="2052" spans="2:2" x14ac:dyDescent="0.25">
      <c r="B2052" s="2" t="s">
        <v>2148</v>
      </c>
    </row>
    <row r="2053" spans="2:2" x14ac:dyDescent="0.25">
      <c r="B2053" s="4" t="s">
        <v>569</v>
      </c>
    </row>
    <row r="2054" spans="2:2" x14ac:dyDescent="0.25">
      <c r="B2054" s="2" t="s">
        <v>1164</v>
      </c>
    </row>
    <row r="2055" spans="2:2" x14ac:dyDescent="0.25">
      <c r="B2055" s="4" t="s">
        <v>569</v>
      </c>
    </row>
    <row r="2056" spans="2:2" x14ac:dyDescent="0.25">
      <c r="B2056" s="2" t="s">
        <v>569</v>
      </c>
    </row>
    <row r="2057" spans="2:2" x14ac:dyDescent="0.25">
      <c r="B2057" s="4" t="s">
        <v>569</v>
      </c>
    </row>
    <row r="2058" spans="2:2" x14ac:dyDescent="0.25">
      <c r="B2058" s="2" t="s">
        <v>1164</v>
      </c>
    </row>
    <row r="2059" spans="2:2" x14ac:dyDescent="0.25">
      <c r="B2059" s="4" t="s">
        <v>319</v>
      </c>
    </row>
    <row r="2060" spans="2:2" x14ac:dyDescent="0.25">
      <c r="B2060" s="2" t="s">
        <v>569</v>
      </c>
    </row>
    <row r="2061" spans="2:2" x14ac:dyDescent="0.25">
      <c r="B2061" s="4" t="s">
        <v>319</v>
      </c>
    </row>
    <row r="2062" spans="2:2" x14ac:dyDescent="0.25">
      <c r="B2062" s="2" t="s">
        <v>6351</v>
      </c>
    </row>
    <row r="2063" spans="2:2" x14ac:dyDescent="0.25">
      <c r="B2063" s="4" t="s">
        <v>3694</v>
      </c>
    </row>
    <row r="2064" spans="2:2" x14ac:dyDescent="0.25">
      <c r="B2064" s="2" t="s">
        <v>569</v>
      </c>
    </row>
    <row r="2065" spans="2:2" x14ac:dyDescent="0.25">
      <c r="B2065" s="4" t="s">
        <v>451</v>
      </c>
    </row>
    <row r="2066" spans="2:2" x14ac:dyDescent="0.25">
      <c r="B2066" s="2" t="s">
        <v>569</v>
      </c>
    </row>
    <row r="2067" spans="2:2" x14ac:dyDescent="0.25">
      <c r="B2067" s="4" t="s">
        <v>1164</v>
      </c>
    </row>
    <row r="2068" spans="2:2" x14ac:dyDescent="0.25">
      <c r="B2068" s="2" t="s">
        <v>1164</v>
      </c>
    </row>
    <row r="2069" spans="2:2" x14ac:dyDescent="0.25">
      <c r="B2069" s="4" t="s">
        <v>451</v>
      </c>
    </row>
    <row r="2070" spans="2:2" x14ac:dyDescent="0.25">
      <c r="B2070" s="2" t="s">
        <v>569</v>
      </c>
    </row>
    <row r="2071" spans="2:2" x14ac:dyDescent="0.25">
      <c r="B2071" s="4" t="s">
        <v>569</v>
      </c>
    </row>
    <row r="2072" spans="2:2" x14ac:dyDescent="0.25">
      <c r="B2072" s="2" t="s">
        <v>4212</v>
      </c>
    </row>
    <row r="2073" spans="2:2" x14ac:dyDescent="0.25">
      <c r="B2073" s="4" t="s">
        <v>569</v>
      </c>
    </row>
    <row r="2074" spans="2:2" x14ac:dyDescent="0.25">
      <c r="B2074" s="2" t="s">
        <v>451</v>
      </c>
    </row>
    <row r="2075" spans="2:2" x14ac:dyDescent="0.25">
      <c r="B2075" s="4" t="s">
        <v>451</v>
      </c>
    </row>
    <row r="2076" spans="2:2" x14ac:dyDescent="0.25">
      <c r="B2076" s="2" t="s">
        <v>569</v>
      </c>
    </row>
    <row r="2077" spans="2:2" x14ac:dyDescent="0.25">
      <c r="B2077" s="4" t="s">
        <v>451</v>
      </c>
    </row>
    <row r="2078" spans="2:2" x14ac:dyDescent="0.25">
      <c r="B2078" s="2" t="s">
        <v>569</v>
      </c>
    </row>
    <row r="2079" spans="2:2" x14ac:dyDescent="0.25">
      <c r="B2079" s="4" t="s">
        <v>451</v>
      </c>
    </row>
    <row r="2080" spans="2:2" x14ac:dyDescent="0.25">
      <c r="B2080" s="2" t="s">
        <v>569</v>
      </c>
    </row>
    <row r="2081" spans="2:2" x14ac:dyDescent="0.25">
      <c r="B2081" s="4" t="s">
        <v>4212</v>
      </c>
    </row>
    <row r="2082" spans="2:2" x14ac:dyDescent="0.25">
      <c r="B2082" s="2" t="s">
        <v>1164</v>
      </c>
    </row>
    <row r="2083" spans="2:2" x14ac:dyDescent="0.25">
      <c r="B2083" s="4" t="s">
        <v>569</v>
      </c>
    </row>
    <row r="2084" spans="2:2" x14ac:dyDescent="0.25">
      <c r="B2084" s="2" t="s">
        <v>451</v>
      </c>
    </row>
    <row r="2085" spans="2:2" x14ac:dyDescent="0.25">
      <c r="B2085" s="4" t="s">
        <v>569</v>
      </c>
    </row>
    <row r="2086" spans="2:2" x14ac:dyDescent="0.25">
      <c r="B2086" s="2" t="s">
        <v>451</v>
      </c>
    </row>
    <row r="2087" spans="2:2" x14ac:dyDescent="0.25">
      <c r="B2087" s="4" t="s">
        <v>1164</v>
      </c>
    </row>
    <row r="2088" spans="2:2" x14ac:dyDescent="0.25">
      <c r="B2088" s="2" t="s">
        <v>451</v>
      </c>
    </row>
    <row r="2089" spans="2:2" x14ac:dyDescent="0.25">
      <c r="B2089" s="4" t="s">
        <v>569</v>
      </c>
    </row>
    <row r="2090" spans="2:2" x14ac:dyDescent="0.25">
      <c r="B2090" s="2" t="s">
        <v>569</v>
      </c>
    </row>
    <row r="2091" spans="2:2" x14ac:dyDescent="0.25">
      <c r="B2091" s="4" t="s">
        <v>451</v>
      </c>
    </row>
    <row r="2092" spans="2:2" x14ac:dyDescent="0.25">
      <c r="B2092" s="2" t="s">
        <v>569</v>
      </c>
    </row>
    <row r="2093" spans="2:2" x14ac:dyDescent="0.25">
      <c r="B2093" s="4" t="s">
        <v>569</v>
      </c>
    </row>
    <row r="2094" spans="2:2" x14ac:dyDescent="0.25">
      <c r="B2094" s="2" t="s">
        <v>569</v>
      </c>
    </row>
    <row r="2095" spans="2:2" x14ac:dyDescent="0.25">
      <c r="B2095" s="4" t="s">
        <v>569</v>
      </c>
    </row>
    <row r="2096" spans="2:2" x14ac:dyDescent="0.25">
      <c r="B2096" s="2" t="s">
        <v>569</v>
      </c>
    </row>
    <row r="2097" spans="2:2" x14ac:dyDescent="0.25">
      <c r="B2097" s="4" t="s">
        <v>451</v>
      </c>
    </row>
    <row r="2098" spans="2:2" x14ac:dyDescent="0.25">
      <c r="B2098" s="2" t="s">
        <v>319</v>
      </c>
    </row>
    <row r="2099" spans="2:2" x14ac:dyDescent="0.25">
      <c r="B2099" s="4" t="s">
        <v>569</v>
      </c>
    </row>
    <row r="2100" spans="2:2" x14ac:dyDescent="0.25">
      <c r="B2100" s="2" t="s">
        <v>451</v>
      </c>
    </row>
    <row r="2101" spans="2:2" x14ac:dyDescent="0.25">
      <c r="B2101" s="4" t="s">
        <v>451</v>
      </c>
    </row>
    <row r="2102" spans="2:2" x14ac:dyDescent="0.25">
      <c r="B2102" s="2" t="s">
        <v>569</v>
      </c>
    </row>
    <row r="2103" spans="2:2" x14ac:dyDescent="0.25">
      <c r="B2103" s="4" t="s">
        <v>569</v>
      </c>
    </row>
    <row r="2104" spans="2:2" x14ac:dyDescent="0.25">
      <c r="B2104" s="2" t="s">
        <v>319</v>
      </c>
    </row>
    <row r="2105" spans="2:2" x14ac:dyDescent="0.25">
      <c r="B2105" s="4" t="s">
        <v>1164</v>
      </c>
    </row>
    <row r="2106" spans="2:2" x14ac:dyDescent="0.25">
      <c r="B2106" s="2" t="s">
        <v>569</v>
      </c>
    </row>
    <row r="2107" spans="2:2" x14ac:dyDescent="0.25">
      <c r="B2107" s="4" t="s">
        <v>451</v>
      </c>
    </row>
    <row r="2108" spans="2:2" x14ac:dyDescent="0.25">
      <c r="B2108" s="2" t="s">
        <v>1164</v>
      </c>
    </row>
    <row r="2109" spans="2:2" x14ac:dyDescent="0.25">
      <c r="B2109" s="4" t="s">
        <v>319</v>
      </c>
    </row>
    <row r="2110" spans="2:2" x14ac:dyDescent="0.25">
      <c r="B2110" s="2" t="s">
        <v>4212</v>
      </c>
    </row>
    <row r="2111" spans="2:2" x14ac:dyDescent="0.25">
      <c r="B2111" s="4" t="s">
        <v>1164</v>
      </c>
    </row>
    <row r="2112" spans="2:2" x14ac:dyDescent="0.25">
      <c r="B2112" s="2" t="s">
        <v>4212</v>
      </c>
    </row>
    <row r="2113" spans="2:2" x14ac:dyDescent="0.25">
      <c r="B2113" s="4" t="s">
        <v>3694</v>
      </c>
    </row>
    <row r="2114" spans="2:2" x14ac:dyDescent="0.25">
      <c r="B2114" s="2" t="s">
        <v>4212</v>
      </c>
    </row>
    <row r="2115" spans="2:2" x14ac:dyDescent="0.25">
      <c r="B2115" s="4" t="s">
        <v>2148</v>
      </c>
    </row>
    <row r="2116" spans="2:2" x14ac:dyDescent="0.25">
      <c r="B2116" s="2" t="s">
        <v>569</v>
      </c>
    </row>
    <row r="2117" spans="2:2" x14ac:dyDescent="0.25">
      <c r="B2117" s="4" t="s">
        <v>1164</v>
      </c>
    </row>
    <row r="2118" spans="2:2" x14ac:dyDescent="0.25">
      <c r="B2118" s="2" t="s">
        <v>451</v>
      </c>
    </row>
    <row r="2119" spans="2:2" x14ac:dyDescent="0.25">
      <c r="B2119" s="4" t="s">
        <v>4212</v>
      </c>
    </row>
    <row r="2120" spans="2:2" x14ac:dyDescent="0.25">
      <c r="B2120" s="2" t="s">
        <v>4212</v>
      </c>
    </row>
    <row r="2121" spans="2:2" x14ac:dyDescent="0.25">
      <c r="B2121" s="4" t="s">
        <v>451</v>
      </c>
    </row>
    <row r="2122" spans="2:2" x14ac:dyDescent="0.25">
      <c r="B2122" s="2" t="s">
        <v>319</v>
      </c>
    </row>
    <row r="2123" spans="2:2" x14ac:dyDescent="0.25">
      <c r="B2123" s="4" t="s">
        <v>569</v>
      </c>
    </row>
    <row r="2124" spans="2:2" x14ac:dyDescent="0.25">
      <c r="B2124" s="2" t="s">
        <v>319</v>
      </c>
    </row>
    <row r="2125" spans="2:2" x14ac:dyDescent="0.25">
      <c r="B2125" s="4" t="s">
        <v>569</v>
      </c>
    </row>
    <row r="2126" spans="2:2" x14ac:dyDescent="0.25">
      <c r="B2126" s="2" t="s">
        <v>4212</v>
      </c>
    </row>
    <row r="2127" spans="2:2" x14ac:dyDescent="0.25">
      <c r="B2127" s="4" t="s">
        <v>6351</v>
      </c>
    </row>
    <row r="2128" spans="2:2" x14ac:dyDescent="0.25">
      <c r="B2128" s="2" t="s">
        <v>4212</v>
      </c>
    </row>
    <row r="2129" spans="2:2" x14ac:dyDescent="0.25">
      <c r="B2129" s="4" t="s">
        <v>569</v>
      </c>
    </row>
    <row r="2130" spans="2:2" x14ac:dyDescent="0.25">
      <c r="B2130" s="2" t="s">
        <v>451</v>
      </c>
    </row>
    <row r="2131" spans="2:2" x14ac:dyDescent="0.25">
      <c r="B2131" s="4" t="s">
        <v>1164</v>
      </c>
    </row>
    <row r="2132" spans="2:2" x14ac:dyDescent="0.25">
      <c r="B2132" s="2" t="s">
        <v>6351</v>
      </c>
    </row>
    <row r="2133" spans="2:2" x14ac:dyDescent="0.25">
      <c r="B2133" s="4" t="s">
        <v>319</v>
      </c>
    </row>
    <row r="2134" spans="2:2" x14ac:dyDescent="0.25">
      <c r="B2134" s="2" t="s">
        <v>1164</v>
      </c>
    </row>
    <row r="2135" spans="2:2" x14ac:dyDescent="0.25">
      <c r="B2135" s="4" t="s">
        <v>451</v>
      </c>
    </row>
    <row r="2136" spans="2:2" x14ac:dyDescent="0.25">
      <c r="B2136" s="2" t="s">
        <v>1164</v>
      </c>
    </row>
    <row r="2137" spans="2:2" x14ac:dyDescent="0.25">
      <c r="B2137" s="4" t="s">
        <v>451</v>
      </c>
    </row>
    <row r="2138" spans="2:2" x14ac:dyDescent="0.25">
      <c r="B2138" s="2" t="s">
        <v>569</v>
      </c>
    </row>
    <row r="2139" spans="2:2" x14ac:dyDescent="0.25">
      <c r="B2139" s="4" t="s">
        <v>451</v>
      </c>
    </row>
    <row r="2140" spans="2:2" x14ac:dyDescent="0.25">
      <c r="B2140" s="2" t="s">
        <v>6351</v>
      </c>
    </row>
    <row r="2141" spans="2:2" x14ac:dyDescent="0.25">
      <c r="B2141" s="4" t="s">
        <v>569</v>
      </c>
    </row>
    <row r="2142" spans="2:2" x14ac:dyDescent="0.25">
      <c r="B2142" s="2" t="s">
        <v>1164</v>
      </c>
    </row>
    <row r="2143" spans="2:2" x14ac:dyDescent="0.25">
      <c r="B2143" s="4" t="s">
        <v>451</v>
      </c>
    </row>
    <row r="2144" spans="2:2" x14ac:dyDescent="0.25">
      <c r="B2144" s="2" t="s">
        <v>319</v>
      </c>
    </row>
    <row r="2145" spans="2:2" x14ac:dyDescent="0.25">
      <c r="B2145" s="4" t="s">
        <v>569</v>
      </c>
    </row>
    <row r="2146" spans="2:2" x14ac:dyDescent="0.25">
      <c r="B2146" s="2" t="s">
        <v>6351</v>
      </c>
    </row>
    <row r="2147" spans="2:2" x14ac:dyDescent="0.25">
      <c r="B2147" s="4" t="s">
        <v>569</v>
      </c>
    </row>
    <row r="2148" spans="2:2" x14ac:dyDescent="0.25">
      <c r="B2148" s="2" t="s">
        <v>2148</v>
      </c>
    </row>
    <row r="2149" spans="2:2" x14ac:dyDescent="0.25">
      <c r="B2149" s="4" t="s">
        <v>2148</v>
      </c>
    </row>
    <row r="2150" spans="2:2" x14ac:dyDescent="0.25">
      <c r="B2150" s="2" t="s">
        <v>319</v>
      </c>
    </row>
    <row r="2151" spans="2:2" x14ac:dyDescent="0.25">
      <c r="B2151" s="4" t="s">
        <v>2148</v>
      </c>
    </row>
    <row r="2152" spans="2:2" x14ac:dyDescent="0.25">
      <c r="B2152" s="2" t="s">
        <v>569</v>
      </c>
    </row>
    <row r="2153" spans="2:2" x14ac:dyDescent="0.25">
      <c r="B2153" s="4" t="s">
        <v>569</v>
      </c>
    </row>
    <row r="2154" spans="2:2" x14ac:dyDescent="0.25">
      <c r="B2154" s="2" t="s">
        <v>569</v>
      </c>
    </row>
    <row r="2155" spans="2:2" x14ac:dyDescent="0.25">
      <c r="B2155" s="4" t="s">
        <v>4212</v>
      </c>
    </row>
    <row r="2156" spans="2:2" x14ac:dyDescent="0.25">
      <c r="B2156" s="2" t="s">
        <v>319</v>
      </c>
    </row>
    <row r="2157" spans="2:2" x14ac:dyDescent="0.25">
      <c r="B2157" s="4" t="s">
        <v>2148</v>
      </c>
    </row>
    <row r="2158" spans="2:2" x14ac:dyDescent="0.25">
      <c r="B2158" s="2" t="s">
        <v>319</v>
      </c>
    </row>
    <row r="2159" spans="2:2" x14ac:dyDescent="0.25">
      <c r="B2159" s="4" t="s">
        <v>451</v>
      </c>
    </row>
    <row r="2160" spans="2:2" x14ac:dyDescent="0.25">
      <c r="B2160" s="2" t="s">
        <v>1164</v>
      </c>
    </row>
    <row r="2161" spans="2:2" x14ac:dyDescent="0.25">
      <c r="B2161" s="4" t="s">
        <v>319</v>
      </c>
    </row>
    <row r="2162" spans="2:2" x14ac:dyDescent="0.25">
      <c r="B2162" s="2" t="s">
        <v>569</v>
      </c>
    </row>
    <row r="2163" spans="2:2" x14ac:dyDescent="0.25">
      <c r="B2163" s="4" t="s">
        <v>569</v>
      </c>
    </row>
    <row r="2164" spans="2:2" x14ac:dyDescent="0.25">
      <c r="B2164" s="2" t="s">
        <v>5404</v>
      </c>
    </row>
    <row r="2165" spans="2:2" x14ac:dyDescent="0.25">
      <c r="B2165" s="4" t="s">
        <v>6351</v>
      </c>
    </row>
    <row r="2166" spans="2:2" x14ac:dyDescent="0.25">
      <c r="B2166" s="2" t="s">
        <v>1164</v>
      </c>
    </row>
    <row r="2167" spans="2:2" x14ac:dyDescent="0.25">
      <c r="B2167" s="4" t="s">
        <v>569</v>
      </c>
    </row>
    <row r="2168" spans="2:2" x14ac:dyDescent="0.25">
      <c r="B2168" s="2" t="s">
        <v>2148</v>
      </c>
    </row>
    <row r="2169" spans="2:2" x14ac:dyDescent="0.25">
      <c r="B2169" s="4" t="s">
        <v>319</v>
      </c>
    </row>
    <row r="2170" spans="2:2" x14ac:dyDescent="0.25">
      <c r="B2170" s="2" t="s">
        <v>569</v>
      </c>
    </row>
    <row r="2171" spans="2:2" x14ac:dyDescent="0.25">
      <c r="B2171" s="4" t="s">
        <v>569</v>
      </c>
    </row>
    <row r="2172" spans="2:2" x14ac:dyDescent="0.25">
      <c r="B2172" s="2" t="s">
        <v>451</v>
      </c>
    </row>
    <row r="2173" spans="2:2" x14ac:dyDescent="0.25">
      <c r="B2173" s="4" t="s">
        <v>569</v>
      </c>
    </row>
    <row r="2174" spans="2:2" x14ac:dyDescent="0.25">
      <c r="B2174" s="2" t="s">
        <v>569</v>
      </c>
    </row>
    <row r="2175" spans="2:2" x14ac:dyDescent="0.25">
      <c r="B2175" s="4" t="s">
        <v>569</v>
      </c>
    </row>
    <row r="2176" spans="2:2" x14ac:dyDescent="0.25">
      <c r="B2176" s="2" t="s">
        <v>451</v>
      </c>
    </row>
    <row r="2177" spans="2:2" x14ac:dyDescent="0.25">
      <c r="B2177" s="4" t="s">
        <v>1164</v>
      </c>
    </row>
    <row r="2178" spans="2:2" x14ac:dyDescent="0.25">
      <c r="B2178" s="2" t="s">
        <v>569</v>
      </c>
    </row>
    <row r="2179" spans="2:2" x14ac:dyDescent="0.25">
      <c r="B2179" s="4" t="s">
        <v>451</v>
      </c>
    </row>
    <row r="2180" spans="2:2" x14ac:dyDescent="0.25">
      <c r="B2180" s="2" t="s">
        <v>569</v>
      </c>
    </row>
    <row r="2181" spans="2:2" x14ac:dyDescent="0.25">
      <c r="B2181" s="4" t="s">
        <v>569</v>
      </c>
    </row>
    <row r="2182" spans="2:2" x14ac:dyDescent="0.25">
      <c r="B2182" s="2" t="s">
        <v>569</v>
      </c>
    </row>
    <row r="2183" spans="2:2" x14ac:dyDescent="0.25">
      <c r="B2183" s="4" t="s">
        <v>569</v>
      </c>
    </row>
    <row r="2184" spans="2:2" x14ac:dyDescent="0.25">
      <c r="B2184" s="2" t="s">
        <v>569</v>
      </c>
    </row>
    <row r="2185" spans="2:2" x14ac:dyDescent="0.25">
      <c r="B2185" s="4" t="s">
        <v>569</v>
      </c>
    </row>
    <row r="2186" spans="2:2" x14ac:dyDescent="0.25">
      <c r="B2186" s="2" t="s">
        <v>451</v>
      </c>
    </row>
    <row r="2187" spans="2:2" x14ac:dyDescent="0.25">
      <c r="B2187" s="4" t="s">
        <v>4212</v>
      </c>
    </row>
    <row r="2188" spans="2:2" x14ac:dyDescent="0.25">
      <c r="B2188" s="2" t="s">
        <v>2148</v>
      </c>
    </row>
    <row r="2189" spans="2:2" x14ac:dyDescent="0.25">
      <c r="B2189" s="4" t="s">
        <v>569</v>
      </c>
    </row>
    <row r="2190" spans="2:2" x14ac:dyDescent="0.25">
      <c r="B2190" s="2" t="s">
        <v>569</v>
      </c>
    </row>
    <row r="2191" spans="2:2" x14ac:dyDescent="0.25">
      <c r="B2191" s="4" t="s">
        <v>1164</v>
      </c>
    </row>
    <row r="2192" spans="2:2" x14ac:dyDescent="0.25">
      <c r="B2192" s="2" t="s">
        <v>569</v>
      </c>
    </row>
    <row r="2193" spans="2:2" x14ac:dyDescent="0.25">
      <c r="B2193" s="4" t="s">
        <v>569</v>
      </c>
    </row>
    <row r="2194" spans="2:2" x14ac:dyDescent="0.25">
      <c r="B2194" s="2" t="s">
        <v>1164</v>
      </c>
    </row>
    <row r="2195" spans="2:2" x14ac:dyDescent="0.25">
      <c r="B2195" s="4" t="s">
        <v>1164</v>
      </c>
    </row>
    <row r="2196" spans="2:2" x14ac:dyDescent="0.25">
      <c r="B2196" s="2" t="s">
        <v>1164</v>
      </c>
    </row>
    <row r="2197" spans="2:2" x14ac:dyDescent="0.25">
      <c r="B2197" s="4" t="s">
        <v>451</v>
      </c>
    </row>
    <row r="2198" spans="2:2" x14ac:dyDescent="0.25">
      <c r="B2198" s="2" t="s">
        <v>431</v>
      </c>
    </row>
    <row r="2199" spans="2:2" x14ac:dyDescent="0.25">
      <c r="B2199" s="4" t="s">
        <v>4212</v>
      </c>
    </row>
    <row r="2200" spans="2:2" x14ac:dyDescent="0.25">
      <c r="B2200" s="2" t="s">
        <v>569</v>
      </c>
    </row>
    <row r="2201" spans="2:2" x14ac:dyDescent="0.25">
      <c r="B2201" s="4" t="s">
        <v>451</v>
      </c>
    </row>
    <row r="2202" spans="2:2" x14ac:dyDescent="0.25">
      <c r="B2202" s="2" t="s">
        <v>4212</v>
      </c>
    </row>
    <row r="2203" spans="2:2" x14ac:dyDescent="0.25">
      <c r="B2203" s="4" t="s">
        <v>1164</v>
      </c>
    </row>
    <row r="2204" spans="2:2" x14ac:dyDescent="0.25">
      <c r="B2204" s="2" t="s">
        <v>319</v>
      </c>
    </row>
    <row r="2205" spans="2:2" x14ac:dyDescent="0.25">
      <c r="B2205" s="4" t="s">
        <v>569</v>
      </c>
    </row>
    <row r="2206" spans="2:2" x14ac:dyDescent="0.25">
      <c r="B2206" s="2" t="s">
        <v>319</v>
      </c>
    </row>
    <row r="2207" spans="2:2" x14ac:dyDescent="0.25">
      <c r="B2207" s="4" t="s">
        <v>569</v>
      </c>
    </row>
    <row r="2208" spans="2:2" x14ac:dyDescent="0.25">
      <c r="B2208" s="2" t="s">
        <v>1164</v>
      </c>
    </row>
    <row r="2209" spans="2:2" x14ac:dyDescent="0.25">
      <c r="B2209" s="4" t="s">
        <v>569</v>
      </c>
    </row>
    <row r="2210" spans="2:2" x14ac:dyDescent="0.25">
      <c r="B2210" s="2" t="s">
        <v>569</v>
      </c>
    </row>
    <row r="2211" spans="2:2" x14ac:dyDescent="0.25">
      <c r="B2211" s="4" t="s">
        <v>1164</v>
      </c>
    </row>
    <row r="2212" spans="2:2" x14ac:dyDescent="0.25">
      <c r="B2212" s="2" t="s">
        <v>4212</v>
      </c>
    </row>
    <row r="2213" spans="2:2" x14ac:dyDescent="0.25">
      <c r="B2213" s="4" t="s">
        <v>569</v>
      </c>
    </row>
    <row r="2214" spans="2:2" x14ac:dyDescent="0.25">
      <c r="B2214" s="2" t="s">
        <v>569</v>
      </c>
    </row>
    <row r="2215" spans="2:2" x14ac:dyDescent="0.25">
      <c r="B2215" s="4" t="s">
        <v>451</v>
      </c>
    </row>
    <row r="2216" spans="2:2" x14ac:dyDescent="0.25">
      <c r="B2216" s="2" t="s">
        <v>1164</v>
      </c>
    </row>
    <row r="2217" spans="2:2" x14ac:dyDescent="0.25">
      <c r="B2217" s="4" t="s">
        <v>451</v>
      </c>
    </row>
    <row r="2218" spans="2:2" x14ac:dyDescent="0.25">
      <c r="B2218" s="2" t="s">
        <v>1164</v>
      </c>
    </row>
    <row r="2219" spans="2:2" x14ac:dyDescent="0.25">
      <c r="B2219" s="4" t="s">
        <v>569</v>
      </c>
    </row>
    <row r="2220" spans="2:2" x14ac:dyDescent="0.25">
      <c r="B2220" s="2" t="s">
        <v>319</v>
      </c>
    </row>
    <row r="2221" spans="2:2" x14ac:dyDescent="0.25">
      <c r="B2221" s="4" t="s">
        <v>569</v>
      </c>
    </row>
    <row r="2222" spans="2:2" x14ac:dyDescent="0.25">
      <c r="B2222" s="2" t="s">
        <v>1164</v>
      </c>
    </row>
    <row r="2223" spans="2:2" x14ac:dyDescent="0.25">
      <c r="B2223" s="4" t="s">
        <v>451</v>
      </c>
    </row>
    <row r="2224" spans="2:2" x14ac:dyDescent="0.25">
      <c r="B2224" s="2" t="s">
        <v>4212</v>
      </c>
    </row>
    <row r="2225" spans="2:2" x14ac:dyDescent="0.25">
      <c r="B2225" s="4" t="s">
        <v>4212</v>
      </c>
    </row>
    <row r="2226" spans="2:2" x14ac:dyDescent="0.25">
      <c r="B2226" s="2" t="s">
        <v>1164</v>
      </c>
    </row>
    <row r="2227" spans="2:2" x14ac:dyDescent="0.25">
      <c r="B2227" s="4" t="s">
        <v>319</v>
      </c>
    </row>
    <row r="2228" spans="2:2" x14ac:dyDescent="0.25">
      <c r="B2228" s="2" t="s">
        <v>451</v>
      </c>
    </row>
    <row r="2229" spans="2:2" x14ac:dyDescent="0.25">
      <c r="B2229" s="4" t="s">
        <v>451</v>
      </c>
    </row>
    <row r="2230" spans="2:2" x14ac:dyDescent="0.25">
      <c r="B2230" s="2" t="s">
        <v>1164</v>
      </c>
    </row>
    <row r="2231" spans="2:2" x14ac:dyDescent="0.25">
      <c r="B2231" s="4" t="s">
        <v>319</v>
      </c>
    </row>
    <row r="2232" spans="2:2" x14ac:dyDescent="0.25">
      <c r="B2232" s="2" t="s">
        <v>569</v>
      </c>
    </row>
    <row r="2233" spans="2:2" x14ac:dyDescent="0.25">
      <c r="B2233" s="4" t="s">
        <v>4212</v>
      </c>
    </row>
    <row r="2234" spans="2:2" x14ac:dyDescent="0.25">
      <c r="B2234" s="2" t="s">
        <v>1164</v>
      </c>
    </row>
    <row r="2235" spans="2:2" x14ac:dyDescent="0.25">
      <c r="B2235" s="4" t="s">
        <v>451</v>
      </c>
    </row>
    <row r="2236" spans="2:2" x14ac:dyDescent="0.25">
      <c r="B2236" s="2" t="s">
        <v>6351</v>
      </c>
    </row>
    <row r="2237" spans="2:2" x14ac:dyDescent="0.25">
      <c r="B2237" s="4" t="s">
        <v>451</v>
      </c>
    </row>
    <row r="2238" spans="2:2" x14ac:dyDescent="0.25">
      <c r="B2238" s="2" t="s">
        <v>451</v>
      </c>
    </row>
    <row r="2239" spans="2:2" x14ac:dyDescent="0.25">
      <c r="B2239" s="4" t="s">
        <v>569</v>
      </c>
    </row>
    <row r="2240" spans="2:2" x14ac:dyDescent="0.25">
      <c r="B2240" s="2" t="s">
        <v>1164</v>
      </c>
    </row>
    <row r="2241" spans="2:2" x14ac:dyDescent="0.25">
      <c r="B2241" s="4" t="s">
        <v>451</v>
      </c>
    </row>
    <row r="2242" spans="2:2" x14ac:dyDescent="0.25">
      <c r="B2242" s="2" t="s">
        <v>1164</v>
      </c>
    </row>
    <row r="2243" spans="2:2" x14ac:dyDescent="0.25">
      <c r="B2243" s="4" t="s">
        <v>451</v>
      </c>
    </row>
    <row r="2244" spans="2:2" x14ac:dyDescent="0.25">
      <c r="B2244" s="2" t="s">
        <v>1164</v>
      </c>
    </row>
    <row r="2245" spans="2:2" x14ac:dyDescent="0.25">
      <c r="B2245" s="4" t="s">
        <v>6351</v>
      </c>
    </row>
    <row r="2246" spans="2:2" x14ac:dyDescent="0.25">
      <c r="B2246" s="2" t="s">
        <v>431</v>
      </c>
    </row>
    <row r="2247" spans="2:2" x14ac:dyDescent="0.25">
      <c r="B2247" s="4" t="s">
        <v>451</v>
      </c>
    </row>
    <row r="2248" spans="2:2" x14ac:dyDescent="0.25">
      <c r="B2248" s="2" t="s">
        <v>1164</v>
      </c>
    </row>
    <row r="2249" spans="2:2" x14ac:dyDescent="0.25">
      <c r="B2249" s="4" t="s">
        <v>2148</v>
      </c>
    </row>
    <row r="2250" spans="2:2" x14ac:dyDescent="0.25">
      <c r="B2250" s="2" t="s">
        <v>569</v>
      </c>
    </row>
    <row r="2251" spans="2:2" x14ac:dyDescent="0.25">
      <c r="B2251" s="4" t="s">
        <v>319</v>
      </c>
    </row>
    <row r="2252" spans="2:2" x14ac:dyDescent="0.25">
      <c r="B2252" s="2" t="s">
        <v>569</v>
      </c>
    </row>
    <row r="2253" spans="2:2" x14ac:dyDescent="0.25">
      <c r="B2253" s="4" t="s">
        <v>2148</v>
      </c>
    </row>
    <row r="2254" spans="2:2" x14ac:dyDescent="0.25">
      <c r="B2254" s="2" t="s">
        <v>569</v>
      </c>
    </row>
    <row r="2255" spans="2:2" x14ac:dyDescent="0.25">
      <c r="B2255" s="4" t="s">
        <v>569</v>
      </c>
    </row>
    <row r="2256" spans="2:2" x14ac:dyDescent="0.25">
      <c r="B2256" s="2" t="s">
        <v>451</v>
      </c>
    </row>
    <row r="2257" spans="2:2" x14ac:dyDescent="0.25">
      <c r="B2257" s="4" t="s">
        <v>2148</v>
      </c>
    </row>
    <row r="2258" spans="2:2" x14ac:dyDescent="0.25">
      <c r="B2258" s="2" t="s">
        <v>569</v>
      </c>
    </row>
    <row r="2259" spans="2:2" x14ac:dyDescent="0.25">
      <c r="B2259" s="4" t="s">
        <v>569</v>
      </c>
    </row>
    <row r="2260" spans="2:2" x14ac:dyDescent="0.25">
      <c r="B2260" s="2" t="s">
        <v>1164</v>
      </c>
    </row>
    <row r="2261" spans="2:2" x14ac:dyDescent="0.25">
      <c r="B2261" s="4" t="s">
        <v>2148</v>
      </c>
    </row>
    <row r="2262" spans="2:2" x14ac:dyDescent="0.25">
      <c r="B2262" s="2" t="s">
        <v>569</v>
      </c>
    </row>
    <row r="2263" spans="2:2" x14ac:dyDescent="0.25">
      <c r="B2263" s="4" t="s">
        <v>4212</v>
      </c>
    </row>
    <row r="2264" spans="2:2" x14ac:dyDescent="0.25">
      <c r="B2264" s="2" t="s">
        <v>569</v>
      </c>
    </row>
    <row r="2265" spans="2:2" x14ac:dyDescent="0.25">
      <c r="B2265" s="4" t="s">
        <v>569</v>
      </c>
    </row>
    <row r="2266" spans="2:2" x14ac:dyDescent="0.25">
      <c r="B2266" s="2" t="s">
        <v>6351</v>
      </c>
    </row>
    <row r="2267" spans="2:2" x14ac:dyDescent="0.25">
      <c r="B2267" s="4" t="s">
        <v>2148</v>
      </c>
    </row>
    <row r="2268" spans="2:2" x14ac:dyDescent="0.25">
      <c r="B2268" s="2" t="s">
        <v>569</v>
      </c>
    </row>
    <row r="2269" spans="2:2" x14ac:dyDescent="0.25">
      <c r="B2269" s="4" t="s">
        <v>319</v>
      </c>
    </row>
    <row r="2270" spans="2:2" x14ac:dyDescent="0.25">
      <c r="B2270" s="2" t="s">
        <v>6351</v>
      </c>
    </row>
    <row r="2271" spans="2:2" x14ac:dyDescent="0.25">
      <c r="B2271" s="4" t="s">
        <v>2148</v>
      </c>
    </row>
    <row r="2272" spans="2:2" x14ac:dyDescent="0.25">
      <c r="B2272" s="2" t="s">
        <v>569</v>
      </c>
    </row>
    <row r="2273" spans="2:2" x14ac:dyDescent="0.25">
      <c r="B2273" s="4" t="s">
        <v>569</v>
      </c>
    </row>
    <row r="2274" spans="2:2" x14ac:dyDescent="0.25">
      <c r="B2274" s="2" t="s">
        <v>451</v>
      </c>
    </row>
    <row r="2275" spans="2:2" x14ac:dyDescent="0.25">
      <c r="B2275" s="4" t="s">
        <v>451</v>
      </c>
    </row>
    <row r="2276" spans="2:2" x14ac:dyDescent="0.25">
      <c r="B2276" s="2" t="s">
        <v>319</v>
      </c>
    </row>
    <row r="2277" spans="2:2" x14ac:dyDescent="0.25">
      <c r="B2277" s="4" t="s">
        <v>1164</v>
      </c>
    </row>
    <row r="2278" spans="2:2" x14ac:dyDescent="0.25">
      <c r="B2278" s="2" t="s">
        <v>319</v>
      </c>
    </row>
    <row r="2279" spans="2:2" x14ac:dyDescent="0.25">
      <c r="B2279" s="4" t="s">
        <v>4212</v>
      </c>
    </row>
    <row r="2280" spans="2:2" x14ac:dyDescent="0.25">
      <c r="B2280" s="2" t="s">
        <v>6351</v>
      </c>
    </row>
    <row r="2281" spans="2:2" x14ac:dyDescent="0.25">
      <c r="B2281" s="4" t="s">
        <v>569</v>
      </c>
    </row>
    <row r="2282" spans="2:2" x14ac:dyDescent="0.25">
      <c r="B2282" s="2" t="s">
        <v>2148</v>
      </c>
    </row>
    <row r="2283" spans="2:2" x14ac:dyDescent="0.25">
      <c r="B2283" s="4" t="s">
        <v>569</v>
      </c>
    </row>
    <row r="2284" spans="2:2" x14ac:dyDescent="0.25">
      <c r="B2284" s="2" t="s">
        <v>4212</v>
      </c>
    </row>
    <row r="2285" spans="2:2" x14ac:dyDescent="0.25">
      <c r="B2285" s="4" t="s">
        <v>6351</v>
      </c>
    </row>
    <row r="2286" spans="2:2" x14ac:dyDescent="0.25">
      <c r="B2286" s="2" t="s">
        <v>1164</v>
      </c>
    </row>
    <row r="2287" spans="2:2" x14ac:dyDescent="0.25">
      <c r="B2287" s="4" t="s">
        <v>4212</v>
      </c>
    </row>
    <row r="2288" spans="2:2" x14ac:dyDescent="0.25">
      <c r="B2288" s="2" t="s">
        <v>569</v>
      </c>
    </row>
    <row r="2289" spans="2:2" x14ac:dyDescent="0.25">
      <c r="B2289" s="4" t="s">
        <v>1164</v>
      </c>
    </row>
    <row r="2290" spans="2:2" x14ac:dyDescent="0.25">
      <c r="B2290" s="2" t="s">
        <v>569</v>
      </c>
    </row>
    <row r="2291" spans="2:2" x14ac:dyDescent="0.25">
      <c r="B2291" s="4" t="s">
        <v>569</v>
      </c>
    </row>
    <row r="2292" spans="2:2" x14ac:dyDescent="0.25">
      <c r="B2292" s="2" t="s">
        <v>569</v>
      </c>
    </row>
    <row r="2293" spans="2:2" x14ac:dyDescent="0.25">
      <c r="B2293" s="4" t="s">
        <v>1164</v>
      </c>
    </row>
    <row r="2294" spans="2:2" x14ac:dyDescent="0.25">
      <c r="B2294" s="2" t="s">
        <v>569</v>
      </c>
    </row>
    <row r="2295" spans="2:2" x14ac:dyDescent="0.25">
      <c r="B2295" s="4" t="s">
        <v>569</v>
      </c>
    </row>
    <row r="2296" spans="2:2" x14ac:dyDescent="0.25">
      <c r="B2296" s="2" t="s">
        <v>569</v>
      </c>
    </row>
    <row r="2297" spans="2:2" x14ac:dyDescent="0.25">
      <c r="B2297" s="4" t="s">
        <v>1164</v>
      </c>
    </row>
    <row r="2298" spans="2:2" x14ac:dyDescent="0.25">
      <c r="B2298" s="2" t="s">
        <v>319</v>
      </c>
    </row>
    <row r="2299" spans="2:2" x14ac:dyDescent="0.25">
      <c r="B2299" s="4" t="s">
        <v>2148</v>
      </c>
    </row>
    <row r="2300" spans="2:2" x14ac:dyDescent="0.25">
      <c r="B2300" s="2" t="s">
        <v>1164</v>
      </c>
    </row>
    <row r="2301" spans="2:2" x14ac:dyDescent="0.25">
      <c r="B2301" s="4" t="s">
        <v>569</v>
      </c>
    </row>
    <row r="2302" spans="2:2" x14ac:dyDescent="0.25">
      <c r="B2302" s="2" t="s">
        <v>1164</v>
      </c>
    </row>
    <row r="2303" spans="2:2" x14ac:dyDescent="0.25">
      <c r="B2303" s="4" t="s">
        <v>451</v>
      </c>
    </row>
    <row r="2304" spans="2:2" x14ac:dyDescent="0.25">
      <c r="B2304" s="2" t="s">
        <v>6351</v>
      </c>
    </row>
    <row r="2305" spans="2:2" x14ac:dyDescent="0.25">
      <c r="B2305" s="4" t="s">
        <v>1164</v>
      </c>
    </row>
    <row r="2306" spans="2:2" x14ac:dyDescent="0.25">
      <c r="B2306" s="2" t="s">
        <v>319</v>
      </c>
    </row>
    <row r="2307" spans="2:2" x14ac:dyDescent="0.25">
      <c r="B2307" s="4" t="s">
        <v>451</v>
      </c>
    </row>
    <row r="2308" spans="2:2" x14ac:dyDescent="0.25">
      <c r="B2308" s="2" t="s">
        <v>451</v>
      </c>
    </row>
    <row r="2309" spans="2:2" x14ac:dyDescent="0.25">
      <c r="B2309" s="4" t="s">
        <v>569</v>
      </c>
    </row>
    <row r="2310" spans="2:2" x14ac:dyDescent="0.25">
      <c r="B2310" s="2" t="s">
        <v>1164</v>
      </c>
    </row>
    <row r="2311" spans="2:2" x14ac:dyDescent="0.25">
      <c r="B2311" s="4" t="s">
        <v>569</v>
      </c>
    </row>
    <row r="2312" spans="2:2" x14ac:dyDescent="0.25">
      <c r="B2312" s="2" t="s">
        <v>1164</v>
      </c>
    </row>
    <row r="2313" spans="2:2" x14ac:dyDescent="0.25">
      <c r="B2313" s="4" t="s">
        <v>569</v>
      </c>
    </row>
    <row r="2314" spans="2:2" x14ac:dyDescent="0.25">
      <c r="B2314" s="2" t="s">
        <v>569</v>
      </c>
    </row>
    <row r="2315" spans="2:2" x14ac:dyDescent="0.25">
      <c r="B2315" s="4" t="s">
        <v>569</v>
      </c>
    </row>
    <row r="2316" spans="2:2" x14ac:dyDescent="0.25">
      <c r="B2316" s="2" t="s">
        <v>1164</v>
      </c>
    </row>
    <row r="2317" spans="2:2" x14ac:dyDescent="0.25">
      <c r="B2317" s="4" t="s">
        <v>569</v>
      </c>
    </row>
    <row r="2318" spans="2:2" x14ac:dyDescent="0.25">
      <c r="B2318" s="2" t="s">
        <v>569</v>
      </c>
    </row>
    <row r="2319" spans="2:2" x14ac:dyDescent="0.25">
      <c r="B2319" s="4" t="s">
        <v>1164</v>
      </c>
    </row>
    <row r="2320" spans="2:2" x14ac:dyDescent="0.25">
      <c r="B2320" s="2" t="s">
        <v>6349</v>
      </c>
    </row>
    <row r="2321" spans="2:2" x14ac:dyDescent="0.25">
      <c r="B2321" s="4" t="s">
        <v>569</v>
      </c>
    </row>
    <row r="2322" spans="2:2" x14ac:dyDescent="0.25">
      <c r="B2322" s="2" t="s">
        <v>569</v>
      </c>
    </row>
    <row r="2323" spans="2:2" x14ac:dyDescent="0.25">
      <c r="B2323" s="4" t="s">
        <v>569</v>
      </c>
    </row>
    <row r="2324" spans="2:2" x14ac:dyDescent="0.25">
      <c r="B2324" s="2" t="s">
        <v>451</v>
      </c>
    </row>
    <row r="2325" spans="2:2" x14ac:dyDescent="0.25">
      <c r="B2325" s="4" t="s">
        <v>1164</v>
      </c>
    </row>
    <row r="2326" spans="2:2" x14ac:dyDescent="0.25">
      <c r="B2326" s="2" t="s">
        <v>451</v>
      </c>
    </row>
    <row r="2327" spans="2:2" x14ac:dyDescent="0.25">
      <c r="B2327" s="4" t="s">
        <v>1164</v>
      </c>
    </row>
    <row r="2328" spans="2:2" x14ac:dyDescent="0.25">
      <c r="B2328" s="2" t="s">
        <v>1164</v>
      </c>
    </row>
    <row r="2329" spans="2:2" x14ac:dyDescent="0.25">
      <c r="B2329" s="4" t="s">
        <v>6351</v>
      </c>
    </row>
    <row r="2330" spans="2:2" x14ac:dyDescent="0.25">
      <c r="B2330" s="2" t="s">
        <v>569</v>
      </c>
    </row>
    <row r="2331" spans="2:2" x14ac:dyDescent="0.25">
      <c r="B2331" s="4" t="s">
        <v>1164</v>
      </c>
    </row>
    <row r="2332" spans="2:2" x14ac:dyDescent="0.25">
      <c r="B2332" s="2" t="s">
        <v>1164</v>
      </c>
    </row>
    <row r="2333" spans="2:2" x14ac:dyDescent="0.25">
      <c r="B2333" s="4" t="s">
        <v>569</v>
      </c>
    </row>
    <row r="2334" spans="2:2" x14ac:dyDescent="0.25">
      <c r="B2334" s="2" t="s">
        <v>1164</v>
      </c>
    </row>
    <row r="2335" spans="2:2" x14ac:dyDescent="0.25">
      <c r="B2335" s="4" t="s">
        <v>569</v>
      </c>
    </row>
    <row r="2336" spans="2:2" x14ac:dyDescent="0.25">
      <c r="B2336" s="2" t="s">
        <v>1164</v>
      </c>
    </row>
    <row r="2337" spans="2:2" x14ac:dyDescent="0.25">
      <c r="B2337" s="4" t="s">
        <v>451</v>
      </c>
    </row>
    <row r="2338" spans="2:2" x14ac:dyDescent="0.25">
      <c r="B2338" s="2" t="s">
        <v>569</v>
      </c>
    </row>
    <row r="2339" spans="2:2" x14ac:dyDescent="0.25">
      <c r="B2339" s="4" t="s">
        <v>451</v>
      </c>
    </row>
    <row r="2340" spans="2:2" x14ac:dyDescent="0.25">
      <c r="B2340" s="2" t="s">
        <v>569</v>
      </c>
    </row>
    <row r="2341" spans="2:2" x14ac:dyDescent="0.25">
      <c r="B2341" s="4" t="s">
        <v>569</v>
      </c>
    </row>
    <row r="2342" spans="2:2" x14ac:dyDescent="0.25">
      <c r="B2342" s="2" t="s">
        <v>569</v>
      </c>
    </row>
    <row r="2343" spans="2:2" x14ac:dyDescent="0.25">
      <c r="B2343" s="4" t="s">
        <v>451</v>
      </c>
    </row>
    <row r="2344" spans="2:2" x14ac:dyDescent="0.25">
      <c r="B2344" s="2" t="s">
        <v>451</v>
      </c>
    </row>
    <row r="2345" spans="2:2" x14ac:dyDescent="0.25">
      <c r="B2345" s="4" t="s">
        <v>1164</v>
      </c>
    </row>
    <row r="2346" spans="2:2" x14ac:dyDescent="0.25">
      <c r="B2346" s="2" t="s">
        <v>4212</v>
      </c>
    </row>
    <row r="2347" spans="2:2" x14ac:dyDescent="0.25">
      <c r="B2347" s="4" t="s">
        <v>569</v>
      </c>
    </row>
    <row r="2348" spans="2:2" x14ac:dyDescent="0.25">
      <c r="B2348" s="2" t="s">
        <v>1164</v>
      </c>
    </row>
    <row r="2349" spans="2:2" x14ac:dyDescent="0.25">
      <c r="B2349" s="4" t="s">
        <v>1164</v>
      </c>
    </row>
    <row r="2350" spans="2:2" x14ac:dyDescent="0.25">
      <c r="B2350" s="2" t="s">
        <v>4212</v>
      </c>
    </row>
    <row r="2351" spans="2:2" x14ac:dyDescent="0.25">
      <c r="B2351" s="4" t="s">
        <v>569</v>
      </c>
    </row>
    <row r="2352" spans="2:2" x14ac:dyDescent="0.25">
      <c r="B2352" s="2" t="s">
        <v>569</v>
      </c>
    </row>
    <row r="2353" spans="2:2" x14ac:dyDescent="0.25">
      <c r="B2353" s="4" t="s">
        <v>431</v>
      </c>
    </row>
    <row r="2354" spans="2:2" x14ac:dyDescent="0.25">
      <c r="B2354" s="2" t="s">
        <v>319</v>
      </c>
    </row>
    <row r="2355" spans="2:2" x14ac:dyDescent="0.25">
      <c r="B2355" s="4" t="s">
        <v>569</v>
      </c>
    </row>
    <row r="2356" spans="2:2" x14ac:dyDescent="0.25">
      <c r="B2356" s="2" t="s">
        <v>4212</v>
      </c>
    </row>
    <row r="2357" spans="2:2" x14ac:dyDescent="0.25">
      <c r="B2357" s="4" t="s">
        <v>569</v>
      </c>
    </row>
    <row r="2358" spans="2:2" x14ac:dyDescent="0.25">
      <c r="B2358" s="2" t="s">
        <v>569</v>
      </c>
    </row>
    <row r="2359" spans="2:2" x14ac:dyDescent="0.25">
      <c r="B2359" s="4" t="s">
        <v>1164</v>
      </c>
    </row>
    <row r="2360" spans="2:2" x14ac:dyDescent="0.25">
      <c r="B2360" s="2" t="s">
        <v>1164</v>
      </c>
    </row>
    <row r="2361" spans="2:2" x14ac:dyDescent="0.25">
      <c r="B2361" s="4" t="s">
        <v>2148</v>
      </c>
    </row>
    <row r="2362" spans="2:2" x14ac:dyDescent="0.25">
      <c r="B2362" s="2" t="s">
        <v>319</v>
      </c>
    </row>
    <row r="2363" spans="2:2" x14ac:dyDescent="0.25">
      <c r="B2363" s="4" t="s">
        <v>569</v>
      </c>
    </row>
    <row r="2364" spans="2:2" x14ac:dyDescent="0.25">
      <c r="B2364" s="2" t="s">
        <v>319</v>
      </c>
    </row>
    <row r="2365" spans="2:2" x14ac:dyDescent="0.25">
      <c r="B2365" s="4" t="s">
        <v>451</v>
      </c>
    </row>
    <row r="2366" spans="2:2" x14ac:dyDescent="0.25">
      <c r="B2366" s="2" t="s">
        <v>569</v>
      </c>
    </row>
    <row r="2367" spans="2:2" x14ac:dyDescent="0.25">
      <c r="B2367" s="4" t="s">
        <v>2148</v>
      </c>
    </row>
    <row r="2368" spans="2:2" x14ac:dyDescent="0.25">
      <c r="B2368" s="2" t="s">
        <v>6351</v>
      </c>
    </row>
    <row r="2369" spans="2:2" x14ac:dyDescent="0.25">
      <c r="B2369" s="4" t="s">
        <v>569</v>
      </c>
    </row>
    <row r="2370" spans="2:2" x14ac:dyDescent="0.25">
      <c r="B2370" s="2" t="s">
        <v>6351</v>
      </c>
    </row>
    <row r="2371" spans="2:2" x14ac:dyDescent="0.25">
      <c r="B2371" s="4" t="s">
        <v>451</v>
      </c>
    </row>
    <row r="2372" spans="2:2" x14ac:dyDescent="0.25">
      <c r="B2372" s="2" t="s">
        <v>4212</v>
      </c>
    </row>
    <row r="2373" spans="2:2" x14ac:dyDescent="0.25">
      <c r="B2373" s="4" t="s">
        <v>569</v>
      </c>
    </row>
    <row r="2374" spans="2:2" x14ac:dyDescent="0.25">
      <c r="B2374" s="2" t="s">
        <v>569</v>
      </c>
    </row>
    <row r="2375" spans="2:2" x14ac:dyDescent="0.25">
      <c r="B2375" s="4" t="s">
        <v>319</v>
      </c>
    </row>
    <row r="2376" spans="2:2" x14ac:dyDescent="0.25">
      <c r="B2376" s="2" t="s">
        <v>2148</v>
      </c>
    </row>
    <row r="2377" spans="2:2" x14ac:dyDescent="0.25">
      <c r="B2377" s="4" t="s">
        <v>319</v>
      </c>
    </row>
    <row r="2378" spans="2:2" x14ac:dyDescent="0.25">
      <c r="B2378" s="2" t="s">
        <v>6351</v>
      </c>
    </row>
    <row r="2379" spans="2:2" x14ac:dyDescent="0.25">
      <c r="B2379" s="4" t="s">
        <v>569</v>
      </c>
    </row>
    <row r="2380" spans="2:2" x14ac:dyDescent="0.25">
      <c r="B2380" s="2" t="s">
        <v>569</v>
      </c>
    </row>
    <row r="2381" spans="2:2" x14ac:dyDescent="0.25">
      <c r="B2381" s="4" t="s">
        <v>319</v>
      </c>
    </row>
    <row r="2382" spans="2:2" x14ac:dyDescent="0.25">
      <c r="B2382" s="2" t="s">
        <v>4212</v>
      </c>
    </row>
    <row r="2383" spans="2:2" x14ac:dyDescent="0.25">
      <c r="B2383" s="4" t="s">
        <v>6351</v>
      </c>
    </row>
    <row r="2384" spans="2:2" x14ac:dyDescent="0.25">
      <c r="B2384" s="2" t="s">
        <v>569</v>
      </c>
    </row>
    <row r="2385" spans="2:2" x14ac:dyDescent="0.25">
      <c r="B2385" s="4" t="s">
        <v>569</v>
      </c>
    </row>
    <row r="2386" spans="2:2" x14ac:dyDescent="0.25">
      <c r="B2386" s="2" t="s">
        <v>1164</v>
      </c>
    </row>
    <row r="2387" spans="2:2" x14ac:dyDescent="0.25">
      <c r="B2387" s="4" t="s">
        <v>1164</v>
      </c>
    </row>
    <row r="2388" spans="2:2" x14ac:dyDescent="0.25">
      <c r="B2388" s="2" t="s">
        <v>569</v>
      </c>
    </row>
    <row r="2389" spans="2:2" x14ac:dyDescent="0.25">
      <c r="B2389" s="4" t="s">
        <v>1164</v>
      </c>
    </row>
    <row r="2390" spans="2:2" x14ac:dyDescent="0.25">
      <c r="B2390" s="2" t="s">
        <v>451</v>
      </c>
    </row>
    <row r="2391" spans="2:2" x14ac:dyDescent="0.25">
      <c r="B2391" s="4" t="s">
        <v>569</v>
      </c>
    </row>
    <row r="2392" spans="2:2" x14ac:dyDescent="0.25">
      <c r="B2392" s="2" t="s">
        <v>319</v>
      </c>
    </row>
    <row r="2393" spans="2:2" x14ac:dyDescent="0.25">
      <c r="B2393" s="4" t="s">
        <v>1164</v>
      </c>
    </row>
    <row r="2394" spans="2:2" x14ac:dyDescent="0.25">
      <c r="B2394" s="2" t="s">
        <v>1164</v>
      </c>
    </row>
    <row r="2395" spans="2:2" x14ac:dyDescent="0.25">
      <c r="B2395" s="4" t="s">
        <v>319</v>
      </c>
    </row>
    <row r="2396" spans="2:2" x14ac:dyDescent="0.25">
      <c r="B2396" s="2" t="s">
        <v>1164</v>
      </c>
    </row>
    <row r="2397" spans="2:2" x14ac:dyDescent="0.25">
      <c r="B2397" s="4" t="s">
        <v>1164</v>
      </c>
    </row>
    <row r="2398" spans="2:2" x14ac:dyDescent="0.25">
      <c r="B2398" s="2" t="s">
        <v>451</v>
      </c>
    </row>
    <row r="2399" spans="2:2" x14ac:dyDescent="0.25">
      <c r="B2399" s="4" t="s">
        <v>319</v>
      </c>
    </row>
    <row r="2400" spans="2:2" x14ac:dyDescent="0.25">
      <c r="B2400" s="2" t="s">
        <v>2148</v>
      </c>
    </row>
    <row r="2401" spans="2:2" x14ac:dyDescent="0.25">
      <c r="B2401" s="4" t="s">
        <v>2148</v>
      </c>
    </row>
    <row r="2402" spans="2:2" x14ac:dyDescent="0.25">
      <c r="B2402" s="2" t="s">
        <v>1164</v>
      </c>
    </row>
    <row r="2403" spans="2:2" x14ac:dyDescent="0.25">
      <c r="B2403" s="4" t="s">
        <v>451</v>
      </c>
    </row>
    <row r="2404" spans="2:2" x14ac:dyDescent="0.25">
      <c r="B2404" s="2" t="s">
        <v>451</v>
      </c>
    </row>
    <row r="2405" spans="2:2" x14ac:dyDescent="0.25">
      <c r="B2405" s="4" t="s">
        <v>1164</v>
      </c>
    </row>
    <row r="2406" spans="2:2" x14ac:dyDescent="0.25">
      <c r="B2406" s="2" t="s">
        <v>2148</v>
      </c>
    </row>
    <row r="2407" spans="2:2" x14ac:dyDescent="0.25">
      <c r="B2407" s="4" t="s">
        <v>6351</v>
      </c>
    </row>
    <row r="2408" spans="2:2" x14ac:dyDescent="0.25">
      <c r="B2408" s="2" t="s">
        <v>451</v>
      </c>
    </row>
    <row r="2409" spans="2:2" x14ac:dyDescent="0.25">
      <c r="B2409" s="4" t="s">
        <v>1164</v>
      </c>
    </row>
    <row r="2410" spans="2:2" x14ac:dyDescent="0.25">
      <c r="B2410" s="2" t="s">
        <v>1164</v>
      </c>
    </row>
    <row r="2411" spans="2:2" x14ac:dyDescent="0.25">
      <c r="B2411" s="4" t="s">
        <v>451</v>
      </c>
    </row>
    <row r="2412" spans="2:2" x14ac:dyDescent="0.25">
      <c r="B2412" s="2" t="s">
        <v>6351</v>
      </c>
    </row>
    <row r="2413" spans="2:2" x14ac:dyDescent="0.25">
      <c r="B2413" s="4" t="s">
        <v>6351</v>
      </c>
    </row>
    <row r="2414" spans="2:2" x14ac:dyDescent="0.25">
      <c r="B2414" s="2" t="s">
        <v>569</v>
      </c>
    </row>
    <row r="2415" spans="2:2" x14ac:dyDescent="0.25">
      <c r="B2415" s="4" t="s">
        <v>319</v>
      </c>
    </row>
    <row r="2416" spans="2:2" x14ac:dyDescent="0.25">
      <c r="B2416" s="2" t="s">
        <v>451</v>
      </c>
    </row>
    <row r="2417" spans="2:2" x14ac:dyDescent="0.25">
      <c r="B2417" s="4" t="s">
        <v>6351</v>
      </c>
    </row>
    <row r="2418" spans="2:2" x14ac:dyDescent="0.25">
      <c r="B2418" s="2" t="s">
        <v>1164</v>
      </c>
    </row>
    <row r="2419" spans="2:2" x14ac:dyDescent="0.25">
      <c r="B2419" s="4" t="s">
        <v>1164</v>
      </c>
    </row>
    <row r="2420" spans="2:2" x14ac:dyDescent="0.25">
      <c r="B2420" s="2" t="s">
        <v>6351</v>
      </c>
    </row>
    <row r="2421" spans="2:2" x14ac:dyDescent="0.25">
      <c r="B2421" s="4" t="s">
        <v>569</v>
      </c>
    </row>
    <row r="2422" spans="2:2" x14ac:dyDescent="0.25">
      <c r="B2422" s="2" t="s">
        <v>4212</v>
      </c>
    </row>
    <row r="2423" spans="2:2" x14ac:dyDescent="0.25">
      <c r="B2423" s="4" t="s">
        <v>569</v>
      </c>
    </row>
    <row r="2424" spans="2:2" x14ac:dyDescent="0.25">
      <c r="B2424" s="2" t="s">
        <v>319</v>
      </c>
    </row>
    <row r="2425" spans="2:2" x14ac:dyDescent="0.25">
      <c r="B2425" s="4" t="s">
        <v>451</v>
      </c>
    </row>
    <row r="2426" spans="2:2" x14ac:dyDescent="0.25">
      <c r="B2426" s="2" t="s">
        <v>569</v>
      </c>
    </row>
    <row r="2427" spans="2:2" x14ac:dyDescent="0.25">
      <c r="B2427" s="4" t="s">
        <v>1164</v>
      </c>
    </row>
    <row r="2428" spans="2:2" x14ac:dyDescent="0.25">
      <c r="B2428" s="2" t="s">
        <v>1164</v>
      </c>
    </row>
    <row r="2429" spans="2:2" x14ac:dyDescent="0.25">
      <c r="B2429" s="4" t="s">
        <v>5404</v>
      </c>
    </row>
    <row r="2430" spans="2:2" x14ac:dyDescent="0.25">
      <c r="B2430" s="2" t="s">
        <v>569</v>
      </c>
    </row>
    <row r="2431" spans="2:2" x14ac:dyDescent="0.25">
      <c r="B2431" s="4" t="s">
        <v>1164</v>
      </c>
    </row>
    <row r="2432" spans="2:2" x14ac:dyDescent="0.25">
      <c r="B2432" s="2" t="s">
        <v>6351</v>
      </c>
    </row>
    <row r="2433" spans="2:2" x14ac:dyDescent="0.25">
      <c r="B2433" s="4" t="s">
        <v>4212</v>
      </c>
    </row>
    <row r="2434" spans="2:2" x14ac:dyDescent="0.25">
      <c r="B2434" s="2" t="s">
        <v>569</v>
      </c>
    </row>
    <row r="2435" spans="2:2" x14ac:dyDescent="0.25">
      <c r="B2435" s="4" t="s">
        <v>569</v>
      </c>
    </row>
    <row r="2436" spans="2:2" x14ac:dyDescent="0.25">
      <c r="B2436" s="2" t="s">
        <v>569</v>
      </c>
    </row>
    <row r="2437" spans="2:2" x14ac:dyDescent="0.25">
      <c r="B2437" s="4" t="s">
        <v>319</v>
      </c>
    </row>
    <row r="2438" spans="2:2" x14ac:dyDescent="0.25">
      <c r="B2438" s="2" t="s">
        <v>569</v>
      </c>
    </row>
    <row r="2439" spans="2:2" x14ac:dyDescent="0.25">
      <c r="B2439" s="4" t="s">
        <v>569</v>
      </c>
    </row>
    <row r="2440" spans="2:2" x14ac:dyDescent="0.25">
      <c r="B2440" s="2" t="s">
        <v>569</v>
      </c>
    </row>
    <row r="2441" spans="2:2" x14ac:dyDescent="0.25">
      <c r="B2441" s="4" t="s">
        <v>569</v>
      </c>
    </row>
    <row r="2442" spans="2:2" x14ac:dyDescent="0.25">
      <c r="B2442" s="2" t="s">
        <v>1164</v>
      </c>
    </row>
    <row r="2443" spans="2:2" x14ac:dyDescent="0.25">
      <c r="B2443" s="4" t="s">
        <v>569</v>
      </c>
    </row>
    <row r="2444" spans="2:2" x14ac:dyDescent="0.25">
      <c r="B2444" s="2" t="s">
        <v>1164</v>
      </c>
    </row>
    <row r="2445" spans="2:2" x14ac:dyDescent="0.25">
      <c r="B2445" s="4" t="s">
        <v>319</v>
      </c>
    </row>
    <row r="2446" spans="2:2" x14ac:dyDescent="0.25">
      <c r="B2446" s="2" t="s">
        <v>1164</v>
      </c>
    </row>
    <row r="2447" spans="2:2" x14ac:dyDescent="0.25">
      <c r="B2447" s="4" t="s">
        <v>569</v>
      </c>
    </row>
    <row r="2448" spans="2:2" x14ac:dyDescent="0.25">
      <c r="B2448" s="2" t="s">
        <v>569</v>
      </c>
    </row>
    <row r="2449" spans="2:2" x14ac:dyDescent="0.25">
      <c r="B2449" s="4" t="s">
        <v>1164</v>
      </c>
    </row>
    <row r="2450" spans="2:2" x14ac:dyDescent="0.25">
      <c r="B2450" s="2" t="s">
        <v>569</v>
      </c>
    </row>
    <row r="2451" spans="2:2" x14ac:dyDescent="0.25">
      <c r="B2451" s="4" t="s">
        <v>1164</v>
      </c>
    </row>
    <row r="2452" spans="2:2" x14ac:dyDescent="0.25">
      <c r="B2452" s="2" t="s">
        <v>6351</v>
      </c>
    </row>
    <row r="2453" spans="2:2" x14ac:dyDescent="0.25">
      <c r="B2453" s="4" t="s">
        <v>319</v>
      </c>
    </row>
    <row r="2454" spans="2:2" x14ac:dyDescent="0.25">
      <c r="B2454" s="2" t="s">
        <v>569</v>
      </c>
    </row>
    <row r="2455" spans="2:2" x14ac:dyDescent="0.25">
      <c r="B2455" s="4" t="s">
        <v>6351</v>
      </c>
    </row>
    <row r="2456" spans="2:2" x14ac:dyDescent="0.25">
      <c r="B2456" s="2" t="s">
        <v>1164</v>
      </c>
    </row>
    <row r="2457" spans="2:2" x14ac:dyDescent="0.25">
      <c r="B2457" s="4" t="s">
        <v>451</v>
      </c>
    </row>
    <row r="2458" spans="2:2" x14ac:dyDescent="0.25">
      <c r="B2458" s="2" t="s">
        <v>6351</v>
      </c>
    </row>
    <row r="2459" spans="2:2" x14ac:dyDescent="0.25">
      <c r="B2459" s="4" t="s">
        <v>451</v>
      </c>
    </row>
    <row r="2460" spans="2:2" x14ac:dyDescent="0.25">
      <c r="B2460" s="2" t="s">
        <v>569</v>
      </c>
    </row>
    <row r="2461" spans="2:2" x14ac:dyDescent="0.25">
      <c r="B2461" s="4" t="s">
        <v>451</v>
      </c>
    </row>
    <row r="2462" spans="2:2" x14ac:dyDescent="0.25">
      <c r="B2462" s="2" t="s">
        <v>431</v>
      </c>
    </row>
    <row r="2463" spans="2:2" x14ac:dyDescent="0.25">
      <c r="B2463" s="4" t="s">
        <v>6351</v>
      </c>
    </row>
    <row r="2464" spans="2:2" x14ac:dyDescent="0.25">
      <c r="B2464" s="2" t="s">
        <v>451</v>
      </c>
    </row>
    <row r="2465" spans="2:2" x14ac:dyDescent="0.25">
      <c r="B2465" s="4" t="s">
        <v>569</v>
      </c>
    </row>
    <row r="2466" spans="2:2" x14ac:dyDescent="0.25">
      <c r="B2466" s="2" t="s">
        <v>569</v>
      </c>
    </row>
    <row r="2467" spans="2:2" x14ac:dyDescent="0.25">
      <c r="B2467" s="4" t="s">
        <v>569</v>
      </c>
    </row>
    <row r="2468" spans="2:2" x14ac:dyDescent="0.25">
      <c r="B2468" s="2" t="s">
        <v>1164</v>
      </c>
    </row>
    <row r="2469" spans="2:2" x14ac:dyDescent="0.25">
      <c r="B2469" s="4" t="s">
        <v>1164</v>
      </c>
    </row>
    <row r="2470" spans="2:2" x14ac:dyDescent="0.25">
      <c r="B2470" s="2" t="s">
        <v>1164</v>
      </c>
    </row>
    <row r="2471" spans="2:2" x14ac:dyDescent="0.25">
      <c r="B2471" s="4" t="s">
        <v>1164</v>
      </c>
    </row>
    <row r="2472" spans="2:2" x14ac:dyDescent="0.25">
      <c r="B2472" s="2" t="s">
        <v>1164</v>
      </c>
    </row>
    <row r="2473" spans="2:2" x14ac:dyDescent="0.25">
      <c r="B2473" s="4" t="s">
        <v>1164</v>
      </c>
    </row>
    <row r="2474" spans="2:2" x14ac:dyDescent="0.25">
      <c r="B2474" s="2" t="s">
        <v>569</v>
      </c>
    </row>
    <row r="2475" spans="2:2" x14ac:dyDescent="0.25">
      <c r="B2475" s="4" t="s">
        <v>451</v>
      </c>
    </row>
    <row r="2476" spans="2:2" x14ac:dyDescent="0.25">
      <c r="B2476" s="2" t="s">
        <v>4212</v>
      </c>
    </row>
    <row r="2477" spans="2:2" x14ac:dyDescent="0.25">
      <c r="B2477" s="4" t="s">
        <v>319</v>
      </c>
    </row>
    <row r="2478" spans="2:2" x14ac:dyDescent="0.25">
      <c r="B2478" s="2" t="s">
        <v>2148</v>
      </c>
    </row>
    <row r="2479" spans="2:2" x14ac:dyDescent="0.25">
      <c r="B2479" s="4" t="s">
        <v>1164</v>
      </c>
    </row>
    <row r="2480" spans="2:2" x14ac:dyDescent="0.25">
      <c r="B2480" s="2" t="s">
        <v>451</v>
      </c>
    </row>
    <row r="2481" spans="2:2" x14ac:dyDescent="0.25">
      <c r="B2481" s="4" t="s">
        <v>2148</v>
      </c>
    </row>
    <row r="2482" spans="2:2" x14ac:dyDescent="0.25">
      <c r="B2482" s="2" t="s">
        <v>319</v>
      </c>
    </row>
    <row r="2483" spans="2:2" x14ac:dyDescent="0.25">
      <c r="B2483" s="4" t="s">
        <v>569</v>
      </c>
    </row>
    <row r="2484" spans="2:2" x14ac:dyDescent="0.25">
      <c r="B2484" s="2" t="s">
        <v>4212</v>
      </c>
    </row>
    <row r="2485" spans="2:2" x14ac:dyDescent="0.25">
      <c r="B2485" s="4" t="s">
        <v>319</v>
      </c>
    </row>
    <row r="2486" spans="2:2" x14ac:dyDescent="0.25">
      <c r="B2486" s="2" t="s">
        <v>1164</v>
      </c>
    </row>
    <row r="2487" spans="2:2" x14ac:dyDescent="0.25">
      <c r="B2487" s="4" t="s">
        <v>451</v>
      </c>
    </row>
    <row r="2488" spans="2:2" x14ac:dyDescent="0.25">
      <c r="B2488" s="2" t="s">
        <v>569</v>
      </c>
    </row>
    <row r="2489" spans="2:2" x14ac:dyDescent="0.25">
      <c r="B2489" s="4" t="s">
        <v>2148</v>
      </c>
    </row>
    <row r="2490" spans="2:2" x14ac:dyDescent="0.25">
      <c r="B2490" s="2" t="s">
        <v>569</v>
      </c>
    </row>
    <row r="2491" spans="2:2" x14ac:dyDescent="0.25">
      <c r="B2491" s="4" t="s">
        <v>319</v>
      </c>
    </row>
    <row r="2492" spans="2:2" x14ac:dyDescent="0.25">
      <c r="B2492" s="2" t="s">
        <v>569</v>
      </c>
    </row>
    <row r="2493" spans="2:2" x14ac:dyDescent="0.25">
      <c r="B2493" s="4" t="s">
        <v>569</v>
      </c>
    </row>
    <row r="2494" spans="2:2" x14ac:dyDescent="0.25">
      <c r="B2494" s="2" t="s">
        <v>569</v>
      </c>
    </row>
    <row r="2495" spans="2:2" x14ac:dyDescent="0.25">
      <c r="B2495" s="4" t="s">
        <v>431</v>
      </c>
    </row>
    <row r="2496" spans="2:2" x14ac:dyDescent="0.25">
      <c r="B2496" s="2" t="s">
        <v>569</v>
      </c>
    </row>
    <row r="2497" spans="2:2" x14ac:dyDescent="0.25">
      <c r="B2497" s="4" t="s">
        <v>451</v>
      </c>
    </row>
    <row r="2498" spans="2:2" x14ac:dyDescent="0.25">
      <c r="B2498" s="2" t="s">
        <v>1164</v>
      </c>
    </row>
    <row r="2499" spans="2:2" x14ac:dyDescent="0.25">
      <c r="B2499" s="4" t="s">
        <v>569</v>
      </c>
    </row>
    <row r="2500" spans="2:2" x14ac:dyDescent="0.25">
      <c r="B2500" s="2" t="s">
        <v>319</v>
      </c>
    </row>
    <row r="2501" spans="2:2" x14ac:dyDescent="0.25">
      <c r="B2501" s="4" t="s">
        <v>1164</v>
      </c>
    </row>
    <row r="2502" spans="2:2" x14ac:dyDescent="0.25">
      <c r="B2502" s="2" t="s">
        <v>1164</v>
      </c>
    </row>
    <row r="2503" spans="2:2" x14ac:dyDescent="0.25">
      <c r="B2503" s="4" t="s">
        <v>1164</v>
      </c>
    </row>
    <row r="2504" spans="2:2" x14ac:dyDescent="0.25">
      <c r="B2504" s="2" t="s">
        <v>4212</v>
      </c>
    </row>
    <row r="2505" spans="2:2" x14ac:dyDescent="0.25">
      <c r="B2505" s="4" t="s">
        <v>1164</v>
      </c>
    </row>
    <row r="2506" spans="2:2" x14ac:dyDescent="0.25">
      <c r="B2506" s="2" t="s">
        <v>4212</v>
      </c>
    </row>
    <row r="2507" spans="2:2" x14ac:dyDescent="0.25">
      <c r="B2507" s="4" t="s">
        <v>451</v>
      </c>
    </row>
    <row r="2508" spans="2:2" x14ac:dyDescent="0.25">
      <c r="B2508" s="2" t="s">
        <v>4212</v>
      </c>
    </row>
    <row r="2509" spans="2:2" x14ac:dyDescent="0.25">
      <c r="B2509" s="4" t="s">
        <v>4212</v>
      </c>
    </row>
    <row r="2510" spans="2:2" x14ac:dyDescent="0.25">
      <c r="B2510" s="2" t="s">
        <v>569</v>
      </c>
    </row>
    <row r="2511" spans="2:2" x14ac:dyDescent="0.25">
      <c r="B2511" s="4" t="s">
        <v>1164</v>
      </c>
    </row>
    <row r="2512" spans="2:2" x14ac:dyDescent="0.25">
      <c r="B2512" s="2" t="s">
        <v>569</v>
      </c>
    </row>
    <row r="2513" spans="2:2" x14ac:dyDescent="0.25">
      <c r="B2513" s="4" t="s">
        <v>1164</v>
      </c>
    </row>
    <row r="2514" spans="2:2" x14ac:dyDescent="0.25">
      <c r="B2514" s="2" t="s">
        <v>569</v>
      </c>
    </row>
    <row r="2515" spans="2:2" x14ac:dyDescent="0.25">
      <c r="B2515" s="4" t="s">
        <v>1164</v>
      </c>
    </row>
    <row r="2516" spans="2:2" x14ac:dyDescent="0.25">
      <c r="B2516" s="2" t="s">
        <v>569</v>
      </c>
    </row>
    <row r="2517" spans="2:2" x14ac:dyDescent="0.25">
      <c r="B2517" s="4" t="s">
        <v>4212</v>
      </c>
    </row>
    <row r="2518" spans="2:2" x14ac:dyDescent="0.25">
      <c r="B2518" s="2" t="s">
        <v>569</v>
      </c>
    </row>
    <row r="2519" spans="2:2" x14ac:dyDescent="0.25">
      <c r="B2519" s="4" t="s">
        <v>4212</v>
      </c>
    </row>
    <row r="2520" spans="2:2" x14ac:dyDescent="0.25">
      <c r="B2520" s="2" t="s">
        <v>4212</v>
      </c>
    </row>
    <row r="2521" spans="2:2" x14ac:dyDescent="0.25">
      <c r="B2521" s="4" t="s">
        <v>4212</v>
      </c>
    </row>
    <row r="2522" spans="2:2" x14ac:dyDescent="0.25">
      <c r="B2522" s="2" t="s">
        <v>569</v>
      </c>
    </row>
    <row r="2523" spans="2:2" x14ac:dyDescent="0.25">
      <c r="B2523" s="4" t="s">
        <v>22</v>
      </c>
    </row>
    <row r="2524" spans="2:2" x14ac:dyDescent="0.25">
      <c r="B2524" s="2" t="s">
        <v>1164</v>
      </c>
    </row>
    <row r="2525" spans="2:2" x14ac:dyDescent="0.25">
      <c r="B2525" s="4" t="s">
        <v>6351</v>
      </c>
    </row>
    <row r="2526" spans="2:2" x14ac:dyDescent="0.25">
      <c r="B2526" s="2" t="s">
        <v>1164</v>
      </c>
    </row>
    <row r="2527" spans="2:2" x14ac:dyDescent="0.25">
      <c r="B2527" s="4" t="s">
        <v>431</v>
      </c>
    </row>
    <row r="2528" spans="2:2" x14ac:dyDescent="0.25">
      <c r="B2528" s="2" t="s">
        <v>1164</v>
      </c>
    </row>
    <row r="2529" spans="2:2" x14ac:dyDescent="0.25">
      <c r="B2529" s="4" t="s">
        <v>569</v>
      </c>
    </row>
    <row r="2530" spans="2:2" x14ac:dyDescent="0.25">
      <c r="B2530" s="2" t="s">
        <v>451</v>
      </c>
    </row>
    <row r="2531" spans="2:2" x14ac:dyDescent="0.25">
      <c r="B2531" s="4" t="s">
        <v>569</v>
      </c>
    </row>
    <row r="2532" spans="2:2" x14ac:dyDescent="0.25">
      <c r="B2532" s="2" t="s">
        <v>569</v>
      </c>
    </row>
    <row r="2533" spans="2:2" x14ac:dyDescent="0.25">
      <c r="B2533" s="4" t="s">
        <v>569</v>
      </c>
    </row>
    <row r="2534" spans="2:2" x14ac:dyDescent="0.25">
      <c r="B2534" s="2" t="s">
        <v>569</v>
      </c>
    </row>
    <row r="2535" spans="2:2" x14ac:dyDescent="0.25">
      <c r="B2535" s="4" t="s">
        <v>451</v>
      </c>
    </row>
    <row r="2536" spans="2:2" x14ac:dyDescent="0.25">
      <c r="B2536" s="2" t="s">
        <v>1164</v>
      </c>
    </row>
    <row r="2537" spans="2:2" x14ac:dyDescent="0.25">
      <c r="B2537" s="4" t="s">
        <v>3912</v>
      </c>
    </row>
    <row r="2538" spans="2:2" x14ac:dyDescent="0.25">
      <c r="B2538" s="2" t="s">
        <v>319</v>
      </c>
    </row>
    <row r="2539" spans="2:2" x14ac:dyDescent="0.25">
      <c r="B2539" s="4" t="s">
        <v>569</v>
      </c>
    </row>
    <row r="2540" spans="2:2" x14ac:dyDescent="0.25">
      <c r="B2540" s="2" t="s">
        <v>569</v>
      </c>
    </row>
    <row r="2541" spans="2:2" x14ac:dyDescent="0.25">
      <c r="B2541" s="4" t="s">
        <v>451</v>
      </c>
    </row>
    <row r="2542" spans="2:2" x14ac:dyDescent="0.25">
      <c r="B2542" s="2" t="s">
        <v>569</v>
      </c>
    </row>
    <row r="2543" spans="2:2" x14ac:dyDescent="0.25">
      <c r="B2543" s="4" t="s">
        <v>431</v>
      </c>
    </row>
    <row r="2544" spans="2:2" x14ac:dyDescent="0.25">
      <c r="B2544" s="2" t="s">
        <v>6351</v>
      </c>
    </row>
    <row r="2545" spans="2:2" x14ac:dyDescent="0.25">
      <c r="B2545" s="4" t="s">
        <v>2148</v>
      </c>
    </row>
    <row r="2546" spans="2:2" x14ac:dyDescent="0.25">
      <c r="B2546" s="2" t="s">
        <v>1164</v>
      </c>
    </row>
    <row r="2547" spans="2:2" x14ac:dyDescent="0.25">
      <c r="B2547" s="4" t="s">
        <v>569</v>
      </c>
    </row>
    <row r="2548" spans="2:2" x14ac:dyDescent="0.25">
      <c r="B2548" s="2" t="s">
        <v>569</v>
      </c>
    </row>
    <row r="2549" spans="2:2" x14ac:dyDescent="0.25">
      <c r="B2549" s="4" t="s">
        <v>319</v>
      </c>
    </row>
    <row r="2550" spans="2:2" x14ac:dyDescent="0.25">
      <c r="B2550" s="2" t="s">
        <v>1164</v>
      </c>
    </row>
    <row r="2551" spans="2:2" x14ac:dyDescent="0.25">
      <c r="B2551" s="4" t="s">
        <v>1164</v>
      </c>
    </row>
    <row r="2552" spans="2:2" x14ac:dyDescent="0.25">
      <c r="B2552" s="2" t="s">
        <v>319</v>
      </c>
    </row>
    <row r="2553" spans="2:2" x14ac:dyDescent="0.25">
      <c r="B2553" s="4" t="s">
        <v>569</v>
      </c>
    </row>
    <row r="2554" spans="2:2" x14ac:dyDescent="0.25">
      <c r="B2554" s="2" t="s">
        <v>1164</v>
      </c>
    </row>
    <row r="2555" spans="2:2" x14ac:dyDescent="0.25">
      <c r="B2555" s="4" t="s">
        <v>569</v>
      </c>
    </row>
    <row r="2556" spans="2:2" x14ac:dyDescent="0.25">
      <c r="B2556" s="2" t="s">
        <v>569</v>
      </c>
    </row>
    <row r="2557" spans="2:2" x14ac:dyDescent="0.25">
      <c r="B2557" s="4" t="s">
        <v>569</v>
      </c>
    </row>
    <row r="2558" spans="2:2" x14ac:dyDescent="0.25">
      <c r="B2558" s="2" t="s">
        <v>1164</v>
      </c>
    </row>
    <row r="2559" spans="2:2" x14ac:dyDescent="0.25">
      <c r="B2559" s="4" t="s">
        <v>1164</v>
      </c>
    </row>
    <row r="2560" spans="2:2" x14ac:dyDescent="0.25">
      <c r="B2560" s="2" t="s">
        <v>319</v>
      </c>
    </row>
    <row r="2561" spans="2:2" x14ac:dyDescent="0.25">
      <c r="B2561" s="4" t="s">
        <v>569</v>
      </c>
    </row>
    <row r="2562" spans="2:2" x14ac:dyDescent="0.25">
      <c r="B2562" s="2" t="s">
        <v>569</v>
      </c>
    </row>
    <row r="2563" spans="2:2" x14ac:dyDescent="0.25">
      <c r="B2563" s="4" t="s">
        <v>569</v>
      </c>
    </row>
    <row r="2564" spans="2:2" x14ac:dyDescent="0.25">
      <c r="B2564" s="2" t="s">
        <v>1164</v>
      </c>
    </row>
    <row r="2565" spans="2:2" x14ac:dyDescent="0.25">
      <c r="B2565" s="4" t="s">
        <v>569</v>
      </c>
    </row>
    <row r="2566" spans="2:2" x14ac:dyDescent="0.25">
      <c r="B2566" s="2" t="s">
        <v>1164</v>
      </c>
    </row>
    <row r="2567" spans="2:2" x14ac:dyDescent="0.25">
      <c r="B2567" s="4" t="s">
        <v>1164</v>
      </c>
    </row>
    <row r="2568" spans="2:2" x14ac:dyDescent="0.25">
      <c r="B2568" s="2" t="s">
        <v>569</v>
      </c>
    </row>
    <row r="2569" spans="2:2" x14ac:dyDescent="0.25">
      <c r="B2569" s="4" t="s">
        <v>4212</v>
      </c>
    </row>
    <row r="2570" spans="2:2" x14ac:dyDescent="0.25">
      <c r="B2570" s="2" t="s">
        <v>1164</v>
      </c>
    </row>
    <row r="2571" spans="2:2" x14ac:dyDescent="0.25">
      <c r="B2571" s="4" t="s">
        <v>451</v>
      </c>
    </row>
    <row r="2572" spans="2:2" x14ac:dyDescent="0.25">
      <c r="B2572" s="2" t="s">
        <v>4212</v>
      </c>
    </row>
    <row r="2573" spans="2:2" x14ac:dyDescent="0.25">
      <c r="B2573" s="4" t="s">
        <v>1164</v>
      </c>
    </row>
    <row r="2574" spans="2:2" x14ac:dyDescent="0.25">
      <c r="B2574" s="2" t="s">
        <v>2148</v>
      </c>
    </row>
    <row r="2575" spans="2:2" x14ac:dyDescent="0.25">
      <c r="B2575" s="4" t="s">
        <v>451</v>
      </c>
    </row>
    <row r="2576" spans="2:2" x14ac:dyDescent="0.25">
      <c r="B2576" s="2" t="s">
        <v>1164</v>
      </c>
    </row>
    <row r="2577" spans="2:2" x14ac:dyDescent="0.25">
      <c r="B2577" s="4" t="s">
        <v>6351</v>
      </c>
    </row>
    <row r="2578" spans="2:2" x14ac:dyDescent="0.25">
      <c r="B2578" s="2" t="s">
        <v>451</v>
      </c>
    </row>
    <row r="2579" spans="2:2" x14ac:dyDescent="0.25">
      <c r="B2579" s="4" t="s">
        <v>451</v>
      </c>
    </row>
    <row r="2580" spans="2:2" x14ac:dyDescent="0.25">
      <c r="B2580" s="2" t="s">
        <v>4212</v>
      </c>
    </row>
    <row r="2581" spans="2:2" x14ac:dyDescent="0.25">
      <c r="B2581" s="4" t="s">
        <v>4212</v>
      </c>
    </row>
    <row r="2582" spans="2:2" x14ac:dyDescent="0.25">
      <c r="B2582" s="2" t="s">
        <v>1164</v>
      </c>
    </row>
    <row r="2583" spans="2:2" x14ac:dyDescent="0.25">
      <c r="B2583" s="4" t="s">
        <v>451</v>
      </c>
    </row>
    <row r="2584" spans="2:2" x14ac:dyDescent="0.25">
      <c r="B2584" s="2" t="s">
        <v>6351</v>
      </c>
    </row>
    <row r="2585" spans="2:2" x14ac:dyDescent="0.25">
      <c r="B2585" s="4" t="s">
        <v>6351</v>
      </c>
    </row>
    <row r="2586" spans="2:2" x14ac:dyDescent="0.25">
      <c r="B2586" s="2" t="s">
        <v>2148</v>
      </c>
    </row>
    <row r="2587" spans="2:2" x14ac:dyDescent="0.25">
      <c r="B2587" s="4" t="s">
        <v>569</v>
      </c>
    </row>
    <row r="2588" spans="2:2" x14ac:dyDescent="0.25">
      <c r="B2588" s="2" t="s">
        <v>1164</v>
      </c>
    </row>
    <row r="2589" spans="2:2" x14ac:dyDescent="0.25">
      <c r="B2589" s="4" t="s">
        <v>6351</v>
      </c>
    </row>
    <row r="2590" spans="2:2" x14ac:dyDescent="0.25">
      <c r="B2590" s="2" t="s">
        <v>1164</v>
      </c>
    </row>
    <row r="2591" spans="2:2" x14ac:dyDescent="0.25">
      <c r="B2591" s="4" t="s">
        <v>6351</v>
      </c>
    </row>
    <row r="2592" spans="2:2" x14ac:dyDescent="0.25">
      <c r="B2592" s="2" t="s">
        <v>569</v>
      </c>
    </row>
    <row r="2593" spans="2:2" x14ac:dyDescent="0.25">
      <c r="B2593" s="4" t="s">
        <v>451</v>
      </c>
    </row>
    <row r="2594" spans="2:2" x14ac:dyDescent="0.25">
      <c r="B2594" s="2" t="s">
        <v>4212</v>
      </c>
    </row>
    <row r="2595" spans="2:2" x14ac:dyDescent="0.25">
      <c r="B2595" s="4" t="s">
        <v>319</v>
      </c>
    </row>
    <row r="2596" spans="2:2" x14ac:dyDescent="0.25">
      <c r="B2596" s="2" t="s">
        <v>451</v>
      </c>
    </row>
    <row r="2597" spans="2:2" x14ac:dyDescent="0.25">
      <c r="B2597" s="4" t="s">
        <v>569</v>
      </c>
    </row>
    <row r="2598" spans="2:2" x14ac:dyDescent="0.25">
      <c r="B2598" s="2" t="s">
        <v>2148</v>
      </c>
    </row>
    <row r="2599" spans="2:2" x14ac:dyDescent="0.25">
      <c r="B2599" s="4" t="s">
        <v>319</v>
      </c>
    </row>
    <row r="2600" spans="2:2" x14ac:dyDescent="0.25">
      <c r="B2600" s="2" t="s">
        <v>569</v>
      </c>
    </row>
    <row r="2601" spans="2:2" x14ac:dyDescent="0.25">
      <c r="B2601" s="4" t="s">
        <v>3694</v>
      </c>
    </row>
    <row r="2602" spans="2:2" x14ac:dyDescent="0.25">
      <c r="B2602" s="2" t="s">
        <v>451</v>
      </c>
    </row>
    <row r="2603" spans="2:2" x14ac:dyDescent="0.25">
      <c r="B2603" s="4" t="s">
        <v>569</v>
      </c>
    </row>
    <row r="2604" spans="2:2" x14ac:dyDescent="0.25">
      <c r="B2604" s="2" t="s">
        <v>569</v>
      </c>
    </row>
    <row r="2605" spans="2:2" x14ac:dyDescent="0.25">
      <c r="B2605" s="4" t="s">
        <v>451</v>
      </c>
    </row>
    <row r="2606" spans="2:2" x14ac:dyDescent="0.25">
      <c r="B2606" s="2" t="s">
        <v>569</v>
      </c>
    </row>
    <row r="2607" spans="2:2" x14ac:dyDescent="0.25">
      <c r="B2607" s="4" t="s">
        <v>3912</v>
      </c>
    </row>
    <row r="2608" spans="2:2" x14ac:dyDescent="0.25">
      <c r="B2608" s="2" t="s">
        <v>6351</v>
      </c>
    </row>
    <row r="2609" spans="2:2" x14ac:dyDescent="0.25">
      <c r="B2609" s="4" t="s">
        <v>451</v>
      </c>
    </row>
    <row r="2610" spans="2:2" x14ac:dyDescent="0.25">
      <c r="B2610" s="2" t="s">
        <v>6351</v>
      </c>
    </row>
    <row r="2611" spans="2:2" x14ac:dyDescent="0.25">
      <c r="B2611" s="4" t="s">
        <v>319</v>
      </c>
    </row>
    <row r="2612" spans="2:2" x14ac:dyDescent="0.25">
      <c r="B2612" s="2" t="s">
        <v>6351</v>
      </c>
    </row>
    <row r="2613" spans="2:2" x14ac:dyDescent="0.25">
      <c r="B2613" s="4" t="s">
        <v>319</v>
      </c>
    </row>
    <row r="2614" spans="2:2" x14ac:dyDescent="0.25">
      <c r="B2614" s="2" t="s">
        <v>1164</v>
      </c>
    </row>
    <row r="2615" spans="2:2" x14ac:dyDescent="0.25">
      <c r="B2615" s="4" t="s">
        <v>1164</v>
      </c>
    </row>
    <row r="2616" spans="2:2" x14ac:dyDescent="0.25">
      <c r="B2616" s="2" t="s">
        <v>319</v>
      </c>
    </row>
    <row r="2617" spans="2:2" x14ac:dyDescent="0.25">
      <c r="B2617" s="4" t="s">
        <v>569</v>
      </c>
    </row>
    <row r="2618" spans="2:2" x14ac:dyDescent="0.25">
      <c r="B2618" s="2" t="s">
        <v>569</v>
      </c>
    </row>
    <row r="2619" spans="2:2" x14ac:dyDescent="0.25">
      <c r="B2619" s="4" t="s">
        <v>1164</v>
      </c>
    </row>
    <row r="2620" spans="2:2" x14ac:dyDescent="0.25">
      <c r="B2620" s="2" t="s">
        <v>2148</v>
      </c>
    </row>
    <row r="2621" spans="2:2" x14ac:dyDescent="0.25">
      <c r="B2621" s="4" t="s">
        <v>2148</v>
      </c>
    </row>
    <row r="2622" spans="2:2" x14ac:dyDescent="0.25">
      <c r="B2622" s="2" t="s">
        <v>569</v>
      </c>
    </row>
    <row r="2623" spans="2:2" x14ac:dyDescent="0.25">
      <c r="B2623" s="4" t="s">
        <v>569</v>
      </c>
    </row>
    <row r="2624" spans="2:2" x14ac:dyDescent="0.25">
      <c r="B2624" s="2" t="s">
        <v>569</v>
      </c>
    </row>
    <row r="2625" spans="2:2" x14ac:dyDescent="0.25">
      <c r="B2625" s="4" t="s">
        <v>4212</v>
      </c>
    </row>
    <row r="2626" spans="2:2" x14ac:dyDescent="0.25">
      <c r="B2626" s="2" t="s">
        <v>22</v>
      </c>
    </row>
    <row r="2627" spans="2:2" x14ac:dyDescent="0.25">
      <c r="B2627" s="4" t="s">
        <v>1164</v>
      </c>
    </row>
    <row r="2628" spans="2:2" x14ac:dyDescent="0.25">
      <c r="B2628" s="2" t="s">
        <v>6351</v>
      </c>
    </row>
    <row r="2629" spans="2:2" x14ac:dyDescent="0.25">
      <c r="B2629" s="4" t="s">
        <v>569</v>
      </c>
    </row>
    <row r="2630" spans="2:2" x14ac:dyDescent="0.25">
      <c r="B2630" s="2" t="s">
        <v>2148</v>
      </c>
    </row>
    <row r="2631" spans="2:2" x14ac:dyDescent="0.25">
      <c r="B2631" s="4" t="s">
        <v>4212</v>
      </c>
    </row>
    <row r="2632" spans="2:2" x14ac:dyDescent="0.25">
      <c r="B2632" s="2" t="s">
        <v>569</v>
      </c>
    </row>
    <row r="2633" spans="2:2" x14ac:dyDescent="0.25">
      <c r="B2633" s="4" t="s">
        <v>569</v>
      </c>
    </row>
    <row r="2634" spans="2:2" x14ac:dyDescent="0.25">
      <c r="B2634" s="2" t="s">
        <v>1164</v>
      </c>
    </row>
    <row r="2635" spans="2:2" x14ac:dyDescent="0.25">
      <c r="B2635" s="4" t="s">
        <v>319</v>
      </c>
    </row>
    <row r="2636" spans="2:2" x14ac:dyDescent="0.25">
      <c r="B2636" s="2" t="s">
        <v>451</v>
      </c>
    </row>
    <row r="2637" spans="2:2" x14ac:dyDescent="0.25">
      <c r="B2637" s="4" t="s">
        <v>569</v>
      </c>
    </row>
    <row r="2638" spans="2:2" x14ac:dyDescent="0.25">
      <c r="B2638" s="2" t="s">
        <v>569</v>
      </c>
    </row>
    <row r="2639" spans="2:2" x14ac:dyDescent="0.25">
      <c r="B2639" s="4" t="s">
        <v>451</v>
      </c>
    </row>
    <row r="2640" spans="2:2" x14ac:dyDescent="0.25">
      <c r="B2640" s="2" t="s">
        <v>569</v>
      </c>
    </row>
    <row r="2641" spans="2:2" x14ac:dyDescent="0.25">
      <c r="B2641" s="4" t="s">
        <v>319</v>
      </c>
    </row>
    <row r="2642" spans="2:2" x14ac:dyDescent="0.25">
      <c r="B2642" s="2" t="s">
        <v>569</v>
      </c>
    </row>
    <row r="2643" spans="2:2" x14ac:dyDescent="0.25">
      <c r="B2643" s="4" t="s">
        <v>1164</v>
      </c>
    </row>
    <row r="2644" spans="2:2" x14ac:dyDescent="0.25">
      <c r="B2644" s="2" t="s">
        <v>451</v>
      </c>
    </row>
    <row r="2645" spans="2:2" x14ac:dyDescent="0.25">
      <c r="B2645" s="4" t="s">
        <v>1164</v>
      </c>
    </row>
    <row r="2646" spans="2:2" x14ac:dyDescent="0.25">
      <c r="B2646" s="2" t="s">
        <v>3912</v>
      </c>
    </row>
    <row r="2647" spans="2:2" x14ac:dyDescent="0.25">
      <c r="B2647" s="4" t="s">
        <v>4212</v>
      </c>
    </row>
    <row r="2648" spans="2:2" x14ac:dyDescent="0.25">
      <c r="B2648" s="2" t="s">
        <v>569</v>
      </c>
    </row>
    <row r="2649" spans="2:2" x14ac:dyDescent="0.25">
      <c r="B2649" s="4" t="s">
        <v>451</v>
      </c>
    </row>
    <row r="2650" spans="2:2" x14ac:dyDescent="0.25">
      <c r="B2650" s="2" t="s">
        <v>569</v>
      </c>
    </row>
    <row r="2651" spans="2:2" x14ac:dyDescent="0.25">
      <c r="B2651" s="4" t="s">
        <v>569</v>
      </c>
    </row>
    <row r="2652" spans="2:2" x14ac:dyDescent="0.25">
      <c r="B2652" s="2" t="s">
        <v>569</v>
      </c>
    </row>
    <row r="2653" spans="2:2" x14ac:dyDescent="0.25">
      <c r="B2653" s="4" t="s">
        <v>569</v>
      </c>
    </row>
    <row r="2654" spans="2:2" x14ac:dyDescent="0.25">
      <c r="B2654" s="2" t="s">
        <v>569</v>
      </c>
    </row>
    <row r="2655" spans="2:2" x14ac:dyDescent="0.25">
      <c r="B2655" s="4" t="s">
        <v>6349</v>
      </c>
    </row>
    <row r="2656" spans="2:2" x14ac:dyDescent="0.25">
      <c r="B2656" s="2" t="s">
        <v>1164</v>
      </c>
    </row>
    <row r="2657" spans="2:2" x14ac:dyDescent="0.25">
      <c r="B2657" s="4" t="s">
        <v>1164</v>
      </c>
    </row>
    <row r="2658" spans="2:2" x14ac:dyDescent="0.25">
      <c r="B2658" s="2" t="s">
        <v>431</v>
      </c>
    </row>
    <row r="2659" spans="2:2" x14ac:dyDescent="0.25">
      <c r="B2659" s="4" t="s">
        <v>569</v>
      </c>
    </row>
    <row r="2660" spans="2:2" x14ac:dyDescent="0.25">
      <c r="B2660" s="2" t="s">
        <v>1164</v>
      </c>
    </row>
    <row r="2661" spans="2:2" x14ac:dyDescent="0.25">
      <c r="B2661" s="4" t="s">
        <v>569</v>
      </c>
    </row>
    <row r="2662" spans="2:2" x14ac:dyDescent="0.25">
      <c r="B2662" s="2" t="s">
        <v>1164</v>
      </c>
    </row>
    <row r="2663" spans="2:2" x14ac:dyDescent="0.25">
      <c r="B2663" s="4" t="s">
        <v>1164</v>
      </c>
    </row>
    <row r="2664" spans="2:2" x14ac:dyDescent="0.25">
      <c r="B2664" s="2" t="s">
        <v>6351</v>
      </c>
    </row>
    <row r="2665" spans="2:2" x14ac:dyDescent="0.25">
      <c r="B2665" s="4" t="s">
        <v>319</v>
      </c>
    </row>
    <row r="2666" spans="2:2" x14ac:dyDescent="0.25">
      <c r="B2666" s="2" t="s">
        <v>1164</v>
      </c>
    </row>
    <row r="2667" spans="2:2" x14ac:dyDescent="0.25">
      <c r="B2667" s="4" t="s">
        <v>6351</v>
      </c>
    </row>
    <row r="2668" spans="2:2" x14ac:dyDescent="0.25">
      <c r="B2668" s="2" t="s">
        <v>569</v>
      </c>
    </row>
    <row r="2669" spans="2:2" x14ac:dyDescent="0.25">
      <c r="B2669" s="4" t="s">
        <v>569</v>
      </c>
    </row>
    <row r="2670" spans="2:2" x14ac:dyDescent="0.25">
      <c r="B2670" s="2" t="s">
        <v>1164</v>
      </c>
    </row>
    <row r="2671" spans="2:2" x14ac:dyDescent="0.25">
      <c r="B2671" s="4" t="s">
        <v>6351</v>
      </c>
    </row>
    <row r="2672" spans="2:2" x14ac:dyDescent="0.25">
      <c r="B2672" s="2" t="s">
        <v>1164</v>
      </c>
    </row>
    <row r="2673" spans="2:2" x14ac:dyDescent="0.25">
      <c r="B2673" s="4" t="s">
        <v>569</v>
      </c>
    </row>
    <row r="2674" spans="2:2" x14ac:dyDescent="0.25">
      <c r="B2674" s="2" t="s">
        <v>1164</v>
      </c>
    </row>
    <row r="2675" spans="2:2" x14ac:dyDescent="0.25">
      <c r="B2675" s="4" t="s">
        <v>451</v>
      </c>
    </row>
    <row r="2676" spans="2:2" x14ac:dyDescent="0.25">
      <c r="B2676" s="2" t="s">
        <v>1164</v>
      </c>
    </row>
    <row r="2677" spans="2:2" x14ac:dyDescent="0.25">
      <c r="B2677" s="4" t="s">
        <v>4212</v>
      </c>
    </row>
    <row r="2678" spans="2:2" x14ac:dyDescent="0.25">
      <c r="B2678" s="2" t="s">
        <v>569</v>
      </c>
    </row>
    <row r="2679" spans="2:2" x14ac:dyDescent="0.25">
      <c r="B2679" s="4" t="s">
        <v>431</v>
      </c>
    </row>
    <row r="2680" spans="2:2" x14ac:dyDescent="0.25">
      <c r="B2680" s="2" t="s">
        <v>1164</v>
      </c>
    </row>
    <row r="2681" spans="2:2" x14ac:dyDescent="0.25">
      <c r="B2681" s="4" t="s">
        <v>569</v>
      </c>
    </row>
    <row r="2682" spans="2:2" x14ac:dyDescent="0.25">
      <c r="B2682" s="2" t="s">
        <v>451</v>
      </c>
    </row>
    <row r="2683" spans="2:2" x14ac:dyDescent="0.25">
      <c r="B2683" s="4" t="s">
        <v>569</v>
      </c>
    </row>
    <row r="2684" spans="2:2" x14ac:dyDescent="0.25">
      <c r="B2684" s="2" t="s">
        <v>1164</v>
      </c>
    </row>
    <row r="2685" spans="2:2" x14ac:dyDescent="0.25">
      <c r="B2685" s="4" t="s">
        <v>569</v>
      </c>
    </row>
    <row r="2686" spans="2:2" x14ac:dyDescent="0.25">
      <c r="B2686" s="2" t="s">
        <v>4212</v>
      </c>
    </row>
    <row r="2687" spans="2:2" x14ac:dyDescent="0.25">
      <c r="B2687" s="4" t="s">
        <v>569</v>
      </c>
    </row>
    <row r="2688" spans="2:2" x14ac:dyDescent="0.25">
      <c r="B2688" s="2" t="s">
        <v>1164</v>
      </c>
    </row>
    <row r="2689" spans="2:2" x14ac:dyDescent="0.25">
      <c r="B2689" s="4" t="s">
        <v>569</v>
      </c>
    </row>
    <row r="2690" spans="2:2" x14ac:dyDescent="0.25">
      <c r="B2690" s="2" t="s">
        <v>6351</v>
      </c>
    </row>
    <row r="2691" spans="2:2" x14ac:dyDescent="0.25">
      <c r="B2691" s="4" t="s">
        <v>1164</v>
      </c>
    </row>
    <row r="2692" spans="2:2" x14ac:dyDescent="0.25">
      <c r="B2692" s="2" t="s">
        <v>6351</v>
      </c>
    </row>
    <row r="2693" spans="2:2" x14ac:dyDescent="0.25">
      <c r="B2693" s="4" t="s">
        <v>1164</v>
      </c>
    </row>
    <row r="2694" spans="2:2" x14ac:dyDescent="0.25">
      <c r="B2694" s="2" t="s">
        <v>2148</v>
      </c>
    </row>
    <row r="2695" spans="2:2" x14ac:dyDescent="0.25">
      <c r="B2695" s="4" t="s">
        <v>1164</v>
      </c>
    </row>
    <row r="2696" spans="2:2" x14ac:dyDescent="0.25">
      <c r="B2696" s="2" t="s">
        <v>569</v>
      </c>
    </row>
    <row r="2697" spans="2:2" x14ac:dyDescent="0.25">
      <c r="B2697" s="4" t="s">
        <v>6351</v>
      </c>
    </row>
    <row r="2698" spans="2:2" x14ac:dyDescent="0.25">
      <c r="B2698" s="2" t="s">
        <v>2148</v>
      </c>
    </row>
    <row r="2699" spans="2:2" x14ac:dyDescent="0.25">
      <c r="B2699" s="4" t="s">
        <v>1164</v>
      </c>
    </row>
    <row r="2700" spans="2:2" x14ac:dyDescent="0.25">
      <c r="B2700" s="2" t="s">
        <v>569</v>
      </c>
    </row>
    <row r="2701" spans="2:2" x14ac:dyDescent="0.25">
      <c r="B2701" s="4" t="s">
        <v>569</v>
      </c>
    </row>
    <row r="2702" spans="2:2" x14ac:dyDescent="0.25">
      <c r="B2702" s="2" t="s">
        <v>569</v>
      </c>
    </row>
    <row r="2703" spans="2:2" x14ac:dyDescent="0.25">
      <c r="B2703" s="4" t="s">
        <v>569</v>
      </c>
    </row>
    <row r="2704" spans="2:2" x14ac:dyDescent="0.25">
      <c r="B2704" s="2" t="s">
        <v>6351</v>
      </c>
    </row>
    <row r="2705" spans="2:2" x14ac:dyDescent="0.25">
      <c r="B2705" s="4" t="s">
        <v>4212</v>
      </c>
    </row>
    <row r="2706" spans="2:2" x14ac:dyDescent="0.25">
      <c r="B2706" s="2" t="s">
        <v>4212</v>
      </c>
    </row>
    <row r="2707" spans="2:2" x14ac:dyDescent="0.25">
      <c r="B2707" s="4" t="s">
        <v>569</v>
      </c>
    </row>
    <row r="2708" spans="2:2" x14ac:dyDescent="0.25">
      <c r="B2708" s="2" t="s">
        <v>569</v>
      </c>
    </row>
    <row r="2709" spans="2:2" x14ac:dyDescent="0.25">
      <c r="B2709" s="4" t="s">
        <v>1164</v>
      </c>
    </row>
    <row r="2710" spans="2:2" x14ac:dyDescent="0.25">
      <c r="B2710" s="2" t="s">
        <v>4212</v>
      </c>
    </row>
    <row r="2711" spans="2:2" x14ac:dyDescent="0.25">
      <c r="B2711" s="4" t="s">
        <v>6351</v>
      </c>
    </row>
    <row r="2712" spans="2:2" x14ac:dyDescent="0.25">
      <c r="B2712" s="2" t="s">
        <v>569</v>
      </c>
    </row>
    <row r="2713" spans="2:2" x14ac:dyDescent="0.25">
      <c r="B2713" s="4" t="s">
        <v>569</v>
      </c>
    </row>
    <row r="2714" spans="2:2" x14ac:dyDescent="0.25">
      <c r="B2714" s="2" t="s">
        <v>1164</v>
      </c>
    </row>
    <row r="2715" spans="2:2" x14ac:dyDescent="0.25">
      <c r="B2715" s="4" t="s">
        <v>1164</v>
      </c>
    </row>
    <row r="2716" spans="2:2" x14ac:dyDescent="0.25">
      <c r="B2716" s="2" t="s">
        <v>319</v>
      </c>
    </row>
    <row r="2717" spans="2:2" x14ac:dyDescent="0.25">
      <c r="B2717" s="4" t="s">
        <v>4212</v>
      </c>
    </row>
    <row r="2718" spans="2:2" x14ac:dyDescent="0.25">
      <c r="B2718" s="2" t="s">
        <v>2148</v>
      </c>
    </row>
    <row r="2719" spans="2:2" x14ac:dyDescent="0.25">
      <c r="B2719" s="4" t="s">
        <v>6351</v>
      </c>
    </row>
    <row r="2720" spans="2:2" x14ac:dyDescent="0.25">
      <c r="B2720" s="2" t="s">
        <v>1164</v>
      </c>
    </row>
    <row r="2721" spans="2:2" x14ac:dyDescent="0.25">
      <c r="B2721" s="4" t="s">
        <v>569</v>
      </c>
    </row>
    <row r="2722" spans="2:2" x14ac:dyDescent="0.25">
      <c r="B2722" s="2" t="s">
        <v>2148</v>
      </c>
    </row>
    <row r="2723" spans="2:2" x14ac:dyDescent="0.25">
      <c r="B2723" s="4" t="s">
        <v>2148</v>
      </c>
    </row>
    <row r="2724" spans="2:2" x14ac:dyDescent="0.25">
      <c r="B2724" s="2" t="s">
        <v>319</v>
      </c>
    </row>
    <row r="2725" spans="2:2" x14ac:dyDescent="0.25">
      <c r="B2725" s="4" t="s">
        <v>5404</v>
      </c>
    </row>
    <row r="2726" spans="2:2" x14ac:dyDescent="0.25">
      <c r="B2726" s="2" t="s">
        <v>569</v>
      </c>
    </row>
    <row r="2727" spans="2:2" x14ac:dyDescent="0.25">
      <c r="B2727" s="4" t="s">
        <v>569</v>
      </c>
    </row>
    <row r="2728" spans="2:2" x14ac:dyDescent="0.25">
      <c r="B2728" s="2" t="s">
        <v>1164</v>
      </c>
    </row>
    <row r="2729" spans="2:2" x14ac:dyDescent="0.25">
      <c r="B2729" s="4" t="s">
        <v>1164</v>
      </c>
    </row>
    <row r="2730" spans="2:2" x14ac:dyDescent="0.25">
      <c r="B2730" s="2" t="s">
        <v>2148</v>
      </c>
    </row>
    <row r="2731" spans="2:2" x14ac:dyDescent="0.25">
      <c r="B2731" s="4" t="s">
        <v>451</v>
      </c>
    </row>
    <row r="2732" spans="2:2" x14ac:dyDescent="0.25">
      <c r="B2732" s="2" t="s">
        <v>569</v>
      </c>
    </row>
    <row r="2733" spans="2:2" x14ac:dyDescent="0.25">
      <c r="B2733" s="4" t="s">
        <v>451</v>
      </c>
    </row>
    <row r="2734" spans="2:2" x14ac:dyDescent="0.25">
      <c r="B2734" s="2" t="s">
        <v>569</v>
      </c>
    </row>
    <row r="2735" spans="2:2" x14ac:dyDescent="0.25">
      <c r="B2735" s="4" t="s">
        <v>2148</v>
      </c>
    </row>
    <row r="2736" spans="2:2" x14ac:dyDescent="0.25">
      <c r="B2736" s="2" t="s">
        <v>1164</v>
      </c>
    </row>
    <row r="2737" spans="2:2" x14ac:dyDescent="0.25">
      <c r="B2737" s="4" t="s">
        <v>569</v>
      </c>
    </row>
    <row r="2738" spans="2:2" x14ac:dyDescent="0.25">
      <c r="B2738" s="2" t="s">
        <v>1164</v>
      </c>
    </row>
    <row r="2739" spans="2:2" x14ac:dyDescent="0.25">
      <c r="B2739" s="4" t="s">
        <v>569</v>
      </c>
    </row>
    <row r="2740" spans="2:2" x14ac:dyDescent="0.25">
      <c r="B2740" s="2" t="s">
        <v>2148</v>
      </c>
    </row>
    <row r="2741" spans="2:2" x14ac:dyDescent="0.25">
      <c r="B2741" s="4" t="s">
        <v>569</v>
      </c>
    </row>
    <row r="2742" spans="2:2" x14ac:dyDescent="0.25">
      <c r="B2742" s="2" t="s">
        <v>2148</v>
      </c>
    </row>
    <row r="2743" spans="2:2" x14ac:dyDescent="0.25">
      <c r="B2743" s="4" t="s">
        <v>319</v>
      </c>
    </row>
    <row r="2744" spans="2:2" x14ac:dyDescent="0.25">
      <c r="B2744" s="2" t="s">
        <v>1164</v>
      </c>
    </row>
    <row r="2745" spans="2:2" x14ac:dyDescent="0.25">
      <c r="B2745" s="4" t="s">
        <v>569</v>
      </c>
    </row>
    <row r="2746" spans="2:2" x14ac:dyDescent="0.25">
      <c r="B2746" s="2" t="s">
        <v>3694</v>
      </c>
    </row>
    <row r="2747" spans="2:2" x14ac:dyDescent="0.25">
      <c r="B2747" s="4" t="s">
        <v>451</v>
      </c>
    </row>
    <row r="2748" spans="2:2" x14ac:dyDescent="0.25">
      <c r="B2748" s="2" t="s">
        <v>2148</v>
      </c>
    </row>
    <row r="2749" spans="2:2" x14ac:dyDescent="0.25">
      <c r="B2749" s="4" t="s">
        <v>2148</v>
      </c>
    </row>
    <row r="2750" spans="2:2" x14ac:dyDescent="0.25">
      <c r="B2750" s="2" t="s">
        <v>569</v>
      </c>
    </row>
    <row r="2751" spans="2:2" x14ac:dyDescent="0.25">
      <c r="B2751" s="4" t="s">
        <v>431</v>
      </c>
    </row>
    <row r="2752" spans="2:2" x14ac:dyDescent="0.25">
      <c r="B2752" s="2" t="s">
        <v>451</v>
      </c>
    </row>
    <row r="2753" spans="2:2" x14ac:dyDescent="0.25">
      <c r="B2753" s="4" t="s">
        <v>2148</v>
      </c>
    </row>
    <row r="2754" spans="2:2" x14ac:dyDescent="0.25">
      <c r="B2754" s="2" t="s">
        <v>569</v>
      </c>
    </row>
    <row r="2755" spans="2:2" x14ac:dyDescent="0.25">
      <c r="B2755" s="4" t="s">
        <v>319</v>
      </c>
    </row>
    <row r="2756" spans="2:2" x14ac:dyDescent="0.25">
      <c r="B2756" s="2" t="s">
        <v>569</v>
      </c>
    </row>
    <row r="2757" spans="2:2" x14ac:dyDescent="0.25">
      <c r="B2757" s="4" t="s">
        <v>431</v>
      </c>
    </row>
    <row r="2758" spans="2:2" x14ac:dyDescent="0.25">
      <c r="B2758" s="2" t="s">
        <v>451</v>
      </c>
    </row>
    <row r="2759" spans="2:2" x14ac:dyDescent="0.25">
      <c r="B2759" s="4" t="s">
        <v>451</v>
      </c>
    </row>
    <row r="2760" spans="2:2" x14ac:dyDescent="0.25">
      <c r="B2760" s="2" t="s">
        <v>1164</v>
      </c>
    </row>
    <row r="2761" spans="2:2" x14ac:dyDescent="0.25">
      <c r="B2761" s="4" t="s">
        <v>569</v>
      </c>
    </row>
    <row r="2762" spans="2:2" x14ac:dyDescent="0.25">
      <c r="B2762" s="2" t="s">
        <v>569</v>
      </c>
    </row>
    <row r="2763" spans="2:2" x14ac:dyDescent="0.25">
      <c r="B2763" s="4" t="s">
        <v>6351</v>
      </c>
    </row>
    <row r="2764" spans="2:2" x14ac:dyDescent="0.25">
      <c r="B2764" s="2" t="s">
        <v>2148</v>
      </c>
    </row>
    <row r="2765" spans="2:2" x14ac:dyDescent="0.25">
      <c r="B2765" s="4" t="s">
        <v>1164</v>
      </c>
    </row>
    <row r="2766" spans="2:2" x14ac:dyDescent="0.25">
      <c r="B2766" s="2" t="s">
        <v>2148</v>
      </c>
    </row>
    <row r="2767" spans="2:2" x14ac:dyDescent="0.25">
      <c r="B2767" s="4" t="s">
        <v>6349</v>
      </c>
    </row>
    <row r="2768" spans="2:2" x14ac:dyDescent="0.25">
      <c r="B2768" s="2" t="s">
        <v>569</v>
      </c>
    </row>
    <row r="2769" spans="2:2" x14ac:dyDescent="0.25">
      <c r="B2769" s="4" t="s">
        <v>1164</v>
      </c>
    </row>
    <row r="2770" spans="2:2" x14ac:dyDescent="0.25">
      <c r="B2770" s="2" t="s">
        <v>569</v>
      </c>
    </row>
    <row r="2771" spans="2:2" x14ac:dyDescent="0.25">
      <c r="B2771" s="4" t="s">
        <v>451</v>
      </c>
    </row>
    <row r="2772" spans="2:2" x14ac:dyDescent="0.25">
      <c r="B2772" s="2" t="s">
        <v>569</v>
      </c>
    </row>
    <row r="2773" spans="2:2" x14ac:dyDescent="0.25">
      <c r="B2773" s="4" t="s">
        <v>1164</v>
      </c>
    </row>
    <row r="2774" spans="2:2" x14ac:dyDescent="0.25">
      <c r="B2774" s="2" t="s">
        <v>569</v>
      </c>
    </row>
    <row r="2775" spans="2:2" x14ac:dyDescent="0.25">
      <c r="B2775" s="4" t="s">
        <v>1164</v>
      </c>
    </row>
    <row r="2776" spans="2:2" x14ac:dyDescent="0.25">
      <c r="B2776" s="2" t="s">
        <v>451</v>
      </c>
    </row>
    <row r="2777" spans="2:2" x14ac:dyDescent="0.25">
      <c r="B2777" s="4" t="s">
        <v>569</v>
      </c>
    </row>
    <row r="2778" spans="2:2" x14ac:dyDescent="0.25">
      <c r="B2778" s="2" t="s">
        <v>2148</v>
      </c>
    </row>
    <row r="2779" spans="2:2" x14ac:dyDescent="0.25">
      <c r="B2779" s="4" t="s">
        <v>451</v>
      </c>
    </row>
    <row r="2780" spans="2:2" x14ac:dyDescent="0.25">
      <c r="B2780" s="2" t="s">
        <v>1164</v>
      </c>
    </row>
    <row r="2781" spans="2:2" x14ac:dyDescent="0.25">
      <c r="B2781" s="4" t="s">
        <v>569</v>
      </c>
    </row>
    <row r="2782" spans="2:2" x14ac:dyDescent="0.25">
      <c r="B2782" s="2" t="s">
        <v>22</v>
      </c>
    </row>
    <row r="2783" spans="2:2" x14ac:dyDescent="0.25">
      <c r="B2783" s="4" t="s">
        <v>319</v>
      </c>
    </row>
    <row r="2784" spans="2:2" x14ac:dyDescent="0.25">
      <c r="B2784" s="2" t="s">
        <v>4212</v>
      </c>
    </row>
    <row r="2785" spans="2:2" x14ac:dyDescent="0.25">
      <c r="B2785" s="4" t="s">
        <v>569</v>
      </c>
    </row>
    <row r="2786" spans="2:2" x14ac:dyDescent="0.25">
      <c r="B2786" s="2" t="s">
        <v>1164</v>
      </c>
    </row>
    <row r="2787" spans="2:2" x14ac:dyDescent="0.25">
      <c r="B2787" s="4" t="s">
        <v>6349</v>
      </c>
    </row>
    <row r="2788" spans="2:2" x14ac:dyDescent="0.25">
      <c r="B2788" s="2" t="s">
        <v>319</v>
      </c>
    </row>
    <row r="2789" spans="2:2" x14ac:dyDescent="0.25">
      <c r="B2789" s="4" t="s">
        <v>569</v>
      </c>
    </row>
    <row r="2790" spans="2:2" x14ac:dyDescent="0.25">
      <c r="B2790" s="2" t="s">
        <v>569</v>
      </c>
    </row>
    <row r="2791" spans="2:2" x14ac:dyDescent="0.25">
      <c r="B2791" s="4" t="s">
        <v>569</v>
      </c>
    </row>
    <row r="2792" spans="2:2" x14ac:dyDescent="0.25">
      <c r="B2792" s="2" t="s">
        <v>4212</v>
      </c>
    </row>
    <row r="2793" spans="2:2" x14ac:dyDescent="0.25">
      <c r="B2793" s="4" t="s">
        <v>569</v>
      </c>
    </row>
    <row r="2794" spans="2:2" x14ac:dyDescent="0.25">
      <c r="B2794" s="2" t="s">
        <v>569</v>
      </c>
    </row>
    <row r="2795" spans="2:2" x14ac:dyDescent="0.25">
      <c r="B2795" s="4" t="s">
        <v>451</v>
      </c>
    </row>
    <row r="2796" spans="2:2" x14ac:dyDescent="0.25">
      <c r="B2796" s="2" t="s">
        <v>6351</v>
      </c>
    </row>
    <row r="2797" spans="2:2" x14ac:dyDescent="0.25">
      <c r="B2797" s="4" t="s">
        <v>569</v>
      </c>
    </row>
    <row r="2798" spans="2:2" x14ac:dyDescent="0.25">
      <c r="B2798" s="2" t="s">
        <v>569</v>
      </c>
    </row>
    <row r="2799" spans="2:2" x14ac:dyDescent="0.25">
      <c r="B2799" s="4" t="s">
        <v>319</v>
      </c>
    </row>
    <row r="2800" spans="2:2" x14ac:dyDescent="0.25">
      <c r="B2800" s="2" t="s">
        <v>6351</v>
      </c>
    </row>
    <row r="2801" spans="2:2" x14ac:dyDescent="0.25">
      <c r="B2801" s="4" t="s">
        <v>451</v>
      </c>
    </row>
    <row r="2802" spans="2:2" x14ac:dyDescent="0.25">
      <c r="B2802" s="2" t="s">
        <v>3694</v>
      </c>
    </row>
    <row r="2803" spans="2:2" x14ac:dyDescent="0.25">
      <c r="B2803" s="4" t="s">
        <v>1164</v>
      </c>
    </row>
    <row r="2804" spans="2:2" x14ac:dyDescent="0.25">
      <c r="B2804" s="2" t="s">
        <v>4212</v>
      </c>
    </row>
    <row r="2805" spans="2:2" x14ac:dyDescent="0.25">
      <c r="B2805" s="4" t="s">
        <v>451</v>
      </c>
    </row>
    <row r="2806" spans="2:2" x14ac:dyDescent="0.25">
      <c r="B2806" s="2" t="s">
        <v>569</v>
      </c>
    </row>
    <row r="2807" spans="2:2" x14ac:dyDescent="0.25">
      <c r="B2807" s="4" t="s">
        <v>1164</v>
      </c>
    </row>
    <row r="2808" spans="2:2" x14ac:dyDescent="0.25">
      <c r="B2808" s="2" t="s">
        <v>569</v>
      </c>
    </row>
    <row r="2809" spans="2:2" x14ac:dyDescent="0.25">
      <c r="B2809" s="4" t="s">
        <v>319</v>
      </c>
    </row>
    <row r="2810" spans="2:2" x14ac:dyDescent="0.25">
      <c r="B2810" s="2" t="s">
        <v>569</v>
      </c>
    </row>
    <row r="2811" spans="2:2" x14ac:dyDescent="0.25">
      <c r="B2811" s="4" t="s">
        <v>569</v>
      </c>
    </row>
    <row r="2812" spans="2:2" x14ac:dyDescent="0.25">
      <c r="B2812" s="2" t="s">
        <v>1164</v>
      </c>
    </row>
    <row r="2813" spans="2:2" x14ac:dyDescent="0.25">
      <c r="B2813" s="4" t="s">
        <v>1164</v>
      </c>
    </row>
    <row r="2814" spans="2:2" x14ac:dyDescent="0.25">
      <c r="B2814" s="2" t="s">
        <v>451</v>
      </c>
    </row>
    <row r="2815" spans="2:2" x14ac:dyDescent="0.25">
      <c r="B2815" s="4" t="s">
        <v>6351</v>
      </c>
    </row>
    <row r="2816" spans="2:2" x14ac:dyDescent="0.25">
      <c r="B2816" s="2" t="s">
        <v>6351</v>
      </c>
    </row>
    <row r="2817" spans="2:2" x14ac:dyDescent="0.25">
      <c r="B2817" s="4" t="s">
        <v>1164</v>
      </c>
    </row>
    <row r="2818" spans="2:2" x14ac:dyDescent="0.25">
      <c r="B2818" s="2" t="s">
        <v>451</v>
      </c>
    </row>
    <row r="2819" spans="2:2" x14ac:dyDescent="0.25">
      <c r="B2819" s="4" t="s">
        <v>1164</v>
      </c>
    </row>
    <row r="2820" spans="2:2" x14ac:dyDescent="0.25">
      <c r="B2820" s="2" t="s">
        <v>569</v>
      </c>
    </row>
    <row r="2821" spans="2:2" x14ac:dyDescent="0.25">
      <c r="B2821" s="4" t="s">
        <v>569</v>
      </c>
    </row>
    <row r="2822" spans="2:2" x14ac:dyDescent="0.25">
      <c r="B2822" s="2" t="s">
        <v>2148</v>
      </c>
    </row>
    <row r="2823" spans="2:2" x14ac:dyDescent="0.25">
      <c r="B2823" s="4" t="s">
        <v>319</v>
      </c>
    </row>
    <row r="2824" spans="2:2" x14ac:dyDescent="0.25">
      <c r="B2824" s="2" t="s">
        <v>569</v>
      </c>
    </row>
    <row r="2825" spans="2:2" x14ac:dyDescent="0.25">
      <c r="B2825" s="4" t="s">
        <v>1164</v>
      </c>
    </row>
    <row r="2826" spans="2:2" x14ac:dyDescent="0.25">
      <c r="B2826" s="2" t="s">
        <v>1164</v>
      </c>
    </row>
    <row r="2827" spans="2:2" x14ac:dyDescent="0.25">
      <c r="B2827" s="4" t="s">
        <v>569</v>
      </c>
    </row>
    <row r="2828" spans="2:2" x14ac:dyDescent="0.25">
      <c r="B2828" s="2" t="s">
        <v>1164</v>
      </c>
    </row>
    <row r="2829" spans="2:2" x14ac:dyDescent="0.25">
      <c r="B2829" s="4" t="s">
        <v>4212</v>
      </c>
    </row>
    <row r="2830" spans="2:2" x14ac:dyDescent="0.25">
      <c r="B2830" s="2" t="s">
        <v>569</v>
      </c>
    </row>
    <row r="2831" spans="2:2" x14ac:dyDescent="0.25">
      <c r="B2831" s="4" t="s">
        <v>6351</v>
      </c>
    </row>
    <row r="2832" spans="2:2" x14ac:dyDescent="0.25">
      <c r="B2832" s="2" t="s">
        <v>569</v>
      </c>
    </row>
    <row r="2833" spans="2:2" x14ac:dyDescent="0.25">
      <c r="B2833" s="4" t="s">
        <v>6351</v>
      </c>
    </row>
    <row r="2834" spans="2:2" x14ac:dyDescent="0.25">
      <c r="B2834" s="2" t="s">
        <v>569</v>
      </c>
    </row>
    <row r="2835" spans="2:2" x14ac:dyDescent="0.25">
      <c r="B2835" s="4" t="s">
        <v>1164</v>
      </c>
    </row>
    <row r="2836" spans="2:2" x14ac:dyDescent="0.25">
      <c r="B2836" s="2" t="s">
        <v>569</v>
      </c>
    </row>
    <row r="2837" spans="2:2" x14ac:dyDescent="0.25">
      <c r="B2837" s="4" t="s">
        <v>451</v>
      </c>
    </row>
    <row r="2838" spans="2:2" x14ac:dyDescent="0.25">
      <c r="B2838" s="2" t="s">
        <v>451</v>
      </c>
    </row>
    <row r="2839" spans="2:2" x14ac:dyDescent="0.25">
      <c r="B2839" s="4" t="s">
        <v>1164</v>
      </c>
    </row>
    <row r="2840" spans="2:2" x14ac:dyDescent="0.25">
      <c r="B2840" s="2" t="s">
        <v>569</v>
      </c>
    </row>
    <row r="2841" spans="2:2" x14ac:dyDescent="0.25">
      <c r="B2841" s="4" t="s">
        <v>4212</v>
      </c>
    </row>
    <row r="2842" spans="2:2" x14ac:dyDescent="0.25">
      <c r="B2842" s="2" t="s">
        <v>569</v>
      </c>
    </row>
    <row r="2843" spans="2:2" x14ac:dyDescent="0.25">
      <c r="B2843" s="4" t="s">
        <v>451</v>
      </c>
    </row>
    <row r="2844" spans="2:2" x14ac:dyDescent="0.25">
      <c r="B2844" s="2" t="s">
        <v>569</v>
      </c>
    </row>
    <row r="2845" spans="2:2" x14ac:dyDescent="0.25">
      <c r="B2845" s="4" t="s">
        <v>1164</v>
      </c>
    </row>
    <row r="2846" spans="2:2" x14ac:dyDescent="0.25">
      <c r="B2846" s="2" t="s">
        <v>569</v>
      </c>
    </row>
    <row r="2847" spans="2:2" x14ac:dyDescent="0.25">
      <c r="B2847" s="4" t="s">
        <v>1164</v>
      </c>
    </row>
    <row r="2848" spans="2:2" x14ac:dyDescent="0.25">
      <c r="B2848" s="2" t="s">
        <v>569</v>
      </c>
    </row>
    <row r="2849" spans="2:2" x14ac:dyDescent="0.25">
      <c r="B2849" s="4" t="s">
        <v>569</v>
      </c>
    </row>
    <row r="2850" spans="2:2" x14ac:dyDescent="0.25">
      <c r="B2850" s="2" t="s">
        <v>569</v>
      </c>
    </row>
    <row r="2851" spans="2:2" x14ac:dyDescent="0.25">
      <c r="B2851" s="4" t="s">
        <v>569</v>
      </c>
    </row>
    <row r="2852" spans="2:2" x14ac:dyDescent="0.25">
      <c r="B2852" s="2" t="s">
        <v>569</v>
      </c>
    </row>
    <row r="2853" spans="2:2" x14ac:dyDescent="0.25">
      <c r="B2853" s="4" t="s">
        <v>6351</v>
      </c>
    </row>
    <row r="2854" spans="2:2" x14ac:dyDescent="0.25">
      <c r="B2854" s="2" t="s">
        <v>569</v>
      </c>
    </row>
    <row r="2855" spans="2:2" x14ac:dyDescent="0.25">
      <c r="B2855" s="4" t="s">
        <v>569</v>
      </c>
    </row>
    <row r="2856" spans="2:2" x14ac:dyDescent="0.25">
      <c r="B2856" s="2" t="s">
        <v>451</v>
      </c>
    </row>
    <row r="2857" spans="2:2" x14ac:dyDescent="0.25">
      <c r="B2857" s="4" t="s">
        <v>1164</v>
      </c>
    </row>
    <row r="2858" spans="2:2" x14ac:dyDescent="0.25">
      <c r="B2858" s="2" t="s">
        <v>569</v>
      </c>
    </row>
    <row r="2859" spans="2:2" x14ac:dyDescent="0.25">
      <c r="B2859" s="4" t="s">
        <v>451</v>
      </c>
    </row>
    <row r="2860" spans="2:2" x14ac:dyDescent="0.25">
      <c r="B2860" s="2" t="s">
        <v>1164</v>
      </c>
    </row>
    <row r="2861" spans="2:2" x14ac:dyDescent="0.25">
      <c r="B2861" s="4" t="s">
        <v>2148</v>
      </c>
    </row>
    <row r="2862" spans="2:2" x14ac:dyDescent="0.25">
      <c r="B2862" s="2" t="s">
        <v>451</v>
      </c>
    </row>
    <row r="2863" spans="2:2" x14ac:dyDescent="0.25">
      <c r="B2863" s="4" t="s">
        <v>1164</v>
      </c>
    </row>
    <row r="2864" spans="2:2" x14ac:dyDescent="0.25">
      <c r="B2864" s="2" t="s">
        <v>451</v>
      </c>
    </row>
    <row r="2865" spans="2:2" x14ac:dyDescent="0.25">
      <c r="B2865" s="4" t="s">
        <v>1164</v>
      </c>
    </row>
    <row r="2866" spans="2:2" x14ac:dyDescent="0.25">
      <c r="B2866" s="2" t="s">
        <v>1164</v>
      </c>
    </row>
    <row r="2867" spans="2:2" x14ac:dyDescent="0.25">
      <c r="B2867" s="4" t="s">
        <v>2148</v>
      </c>
    </row>
    <row r="2868" spans="2:2" x14ac:dyDescent="0.25">
      <c r="B2868" s="2" t="s">
        <v>2148</v>
      </c>
    </row>
    <row r="2869" spans="2:2" x14ac:dyDescent="0.25">
      <c r="B2869" s="4" t="s">
        <v>4212</v>
      </c>
    </row>
    <row r="2870" spans="2:2" x14ac:dyDescent="0.25">
      <c r="B2870" s="2" t="s">
        <v>1164</v>
      </c>
    </row>
    <row r="2871" spans="2:2" x14ac:dyDescent="0.25">
      <c r="B2871" s="4" t="s">
        <v>451</v>
      </c>
    </row>
    <row r="2872" spans="2:2" x14ac:dyDescent="0.25">
      <c r="B2872" s="2" t="s">
        <v>451</v>
      </c>
    </row>
    <row r="2873" spans="2:2" x14ac:dyDescent="0.25">
      <c r="B2873" s="4" t="s">
        <v>569</v>
      </c>
    </row>
    <row r="2874" spans="2:2" x14ac:dyDescent="0.25">
      <c r="B2874" s="2" t="s">
        <v>431</v>
      </c>
    </row>
    <row r="2875" spans="2:2" x14ac:dyDescent="0.25">
      <c r="B2875" s="4" t="s">
        <v>22</v>
      </c>
    </row>
    <row r="2876" spans="2:2" x14ac:dyDescent="0.25">
      <c r="B2876" s="2" t="s">
        <v>451</v>
      </c>
    </row>
    <row r="2877" spans="2:2" x14ac:dyDescent="0.25">
      <c r="B2877" s="4" t="s">
        <v>569</v>
      </c>
    </row>
    <row r="2878" spans="2:2" x14ac:dyDescent="0.25">
      <c r="B2878" s="2" t="s">
        <v>319</v>
      </c>
    </row>
    <row r="2879" spans="2:2" x14ac:dyDescent="0.25">
      <c r="B2879" s="4" t="s">
        <v>1164</v>
      </c>
    </row>
    <row r="2880" spans="2:2" x14ac:dyDescent="0.25">
      <c r="B2880" s="2" t="s">
        <v>6351</v>
      </c>
    </row>
    <row r="2881" spans="2:2" x14ac:dyDescent="0.25">
      <c r="B2881" s="4" t="s">
        <v>2148</v>
      </c>
    </row>
    <row r="2882" spans="2:2" x14ac:dyDescent="0.25">
      <c r="B2882" s="2" t="s">
        <v>451</v>
      </c>
    </row>
    <row r="2883" spans="2:2" x14ac:dyDescent="0.25">
      <c r="B2883" s="4" t="s">
        <v>451</v>
      </c>
    </row>
    <row r="2884" spans="2:2" x14ac:dyDescent="0.25">
      <c r="B2884" s="2" t="s">
        <v>569</v>
      </c>
    </row>
    <row r="2885" spans="2:2" x14ac:dyDescent="0.25">
      <c r="B2885" s="4" t="s">
        <v>569</v>
      </c>
    </row>
    <row r="2886" spans="2:2" x14ac:dyDescent="0.25">
      <c r="B2886" s="2" t="s">
        <v>4212</v>
      </c>
    </row>
    <row r="2887" spans="2:2" x14ac:dyDescent="0.25">
      <c r="B2887" s="4" t="s">
        <v>569</v>
      </c>
    </row>
    <row r="2888" spans="2:2" x14ac:dyDescent="0.25">
      <c r="B2888" s="2" t="s">
        <v>569</v>
      </c>
    </row>
    <row r="2889" spans="2:2" x14ac:dyDescent="0.25">
      <c r="B2889" s="4" t="s">
        <v>22</v>
      </c>
    </row>
    <row r="2890" spans="2:2" x14ac:dyDescent="0.25">
      <c r="B2890" s="2" t="s">
        <v>451</v>
      </c>
    </row>
    <row r="2891" spans="2:2" x14ac:dyDescent="0.25">
      <c r="B2891" s="4" t="s">
        <v>2148</v>
      </c>
    </row>
    <row r="2892" spans="2:2" x14ac:dyDescent="0.25">
      <c r="B2892" s="2" t="s">
        <v>1164</v>
      </c>
    </row>
    <row r="2893" spans="2:2" x14ac:dyDescent="0.25">
      <c r="B2893" s="4" t="s">
        <v>1164</v>
      </c>
    </row>
    <row r="2894" spans="2:2" x14ac:dyDescent="0.25">
      <c r="B2894" s="2" t="s">
        <v>1164</v>
      </c>
    </row>
    <row r="2895" spans="2:2" x14ac:dyDescent="0.25">
      <c r="B2895" s="4" t="s">
        <v>1164</v>
      </c>
    </row>
    <row r="2896" spans="2:2" x14ac:dyDescent="0.25">
      <c r="B2896" s="2" t="s">
        <v>569</v>
      </c>
    </row>
    <row r="2897" spans="2:2" x14ac:dyDescent="0.25">
      <c r="B2897" s="4" t="s">
        <v>319</v>
      </c>
    </row>
    <row r="2898" spans="2:2" x14ac:dyDescent="0.25">
      <c r="B2898" s="2" t="s">
        <v>6351</v>
      </c>
    </row>
    <row r="2899" spans="2:2" x14ac:dyDescent="0.25">
      <c r="B2899" s="4" t="s">
        <v>451</v>
      </c>
    </row>
    <row r="2900" spans="2:2" x14ac:dyDescent="0.25">
      <c r="B2900" s="2" t="s">
        <v>1164</v>
      </c>
    </row>
    <row r="2901" spans="2:2" x14ac:dyDescent="0.25">
      <c r="B2901" s="4" t="s">
        <v>1164</v>
      </c>
    </row>
    <row r="2902" spans="2:2" x14ac:dyDescent="0.25">
      <c r="B2902" s="2" t="s">
        <v>569</v>
      </c>
    </row>
    <row r="2903" spans="2:2" x14ac:dyDescent="0.25">
      <c r="B2903" s="4" t="s">
        <v>569</v>
      </c>
    </row>
    <row r="2904" spans="2:2" x14ac:dyDescent="0.25">
      <c r="B2904" s="2" t="s">
        <v>569</v>
      </c>
    </row>
    <row r="2905" spans="2:2" x14ac:dyDescent="0.25">
      <c r="B2905" s="4" t="s">
        <v>1164</v>
      </c>
    </row>
    <row r="2906" spans="2:2" x14ac:dyDescent="0.25">
      <c r="B2906" s="2" t="s">
        <v>4212</v>
      </c>
    </row>
    <row r="2907" spans="2:2" x14ac:dyDescent="0.25">
      <c r="B2907" s="4" t="s">
        <v>319</v>
      </c>
    </row>
    <row r="2908" spans="2:2" x14ac:dyDescent="0.25">
      <c r="B2908" s="2" t="s">
        <v>451</v>
      </c>
    </row>
    <row r="2909" spans="2:2" x14ac:dyDescent="0.25">
      <c r="B2909" s="4" t="s">
        <v>319</v>
      </c>
    </row>
    <row r="2910" spans="2:2" x14ac:dyDescent="0.25">
      <c r="B2910" s="2" t="s">
        <v>2148</v>
      </c>
    </row>
    <row r="2911" spans="2:2" x14ac:dyDescent="0.25">
      <c r="B2911" s="4" t="s">
        <v>6351</v>
      </c>
    </row>
    <row r="2912" spans="2:2" x14ac:dyDescent="0.25">
      <c r="B2912" s="2" t="s">
        <v>6351</v>
      </c>
    </row>
    <row r="2913" spans="2:2" x14ac:dyDescent="0.25">
      <c r="B2913" s="4" t="s">
        <v>569</v>
      </c>
    </row>
    <row r="2914" spans="2:2" x14ac:dyDescent="0.25">
      <c r="B2914" s="2" t="s">
        <v>4212</v>
      </c>
    </row>
    <row r="2915" spans="2:2" x14ac:dyDescent="0.25">
      <c r="B2915" s="4" t="s">
        <v>569</v>
      </c>
    </row>
    <row r="2916" spans="2:2" x14ac:dyDescent="0.25">
      <c r="B2916" s="2" t="s">
        <v>569</v>
      </c>
    </row>
    <row r="2917" spans="2:2" x14ac:dyDescent="0.25">
      <c r="B2917" s="4" t="s">
        <v>319</v>
      </c>
    </row>
    <row r="2918" spans="2:2" x14ac:dyDescent="0.25">
      <c r="B2918" s="2" t="s">
        <v>1164</v>
      </c>
    </row>
    <row r="2919" spans="2:2" x14ac:dyDescent="0.25">
      <c r="B2919" s="4" t="s">
        <v>1164</v>
      </c>
    </row>
    <row r="2920" spans="2:2" x14ac:dyDescent="0.25">
      <c r="B2920" s="2" t="s">
        <v>4212</v>
      </c>
    </row>
    <row r="2921" spans="2:2" x14ac:dyDescent="0.25">
      <c r="B2921" s="4" t="s">
        <v>569</v>
      </c>
    </row>
    <row r="2922" spans="2:2" x14ac:dyDescent="0.25">
      <c r="B2922" s="2" t="s">
        <v>569</v>
      </c>
    </row>
    <row r="2923" spans="2:2" x14ac:dyDescent="0.25">
      <c r="B2923" s="4" t="s">
        <v>569</v>
      </c>
    </row>
    <row r="2924" spans="2:2" x14ac:dyDescent="0.25">
      <c r="B2924" s="2" t="s">
        <v>2148</v>
      </c>
    </row>
    <row r="2925" spans="2:2" x14ac:dyDescent="0.25">
      <c r="B2925" s="4" t="s">
        <v>569</v>
      </c>
    </row>
    <row r="2926" spans="2:2" x14ac:dyDescent="0.25">
      <c r="B2926" s="2" t="s">
        <v>569</v>
      </c>
    </row>
    <row r="2927" spans="2:2" x14ac:dyDescent="0.25">
      <c r="B2927" s="4" t="s">
        <v>451</v>
      </c>
    </row>
    <row r="2928" spans="2:2" x14ac:dyDescent="0.25">
      <c r="B2928" s="2" t="s">
        <v>431</v>
      </c>
    </row>
    <row r="2929" spans="2:2" x14ac:dyDescent="0.25">
      <c r="B2929" s="4" t="s">
        <v>569</v>
      </c>
    </row>
    <row r="2930" spans="2:2" x14ac:dyDescent="0.25">
      <c r="B2930" s="2" t="s">
        <v>569</v>
      </c>
    </row>
    <row r="2931" spans="2:2" x14ac:dyDescent="0.25">
      <c r="B2931" s="4" t="s">
        <v>569</v>
      </c>
    </row>
    <row r="2932" spans="2:2" x14ac:dyDescent="0.25">
      <c r="B2932" s="2" t="s">
        <v>6351</v>
      </c>
    </row>
    <row r="2933" spans="2:2" x14ac:dyDescent="0.25">
      <c r="B2933" s="4" t="s">
        <v>1164</v>
      </c>
    </row>
    <row r="2934" spans="2:2" x14ac:dyDescent="0.25">
      <c r="B2934" s="2" t="s">
        <v>451</v>
      </c>
    </row>
    <row r="2935" spans="2:2" x14ac:dyDescent="0.25">
      <c r="B2935" s="4" t="s">
        <v>569</v>
      </c>
    </row>
    <row r="2936" spans="2:2" x14ac:dyDescent="0.25">
      <c r="B2936" s="2" t="s">
        <v>569</v>
      </c>
    </row>
    <row r="2937" spans="2:2" x14ac:dyDescent="0.25">
      <c r="B2937" s="4" t="s">
        <v>1164</v>
      </c>
    </row>
    <row r="2938" spans="2:2" x14ac:dyDescent="0.25">
      <c r="B2938" s="2" t="s">
        <v>569</v>
      </c>
    </row>
    <row r="2939" spans="2:2" x14ac:dyDescent="0.25">
      <c r="B2939" s="4" t="s">
        <v>569</v>
      </c>
    </row>
    <row r="2940" spans="2:2" x14ac:dyDescent="0.25">
      <c r="B2940" s="2" t="s">
        <v>569</v>
      </c>
    </row>
    <row r="2941" spans="2:2" x14ac:dyDescent="0.25">
      <c r="B2941" s="4" t="s">
        <v>3694</v>
      </c>
    </row>
    <row r="2942" spans="2:2" x14ac:dyDescent="0.25">
      <c r="B2942" s="2" t="s">
        <v>569</v>
      </c>
    </row>
    <row r="2943" spans="2:2" x14ac:dyDescent="0.25">
      <c r="B2943" s="4" t="s">
        <v>569</v>
      </c>
    </row>
    <row r="2944" spans="2:2" x14ac:dyDescent="0.25">
      <c r="B2944" s="2" t="s">
        <v>451</v>
      </c>
    </row>
    <row r="2945" spans="2:2" x14ac:dyDescent="0.25">
      <c r="B2945" s="4" t="s">
        <v>569</v>
      </c>
    </row>
    <row r="2946" spans="2:2" x14ac:dyDescent="0.25">
      <c r="B2946" s="2" t="s">
        <v>569</v>
      </c>
    </row>
    <row r="2947" spans="2:2" x14ac:dyDescent="0.25">
      <c r="B2947" s="4" t="s">
        <v>4212</v>
      </c>
    </row>
    <row r="2948" spans="2:2" x14ac:dyDescent="0.25">
      <c r="B2948" s="2" t="s">
        <v>4212</v>
      </c>
    </row>
    <row r="2949" spans="2:2" x14ac:dyDescent="0.25">
      <c r="B2949" s="4" t="s">
        <v>4212</v>
      </c>
    </row>
    <row r="2950" spans="2:2" x14ac:dyDescent="0.25">
      <c r="B2950" s="2" t="s">
        <v>319</v>
      </c>
    </row>
    <row r="2951" spans="2:2" x14ac:dyDescent="0.25">
      <c r="B2951" s="4" t="s">
        <v>1164</v>
      </c>
    </row>
    <row r="2952" spans="2:2" x14ac:dyDescent="0.25">
      <c r="B2952" s="2" t="s">
        <v>1164</v>
      </c>
    </row>
    <row r="2953" spans="2:2" x14ac:dyDescent="0.25">
      <c r="B2953" s="4" t="s">
        <v>6351</v>
      </c>
    </row>
    <row r="2954" spans="2:2" x14ac:dyDescent="0.25">
      <c r="B2954" s="2" t="s">
        <v>569</v>
      </c>
    </row>
    <row r="2955" spans="2:2" x14ac:dyDescent="0.25">
      <c r="B2955" s="4" t="s">
        <v>569</v>
      </c>
    </row>
    <row r="2956" spans="2:2" x14ac:dyDescent="0.25">
      <c r="B2956" s="2" t="s">
        <v>569</v>
      </c>
    </row>
    <row r="2957" spans="2:2" x14ac:dyDescent="0.25">
      <c r="B2957" s="4" t="s">
        <v>451</v>
      </c>
    </row>
    <row r="2958" spans="2:2" x14ac:dyDescent="0.25">
      <c r="B2958" s="2" t="s">
        <v>6351</v>
      </c>
    </row>
    <row r="2959" spans="2:2" x14ac:dyDescent="0.25">
      <c r="B2959" s="4" t="s">
        <v>6351</v>
      </c>
    </row>
    <row r="2960" spans="2:2" x14ac:dyDescent="0.25">
      <c r="B2960" s="2" t="s">
        <v>569</v>
      </c>
    </row>
    <row r="2961" spans="2:2" x14ac:dyDescent="0.25">
      <c r="B2961" s="4" t="s">
        <v>1164</v>
      </c>
    </row>
    <row r="2962" spans="2:2" x14ac:dyDescent="0.25">
      <c r="B2962" s="2" t="s">
        <v>451</v>
      </c>
    </row>
    <row r="2963" spans="2:2" x14ac:dyDescent="0.25">
      <c r="B2963" s="4" t="s">
        <v>569</v>
      </c>
    </row>
    <row r="2964" spans="2:2" x14ac:dyDescent="0.25">
      <c r="B2964" s="2" t="s">
        <v>451</v>
      </c>
    </row>
    <row r="2965" spans="2:2" x14ac:dyDescent="0.25">
      <c r="B2965" s="4" t="s">
        <v>569</v>
      </c>
    </row>
    <row r="2966" spans="2:2" x14ac:dyDescent="0.25">
      <c r="B2966" s="2" t="s">
        <v>569</v>
      </c>
    </row>
    <row r="2967" spans="2:2" x14ac:dyDescent="0.25">
      <c r="B2967" s="4" t="s">
        <v>451</v>
      </c>
    </row>
    <row r="2968" spans="2:2" x14ac:dyDescent="0.25">
      <c r="B2968" s="2" t="s">
        <v>569</v>
      </c>
    </row>
    <row r="2969" spans="2:2" x14ac:dyDescent="0.25">
      <c r="B2969" s="4" t="s">
        <v>2148</v>
      </c>
    </row>
    <row r="2970" spans="2:2" x14ac:dyDescent="0.25">
      <c r="B2970" s="2" t="s">
        <v>1164</v>
      </c>
    </row>
    <row r="2971" spans="2:2" x14ac:dyDescent="0.25">
      <c r="B2971" s="4" t="s">
        <v>569</v>
      </c>
    </row>
    <row r="2972" spans="2:2" x14ac:dyDescent="0.25">
      <c r="B2972" s="2" t="s">
        <v>6351</v>
      </c>
    </row>
    <row r="2973" spans="2:2" x14ac:dyDescent="0.25">
      <c r="B2973" s="4" t="s">
        <v>569</v>
      </c>
    </row>
    <row r="2974" spans="2:2" x14ac:dyDescent="0.25">
      <c r="B2974" s="2" t="s">
        <v>569</v>
      </c>
    </row>
    <row r="2975" spans="2:2" x14ac:dyDescent="0.25">
      <c r="B2975" s="4" t="s">
        <v>1164</v>
      </c>
    </row>
    <row r="2976" spans="2:2" x14ac:dyDescent="0.25">
      <c r="B2976" s="2" t="s">
        <v>569</v>
      </c>
    </row>
    <row r="2977" spans="2:2" x14ac:dyDescent="0.25">
      <c r="B2977" s="4" t="s">
        <v>569</v>
      </c>
    </row>
    <row r="2978" spans="2:2" x14ac:dyDescent="0.25">
      <c r="B2978" s="2" t="s">
        <v>1164</v>
      </c>
    </row>
    <row r="2979" spans="2:2" x14ac:dyDescent="0.25">
      <c r="B2979" s="4" t="s">
        <v>1164</v>
      </c>
    </row>
    <row r="2980" spans="2:2" x14ac:dyDescent="0.25">
      <c r="B2980" s="2" t="s">
        <v>569</v>
      </c>
    </row>
    <row r="2981" spans="2:2" x14ac:dyDescent="0.25">
      <c r="B2981" s="4" t="s">
        <v>3694</v>
      </c>
    </row>
    <row r="2982" spans="2:2" x14ac:dyDescent="0.25">
      <c r="B2982" s="2" t="s">
        <v>2148</v>
      </c>
    </row>
    <row r="2983" spans="2:2" x14ac:dyDescent="0.25">
      <c r="B2983" s="4" t="s">
        <v>451</v>
      </c>
    </row>
    <row r="2984" spans="2:2" x14ac:dyDescent="0.25">
      <c r="B2984" s="2" t="s">
        <v>451</v>
      </c>
    </row>
    <row r="2985" spans="2:2" x14ac:dyDescent="0.25">
      <c r="B2985" s="4" t="s">
        <v>569</v>
      </c>
    </row>
    <row r="2986" spans="2:2" x14ac:dyDescent="0.25">
      <c r="B2986" s="2" t="s">
        <v>451</v>
      </c>
    </row>
    <row r="2987" spans="2:2" x14ac:dyDescent="0.25">
      <c r="B2987" s="4" t="s">
        <v>6351</v>
      </c>
    </row>
    <row r="2988" spans="2:2" x14ac:dyDescent="0.25">
      <c r="B2988" s="2" t="s">
        <v>1164</v>
      </c>
    </row>
    <row r="2989" spans="2:2" x14ac:dyDescent="0.25">
      <c r="B2989" s="4" t="s">
        <v>569</v>
      </c>
    </row>
    <row r="2990" spans="2:2" x14ac:dyDescent="0.25">
      <c r="B2990" s="2" t="s">
        <v>1164</v>
      </c>
    </row>
    <row r="2991" spans="2:2" x14ac:dyDescent="0.25">
      <c r="B2991" s="4" t="s">
        <v>569</v>
      </c>
    </row>
    <row r="2992" spans="2:2" x14ac:dyDescent="0.25">
      <c r="B2992" s="2" t="s">
        <v>2148</v>
      </c>
    </row>
    <row r="2993" spans="2:2" x14ac:dyDescent="0.25">
      <c r="B2993" s="4" t="s">
        <v>451</v>
      </c>
    </row>
    <row r="2994" spans="2:2" x14ac:dyDescent="0.25">
      <c r="B2994" s="2" t="s">
        <v>1164</v>
      </c>
    </row>
    <row r="2995" spans="2:2" x14ac:dyDescent="0.25">
      <c r="B2995" s="4" t="s">
        <v>569</v>
      </c>
    </row>
    <row r="2996" spans="2:2" x14ac:dyDescent="0.25">
      <c r="B2996" s="2" t="s">
        <v>4212</v>
      </c>
    </row>
    <row r="2997" spans="2:2" x14ac:dyDescent="0.25">
      <c r="B2997" s="4" t="s">
        <v>4212</v>
      </c>
    </row>
    <row r="2998" spans="2:2" x14ac:dyDescent="0.25">
      <c r="B2998" s="2" t="s">
        <v>451</v>
      </c>
    </row>
    <row r="2999" spans="2:2" x14ac:dyDescent="0.25">
      <c r="B2999" s="4" t="s">
        <v>451</v>
      </c>
    </row>
    <row r="3000" spans="2:2" x14ac:dyDescent="0.25">
      <c r="B3000" s="2" t="s">
        <v>451</v>
      </c>
    </row>
    <row r="3001" spans="2:2" x14ac:dyDescent="0.25">
      <c r="B3001" s="4" t="s">
        <v>451</v>
      </c>
    </row>
    <row r="3002" spans="2:2" x14ac:dyDescent="0.25">
      <c r="B3002" s="2" t="s">
        <v>319</v>
      </c>
    </row>
    <row r="3003" spans="2:2" x14ac:dyDescent="0.25">
      <c r="B3003" s="4" t="s">
        <v>2148</v>
      </c>
    </row>
    <row r="3004" spans="2:2" x14ac:dyDescent="0.25">
      <c r="B3004" s="2" t="s">
        <v>569</v>
      </c>
    </row>
    <row r="3005" spans="2:2" x14ac:dyDescent="0.25">
      <c r="B3005" s="4" t="s">
        <v>6351</v>
      </c>
    </row>
    <row r="3006" spans="2:2" x14ac:dyDescent="0.25">
      <c r="B3006" s="2" t="s">
        <v>569</v>
      </c>
    </row>
    <row r="3007" spans="2:2" x14ac:dyDescent="0.25">
      <c r="B3007" s="4" t="s">
        <v>6351</v>
      </c>
    </row>
    <row r="3008" spans="2:2" x14ac:dyDescent="0.25">
      <c r="B3008" s="2" t="s">
        <v>2148</v>
      </c>
    </row>
    <row r="3009" spans="2:2" x14ac:dyDescent="0.25">
      <c r="B3009" s="4" t="s">
        <v>569</v>
      </c>
    </row>
    <row r="3010" spans="2:2" x14ac:dyDescent="0.25">
      <c r="B3010" s="2" t="s">
        <v>1164</v>
      </c>
    </row>
    <row r="3011" spans="2:2" x14ac:dyDescent="0.25">
      <c r="B3011" s="4" t="s">
        <v>451</v>
      </c>
    </row>
    <row r="3012" spans="2:2" x14ac:dyDescent="0.25">
      <c r="B3012" s="2" t="s">
        <v>1164</v>
      </c>
    </row>
    <row r="3013" spans="2:2" x14ac:dyDescent="0.25">
      <c r="B3013" s="4" t="s">
        <v>1164</v>
      </c>
    </row>
    <row r="3014" spans="2:2" x14ac:dyDescent="0.25">
      <c r="B3014" s="2" t="s">
        <v>1164</v>
      </c>
    </row>
    <row r="3015" spans="2:2" x14ac:dyDescent="0.25">
      <c r="B3015" s="4" t="s">
        <v>569</v>
      </c>
    </row>
    <row r="3016" spans="2:2" x14ac:dyDescent="0.25">
      <c r="B3016" s="2" t="s">
        <v>569</v>
      </c>
    </row>
    <row r="3017" spans="2:2" x14ac:dyDescent="0.25">
      <c r="B3017" s="4" t="s">
        <v>319</v>
      </c>
    </row>
    <row r="3018" spans="2:2" x14ac:dyDescent="0.25">
      <c r="B3018" s="2" t="s">
        <v>569</v>
      </c>
    </row>
    <row r="3019" spans="2:2" x14ac:dyDescent="0.25">
      <c r="B3019" s="4" t="s">
        <v>451</v>
      </c>
    </row>
    <row r="3020" spans="2:2" x14ac:dyDescent="0.25">
      <c r="B3020" s="2" t="s">
        <v>319</v>
      </c>
    </row>
    <row r="3021" spans="2:2" x14ac:dyDescent="0.25">
      <c r="B3021" s="4" t="s">
        <v>1164</v>
      </c>
    </row>
    <row r="3022" spans="2:2" x14ac:dyDescent="0.25">
      <c r="B3022" s="2" t="s">
        <v>1164</v>
      </c>
    </row>
    <row r="3023" spans="2:2" x14ac:dyDescent="0.25">
      <c r="B3023" s="4" t="s">
        <v>569</v>
      </c>
    </row>
    <row r="3024" spans="2:2" x14ac:dyDescent="0.25">
      <c r="B3024" s="2" t="s">
        <v>1164</v>
      </c>
    </row>
    <row r="3025" spans="2:2" x14ac:dyDescent="0.25">
      <c r="B3025" s="4" t="s">
        <v>4212</v>
      </c>
    </row>
    <row r="3026" spans="2:2" x14ac:dyDescent="0.25">
      <c r="B3026" s="2" t="s">
        <v>4212</v>
      </c>
    </row>
    <row r="3027" spans="2:2" x14ac:dyDescent="0.25">
      <c r="B3027" s="4" t="s">
        <v>1164</v>
      </c>
    </row>
    <row r="3028" spans="2:2" x14ac:dyDescent="0.25">
      <c r="B3028" s="2" t="s">
        <v>1164</v>
      </c>
    </row>
    <row r="3029" spans="2:2" x14ac:dyDescent="0.25">
      <c r="B3029" s="4" t="s">
        <v>1164</v>
      </c>
    </row>
    <row r="3030" spans="2:2" x14ac:dyDescent="0.25">
      <c r="B3030" s="2" t="s">
        <v>319</v>
      </c>
    </row>
    <row r="3031" spans="2:2" x14ac:dyDescent="0.25">
      <c r="B3031" s="4" t="s">
        <v>569</v>
      </c>
    </row>
    <row r="3032" spans="2:2" x14ac:dyDescent="0.25">
      <c r="B3032" s="2" t="s">
        <v>569</v>
      </c>
    </row>
    <row r="3033" spans="2:2" x14ac:dyDescent="0.25">
      <c r="B3033" s="4" t="s">
        <v>569</v>
      </c>
    </row>
    <row r="3034" spans="2:2" x14ac:dyDescent="0.25">
      <c r="B3034" s="2" t="s">
        <v>1164</v>
      </c>
    </row>
    <row r="3035" spans="2:2" x14ac:dyDescent="0.25">
      <c r="B3035" s="4" t="s">
        <v>319</v>
      </c>
    </row>
    <row r="3036" spans="2:2" x14ac:dyDescent="0.25">
      <c r="B3036" s="2" t="s">
        <v>1164</v>
      </c>
    </row>
    <row r="3037" spans="2:2" x14ac:dyDescent="0.25">
      <c r="B3037" s="4" t="s">
        <v>4212</v>
      </c>
    </row>
    <row r="3038" spans="2:2" x14ac:dyDescent="0.25">
      <c r="B3038" s="2" t="s">
        <v>569</v>
      </c>
    </row>
    <row r="3039" spans="2:2" x14ac:dyDescent="0.25">
      <c r="B3039" s="4" t="s">
        <v>569</v>
      </c>
    </row>
    <row r="3040" spans="2:2" x14ac:dyDescent="0.25">
      <c r="B3040" s="2" t="s">
        <v>1164</v>
      </c>
    </row>
    <row r="3041" spans="2:2" x14ac:dyDescent="0.25">
      <c r="B3041" s="4" t="s">
        <v>4690</v>
      </c>
    </row>
    <row r="3042" spans="2:2" x14ac:dyDescent="0.25">
      <c r="B3042" s="2" t="s">
        <v>569</v>
      </c>
    </row>
    <row r="3043" spans="2:2" x14ac:dyDescent="0.25">
      <c r="B3043" s="4" t="s">
        <v>4212</v>
      </c>
    </row>
    <row r="3044" spans="2:2" x14ac:dyDescent="0.25">
      <c r="B3044" s="2" t="s">
        <v>569</v>
      </c>
    </row>
    <row r="3045" spans="2:2" x14ac:dyDescent="0.25">
      <c r="B3045" s="4" t="s">
        <v>6351</v>
      </c>
    </row>
    <row r="3046" spans="2:2" x14ac:dyDescent="0.25">
      <c r="B3046" s="2" t="s">
        <v>1164</v>
      </c>
    </row>
    <row r="3047" spans="2:2" x14ac:dyDescent="0.25">
      <c r="B3047" s="4" t="s">
        <v>1164</v>
      </c>
    </row>
    <row r="3048" spans="2:2" x14ac:dyDescent="0.25">
      <c r="B3048" s="2" t="s">
        <v>569</v>
      </c>
    </row>
    <row r="3049" spans="2:2" x14ac:dyDescent="0.25">
      <c r="B3049" s="4" t="s">
        <v>451</v>
      </c>
    </row>
    <row r="3050" spans="2:2" x14ac:dyDescent="0.25">
      <c r="B3050" s="2" t="s">
        <v>2148</v>
      </c>
    </row>
    <row r="3051" spans="2:2" x14ac:dyDescent="0.25">
      <c r="B3051" s="4" t="s">
        <v>569</v>
      </c>
    </row>
    <row r="3052" spans="2:2" x14ac:dyDescent="0.25">
      <c r="B3052" s="2" t="s">
        <v>6351</v>
      </c>
    </row>
    <row r="3053" spans="2:2" x14ac:dyDescent="0.25">
      <c r="B3053" s="4" t="s">
        <v>4212</v>
      </c>
    </row>
    <row r="3054" spans="2:2" x14ac:dyDescent="0.25">
      <c r="B3054" s="2" t="s">
        <v>6349</v>
      </c>
    </row>
    <row r="3055" spans="2:2" x14ac:dyDescent="0.25">
      <c r="B3055" s="4" t="s">
        <v>319</v>
      </c>
    </row>
    <row r="3056" spans="2:2" x14ac:dyDescent="0.25">
      <c r="B3056" s="2" t="s">
        <v>569</v>
      </c>
    </row>
    <row r="3057" spans="2:2" x14ac:dyDescent="0.25">
      <c r="B3057" s="4" t="s">
        <v>569</v>
      </c>
    </row>
    <row r="3058" spans="2:2" x14ac:dyDescent="0.25">
      <c r="B3058" s="2" t="s">
        <v>2148</v>
      </c>
    </row>
    <row r="3059" spans="2:2" x14ac:dyDescent="0.25">
      <c r="B3059" s="4" t="s">
        <v>4212</v>
      </c>
    </row>
    <row r="3060" spans="2:2" x14ac:dyDescent="0.25">
      <c r="B3060" s="2" t="s">
        <v>1164</v>
      </c>
    </row>
    <row r="3061" spans="2:2" x14ac:dyDescent="0.25">
      <c r="B3061" s="4" t="s">
        <v>6351</v>
      </c>
    </row>
    <row r="3062" spans="2:2" x14ac:dyDescent="0.25">
      <c r="B3062" s="2" t="s">
        <v>1164</v>
      </c>
    </row>
    <row r="3063" spans="2:2" x14ac:dyDescent="0.25">
      <c r="B3063" s="4" t="s">
        <v>1164</v>
      </c>
    </row>
    <row r="3064" spans="2:2" x14ac:dyDescent="0.25">
      <c r="B3064" s="2" t="s">
        <v>1164</v>
      </c>
    </row>
    <row r="3065" spans="2:2" x14ac:dyDescent="0.25">
      <c r="B3065" s="4" t="s">
        <v>1164</v>
      </c>
    </row>
    <row r="3066" spans="2:2" x14ac:dyDescent="0.25">
      <c r="B3066" s="2" t="s">
        <v>1164</v>
      </c>
    </row>
    <row r="3067" spans="2:2" x14ac:dyDescent="0.25">
      <c r="B3067" s="4" t="s">
        <v>4212</v>
      </c>
    </row>
    <row r="3068" spans="2:2" x14ac:dyDescent="0.25">
      <c r="B3068" s="2" t="s">
        <v>451</v>
      </c>
    </row>
    <row r="3069" spans="2:2" x14ac:dyDescent="0.25">
      <c r="B3069" s="4" t="s">
        <v>1164</v>
      </c>
    </row>
    <row r="3070" spans="2:2" x14ac:dyDescent="0.25">
      <c r="B3070" s="2" t="s">
        <v>4212</v>
      </c>
    </row>
    <row r="3071" spans="2:2" x14ac:dyDescent="0.25">
      <c r="B3071" s="4" t="s">
        <v>569</v>
      </c>
    </row>
    <row r="3072" spans="2:2" x14ac:dyDescent="0.25">
      <c r="B3072" s="2" t="s">
        <v>5245</v>
      </c>
    </row>
    <row r="3073" spans="2:2" x14ac:dyDescent="0.25">
      <c r="B3073" s="4" t="s">
        <v>1164</v>
      </c>
    </row>
    <row r="3074" spans="2:2" x14ac:dyDescent="0.25">
      <c r="B3074" s="2" t="s">
        <v>22</v>
      </c>
    </row>
    <row r="3075" spans="2:2" x14ac:dyDescent="0.25">
      <c r="B3075" s="4" t="s">
        <v>4212</v>
      </c>
    </row>
    <row r="3076" spans="2:2" x14ac:dyDescent="0.25">
      <c r="B3076" s="2" t="s">
        <v>569</v>
      </c>
    </row>
    <row r="3077" spans="2:2" x14ac:dyDescent="0.25">
      <c r="B3077" s="4" t="s">
        <v>1164</v>
      </c>
    </row>
    <row r="3078" spans="2:2" x14ac:dyDescent="0.25">
      <c r="B3078" s="2" t="s">
        <v>6351</v>
      </c>
    </row>
    <row r="3079" spans="2:2" x14ac:dyDescent="0.25">
      <c r="B3079" s="4" t="s">
        <v>569</v>
      </c>
    </row>
    <row r="3080" spans="2:2" x14ac:dyDescent="0.25">
      <c r="B3080" s="2" t="s">
        <v>569</v>
      </c>
    </row>
    <row r="3081" spans="2:2" x14ac:dyDescent="0.25">
      <c r="B3081" s="4" t="s">
        <v>569</v>
      </c>
    </row>
    <row r="3082" spans="2:2" x14ac:dyDescent="0.25">
      <c r="B3082" s="2" t="s">
        <v>6351</v>
      </c>
    </row>
    <row r="3083" spans="2:2" x14ac:dyDescent="0.25">
      <c r="B3083" s="4" t="s">
        <v>431</v>
      </c>
    </row>
    <row r="3084" spans="2:2" x14ac:dyDescent="0.25">
      <c r="B3084" s="2" t="s">
        <v>569</v>
      </c>
    </row>
    <row r="3085" spans="2:2" x14ac:dyDescent="0.25">
      <c r="B3085" s="4" t="s">
        <v>1164</v>
      </c>
    </row>
    <row r="3086" spans="2:2" x14ac:dyDescent="0.25">
      <c r="B3086" s="2" t="s">
        <v>1164</v>
      </c>
    </row>
    <row r="3087" spans="2:2" x14ac:dyDescent="0.25">
      <c r="B3087" s="4" t="s">
        <v>569</v>
      </c>
    </row>
    <row r="3088" spans="2:2" x14ac:dyDescent="0.25">
      <c r="B3088" s="2" t="s">
        <v>451</v>
      </c>
    </row>
    <row r="3089" spans="2:2" x14ac:dyDescent="0.25">
      <c r="B3089" s="4" t="s">
        <v>569</v>
      </c>
    </row>
    <row r="3090" spans="2:2" x14ac:dyDescent="0.25">
      <c r="B3090" s="2" t="s">
        <v>569</v>
      </c>
    </row>
    <row r="3091" spans="2:2" x14ac:dyDescent="0.25">
      <c r="B3091" s="4" t="s">
        <v>569</v>
      </c>
    </row>
    <row r="3092" spans="2:2" x14ac:dyDescent="0.25">
      <c r="B3092" s="2" t="s">
        <v>569</v>
      </c>
    </row>
    <row r="3093" spans="2:2" x14ac:dyDescent="0.25">
      <c r="B3093" s="4" t="s">
        <v>569</v>
      </c>
    </row>
    <row r="3094" spans="2:2" x14ac:dyDescent="0.25">
      <c r="B3094" s="2" t="s">
        <v>4212</v>
      </c>
    </row>
    <row r="3095" spans="2:2" x14ac:dyDescent="0.25">
      <c r="B3095" s="4" t="s">
        <v>2148</v>
      </c>
    </row>
    <row r="3096" spans="2:2" x14ac:dyDescent="0.25">
      <c r="B3096" s="2" t="s">
        <v>569</v>
      </c>
    </row>
    <row r="3097" spans="2:2" x14ac:dyDescent="0.25">
      <c r="B3097" s="4" t="s">
        <v>319</v>
      </c>
    </row>
    <row r="3098" spans="2:2" x14ac:dyDescent="0.25">
      <c r="B3098" s="2" t="s">
        <v>4212</v>
      </c>
    </row>
    <row r="3099" spans="2:2" x14ac:dyDescent="0.25">
      <c r="B3099" s="4" t="s">
        <v>569</v>
      </c>
    </row>
    <row r="3100" spans="2:2" x14ac:dyDescent="0.25">
      <c r="B3100" s="2" t="s">
        <v>1164</v>
      </c>
    </row>
    <row r="3101" spans="2:2" x14ac:dyDescent="0.25">
      <c r="B3101" s="4" t="s">
        <v>569</v>
      </c>
    </row>
    <row r="3102" spans="2:2" x14ac:dyDescent="0.25">
      <c r="B3102" s="2" t="s">
        <v>569</v>
      </c>
    </row>
    <row r="3103" spans="2:2" x14ac:dyDescent="0.25">
      <c r="B3103" s="4" t="s">
        <v>569</v>
      </c>
    </row>
    <row r="3104" spans="2:2" x14ac:dyDescent="0.25">
      <c r="B3104" s="2" t="s">
        <v>569</v>
      </c>
    </row>
    <row r="3105" spans="2:2" x14ac:dyDescent="0.25">
      <c r="B3105" s="4" t="s">
        <v>1164</v>
      </c>
    </row>
    <row r="3106" spans="2:2" x14ac:dyDescent="0.25">
      <c r="B3106" s="2" t="s">
        <v>569</v>
      </c>
    </row>
    <row r="3107" spans="2:2" x14ac:dyDescent="0.25">
      <c r="B3107" s="4" t="s">
        <v>569</v>
      </c>
    </row>
    <row r="3108" spans="2:2" x14ac:dyDescent="0.25">
      <c r="B3108" s="2" t="s">
        <v>569</v>
      </c>
    </row>
    <row r="3109" spans="2:2" x14ac:dyDescent="0.25">
      <c r="B3109" s="4" t="s">
        <v>569</v>
      </c>
    </row>
    <row r="3110" spans="2:2" x14ac:dyDescent="0.25">
      <c r="B3110" s="2" t="s">
        <v>451</v>
      </c>
    </row>
    <row r="3111" spans="2:2" x14ac:dyDescent="0.25">
      <c r="B3111" s="4" t="s">
        <v>1164</v>
      </c>
    </row>
    <row r="3112" spans="2:2" x14ac:dyDescent="0.25">
      <c r="B3112" s="2" t="s">
        <v>569</v>
      </c>
    </row>
    <row r="3113" spans="2:2" x14ac:dyDescent="0.25">
      <c r="B3113" s="4" t="s">
        <v>569</v>
      </c>
    </row>
    <row r="3114" spans="2:2" x14ac:dyDescent="0.25">
      <c r="B3114" s="2" t="s">
        <v>451</v>
      </c>
    </row>
    <row r="3115" spans="2:2" x14ac:dyDescent="0.25">
      <c r="B3115" s="4" t="s">
        <v>4212</v>
      </c>
    </row>
    <row r="3116" spans="2:2" x14ac:dyDescent="0.25">
      <c r="B3116" s="2" t="s">
        <v>1164</v>
      </c>
    </row>
    <row r="3117" spans="2:2" x14ac:dyDescent="0.25">
      <c r="B3117" s="4" t="s">
        <v>1164</v>
      </c>
    </row>
    <row r="3118" spans="2:2" x14ac:dyDescent="0.25">
      <c r="B3118" s="2" t="s">
        <v>1164</v>
      </c>
    </row>
    <row r="3119" spans="2:2" x14ac:dyDescent="0.25">
      <c r="B3119" s="4" t="s">
        <v>569</v>
      </c>
    </row>
    <row r="3120" spans="2:2" x14ac:dyDescent="0.25">
      <c r="B3120" s="2" t="s">
        <v>569</v>
      </c>
    </row>
    <row r="3121" spans="2:2" x14ac:dyDescent="0.25">
      <c r="B3121" s="4" t="s">
        <v>6351</v>
      </c>
    </row>
    <row r="3122" spans="2:2" x14ac:dyDescent="0.25">
      <c r="B3122" s="2" t="s">
        <v>569</v>
      </c>
    </row>
    <row r="3123" spans="2:2" x14ac:dyDescent="0.25">
      <c r="B3123" s="4" t="s">
        <v>1164</v>
      </c>
    </row>
    <row r="3124" spans="2:2" x14ac:dyDescent="0.25">
      <c r="B3124" s="2" t="s">
        <v>1164</v>
      </c>
    </row>
    <row r="3125" spans="2:2" x14ac:dyDescent="0.25">
      <c r="B3125" s="4" t="s">
        <v>451</v>
      </c>
    </row>
    <row r="3126" spans="2:2" x14ac:dyDescent="0.25">
      <c r="B3126" s="2" t="s">
        <v>569</v>
      </c>
    </row>
    <row r="3127" spans="2:2" x14ac:dyDescent="0.25">
      <c r="B3127" s="4" t="s">
        <v>1164</v>
      </c>
    </row>
    <row r="3128" spans="2:2" x14ac:dyDescent="0.25">
      <c r="B3128" s="2" t="s">
        <v>451</v>
      </c>
    </row>
    <row r="3129" spans="2:2" x14ac:dyDescent="0.25">
      <c r="B3129" s="4" t="s">
        <v>2148</v>
      </c>
    </row>
    <row r="3130" spans="2:2" x14ac:dyDescent="0.25">
      <c r="B3130" s="2" t="s">
        <v>569</v>
      </c>
    </row>
    <row r="3131" spans="2:2" x14ac:dyDescent="0.25">
      <c r="B3131" s="4" t="s">
        <v>4212</v>
      </c>
    </row>
    <row r="3132" spans="2:2" x14ac:dyDescent="0.25">
      <c r="B3132" s="2" t="s">
        <v>569</v>
      </c>
    </row>
    <row r="3133" spans="2:2" x14ac:dyDescent="0.25">
      <c r="B3133" s="4" t="s">
        <v>4212</v>
      </c>
    </row>
    <row r="3134" spans="2:2" x14ac:dyDescent="0.25">
      <c r="B3134" s="2" t="s">
        <v>569</v>
      </c>
    </row>
    <row r="3135" spans="2:2" x14ac:dyDescent="0.25">
      <c r="B3135" s="4" t="s">
        <v>569</v>
      </c>
    </row>
    <row r="3136" spans="2:2" x14ac:dyDescent="0.25">
      <c r="B3136" s="2" t="s">
        <v>4212</v>
      </c>
    </row>
    <row r="3137" spans="2:2" x14ac:dyDescent="0.25">
      <c r="B3137" s="4" t="s">
        <v>1164</v>
      </c>
    </row>
    <row r="3138" spans="2:2" x14ac:dyDescent="0.25">
      <c r="B3138" s="2" t="s">
        <v>569</v>
      </c>
    </row>
    <row r="3139" spans="2:2" x14ac:dyDescent="0.25">
      <c r="B3139" s="4" t="s">
        <v>6351</v>
      </c>
    </row>
    <row r="3140" spans="2:2" x14ac:dyDescent="0.25">
      <c r="B3140" s="2" t="s">
        <v>1164</v>
      </c>
    </row>
    <row r="3141" spans="2:2" x14ac:dyDescent="0.25">
      <c r="B3141" s="4" t="s">
        <v>569</v>
      </c>
    </row>
    <row r="3142" spans="2:2" x14ac:dyDescent="0.25">
      <c r="B3142" s="2" t="s">
        <v>569</v>
      </c>
    </row>
    <row r="3143" spans="2:2" x14ac:dyDescent="0.25">
      <c r="B3143" s="4" t="s">
        <v>569</v>
      </c>
    </row>
    <row r="3144" spans="2:2" x14ac:dyDescent="0.25">
      <c r="B3144" s="2" t="s">
        <v>451</v>
      </c>
    </row>
    <row r="3145" spans="2:2" x14ac:dyDescent="0.25">
      <c r="B3145" s="4" t="s">
        <v>569</v>
      </c>
    </row>
    <row r="3146" spans="2:2" x14ac:dyDescent="0.25">
      <c r="B3146" s="2" t="s">
        <v>6351</v>
      </c>
    </row>
    <row r="3147" spans="2:2" x14ac:dyDescent="0.25">
      <c r="B3147" s="4" t="s">
        <v>569</v>
      </c>
    </row>
    <row r="3148" spans="2:2" x14ac:dyDescent="0.25">
      <c r="B3148" s="2" t="s">
        <v>431</v>
      </c>
    </row>
    <row r="3149" spans="2:2" x14ac:dyDescent="0.25">
      <c r="B3149" s="4" t="s">
        <v>2148</v>
      </c>
    </row>
    <row r="3150" spans="2:2" x14ac:dyDescent="0.25">
      <c r="B3150" s="2" t="s">
        <v>1164</v>
      </c>
    </row>
    <row r="3151" spans="2:2" x14ac:dyDescent="0.25">
      <c r="B3151" s="4" t="s">
        <v>569</v>
      </c>
    </row>
    <row r="3152" spans="2:2" x14ac:dyDescent="0.25">
      <c r="B3152" s="2" t="s">
        <v>2148</v>
      </c>
    </row>
    <row r="3153" spans="2:2" x14ac:dyDescent="0.25">
      <c r="B3153" s="4" t="s">
        <v>2148</v>
      </c>
    </row>
    <row r="3154" spans="2:2" x14ac:dyDescent="0.25">
      <c r="B3154" s="2" t="s">
        <v>431</v>
      </c>
    </row>
    <row r="3155" spans="2:2" x14ac:dyDescent="0.25">
      <c r="B3155" s="4" t="s">
        <v>451</v>
      </c>
    </row>
    <row r="3156" spans="2:2" x14ac:dyDescent="0.25">
      <c r="B3156" s="2" t="s">
        <v>569</v>
      </c>
    </row>
    <row r="3157" spans="2:2" x14ac:dyDescent="0.25">
      <c r="B3157" s="4" t="s">
        <v>2148</v>
      </c>
    </row>
    <row r="3158" spans="2:2" x14ac:dyDescent="0.25">
      <c r="B3158" s="2" t="s">
        <v>1164</v>
      </c>
    </row>
    <row r="3159" spans="2:2" x14ac:dyDescent="0.25">
      <c r="B3159" s="4" t="s">
        <v>569</v>
      </c>
    </row>
    <row r="3160" spans="2:2" x14ac:dyDescent="0.25">
      <c r="B3160" s="2" t="s">
        <v>4212</v>
      </c>
    </row>
    <row r="3161" spans="2:2" x14ac:dyDescent="0.25">
      <c r="B3161" s="4" t="s">
        <v>431</v>
      </c>
    </row>
    <row r="3162" spans="2:2" x14ac:dyDescent="0.25">
      <c r="B3162" s="2" t="s">
        <v>4212</v>
      </c>
    </row>
    <row r="3163" spans="2:2" x14ac:dyDescent="0.25">
      <c r="B3163" s="4" t="s">
        <v>2148</v>
      </c>
    </row>
    <row r="3164" spans="2:2" x14ac:dyDescent="0.25">
      <c r="B3164" s="2" t="s">
        <v>6349</v>
      </c>
    </row>
    <row r="3165" spans="2:2" x14ac:dyDescent="0.25">
      <c r="B3165" s="4" t="s">
        <v>2148</v>
      </c>
    </row>
    <row r="3166" spans="2:2" x14ac:dyDescent="0.25">
      <c r="B3166" s="2" t="s">
        <v>569</v>
      </c>
    </row>
    <row r="3167" spans="2:2" x14ac:dyDescent="0.25">
      <c r="B3167" s="4" t="s">
        <v>1164</v>
      </c>
    </row>
    <row r="3168" spans="2:2" x14ac:dyDescent="0.25">
      <c r="B3168" s="2" t="s">
        <v>569</v>
      </c>
    </row>
    <row r="3169" spans="2:2" x14ac:dyDescent="0.25">
      <c r="B3169" s="4" t="s">
        <v>569</v>
      </c>
    </row>
    <row r="3170" spans="2:2" x14ac:dyDescent="0.25">
      <c r="B3170" s="2" t="s">
        <v>3694</v>
      </c>
    </row>
    <row r="3171" spans="2:2" x14ac:dyDescent="0.25">
      <c r="B3171" s="4" t="s">
        <v>1164</v>
      </c>
    </row>
    <row r="3172" spans="2:2" x14ac:dyDescent="0.25">
      <c r="B3172" s="2" t="s">
        <v>569</v>
      </c>
    </row>
    <row r="3173" spans="2:2" x14ac:dyDescent="0.25">
      <c r="B3173" s="4" t="s">
        <v>569</v>
      </c>
    </row>
    <row r="3174" spans="2:2" x14ac:dyDescent="0.25">
      <c r="B3174" s="2" t="s">
        <v>2148</v>
      </c>
    </row>
    <row r="3175" spans="2:2" x14ac:dyDescent="0.25">
      <c r="B3175" s="4" t="s">
        <v>1164</v>
      </c>
    </row>
    <row r="3176" spans="2:2" x14ac:dyDescent="0.25">
      <c r="B3176" s="2" t="s">
        <v>1164</v>
      </c>
    </row>
    <row r="3177" spans="2:2" x14ac:dyDescent="0.25">
      <c r="B3177" s="4" t="s">
        <v>1164</v>
      </c>
    </row>
    <row r="3178" spans="2:2" x14ac:dyDescent="0.25">
      <c r="B3178" s="2" t="s">
        <v>319</v>
      </c>
    </row>
    <row r="3179" spans="2:2" x14ac:dyDescent="0.25">
      <c r="B3179" s="4" t="s">
        <v>569</v>
      </c>
    </row>
    <row r="3180" spans="2:2" x14ac:dyDescent="0.25">
      <c r="B3180" s="2" t="s">
        <v>6351</v>
      </c>
    </row>
    <row r="3181" spans="2:2" x14ac:dyDescent="0.25">
      <c r="B3181" s="4" t="s">
        <v>2148</v>
      </c>
    </row>
    <row r="3182" spans="2:2" x14ac:dyDescent="0.25">
      <c r="B3182" s="2" t="s">
        <v>319</v>
      </c>
    </row>
    <row r="3183" spans="2:2" x14ac:dyDescent="0.25">
      <c r="B3183" s="4" t="s">
        <v>569</v>
      </c>
    </row>
    <row r="3184" spans="2:2" x14ac:dyDescent="0.25">
      <c r="B3184" s="2" t="s">
        <v>1164</v>
      </c>
    </row>
    <row r="3185" spans="2:2" x14ac:dyDescent="0.25">
      <c r="B3185" s="4" t="s">
        <v>1164</v>
      </c>
    </row>
    <row r="3186" spans="2:2" x14ac:dyDescent="0.25">
      <c r="B3186" s="2" t="s">
        <v>2148</v>
      </c>
    </row>
    <row r="3187" spans="2:2" x14ac:dyDescent="0.25">
      <c r="B3187" s="4" t="s">
        <v>2148</v>
      </c>
    </row>
    <row r="3188" spans="2:2" x14ac:dyDescent="0.25">
      <c r="B3188" s="2" t="s">
        <v>569</v>
      </c>
    </row>
    <row r="3189" spans="2:2" x14ac:dyDescent="0.25">
      <c r="B3189" s="4" t="s">
        <v>451</v>
      </c>
    </row>
    <row r="3190" spans="2:2" x14ac:dyDescent="0.25">
      <c r="B3190" s="2" t="s">
        <v>2148</v>
      </c>
    </row>
    <row r="3191" spans="2:2" x14ac:dyDescent="0.25">
      <c r="B3191" s="4" t="s">
        <v>569</v>
      </c>
    </row>
    <row r="3192" spans="2:2" x14ac:dyDescent="0.25">
      <c r="B3192" s="2" t="s">
        <v>451</v>
      </c>
    </row>
    <row r="3193" spans="2:2" x14ac:dyDescent="0.25">
      <c r="B3193" s="4" t="s">
        <v>569</v>
      </c>
    </row>
    <row r="3194" spans="2:2" x14ac:dyDescent="0.25">
      <c r="B3194" s="2" t="s">
        <v>1164</v>
      </c>
    </row>
    <row r="3195" spans="2:2" x14ac:dyDescent="0.25">
      <c r="B3195" s="4" t="s">
        <v>569</v>
      </c>
    </row>
    <row r="3196" spans="2:2" x14ac:dyDescent="0.25">
      <c r="B3196" s="2" t="s">
        <v>451</v>
      </c>
    </row>
    <row r="3197" spans="2:2" x14ac:dyDescent="0.25">
      <c r="B3197" s="4" t="s">
        <v>569</v>
      </c>
    </row>
    <row r="3198" spans="2:2" x14ac:dyDescent="0.25">
      <c r="B3198" s="2" t="s">
        <v>569</v>
      </c>
    </row>
    <row r="3199" spans="2:2" x14ac:dyDescent="0.25">
      <c r="B3199" s="4" t="s">
        <v>2148</v>
      </c>
    </row>
    <row r="3200" spans="2:2" x14ac:dyDescent="0.25">
      <c r="B3200" s="2" t="s">
        <v>569</v>
      </c>
    </row>
    <row r="3201" spans="2:2" x14ac:dyDescent="0.25">
      <c r="B3201" s="4" t="s">
        <v>569</v>
      </c>
    </row>
    <row r="3202" spans="2:2" x14ac:dyDescent="0.25">
      <c r="B3202" s="2" t="s">
        <v>569</v>
      </c>
    </row>
    <row r="3203" spans="2:2" x14ac:dyDescent="0.25">
      <c r="B3203" s="4" t="s">
        <v>1164</v>
      </c>
    </row>
    <row r="3204" spans="2:2" x14ac:dyDescent="0.25">
      <c r="B3204" s="2" t="s">
        <v>22</v>
      </c>
    </row>
    <row r="3205" spans="2:2" x14ac:dyDescent="0.25">
      <c r="B3205" s="4" t="s">
        <v>1164</v>
      </c>
    </row>
    <row r="3206" spans="2:2" x14ac:dyDescent="0.25">
      <c r="B3206" s="2" t="s">
        <v>1164</v>
      </c>
    </row>
    <row r="3207" spans="2:2" x14ac:dyDescent="0.25">
      <c r="B3207" s="4" t="s">
        <v>569</v>
      </c>
    </row>
    <row r="3208" spans="2:2" x14ac:dyDescent="0.25">
      <c r="B3208" s="2" t="s">
        <v>4212</v>
      </c>
    </row>
    <row r="3209" spans="2:2" x14ac:dyDescent="0.25">
      <c r="B3209" s="4" t="s">
        <v>1164</v>
      </c>
    </row>
    <row r="3210" spans="2:2" x14ac:dyDescent="0.25">
      <c r="B3210" s="2" t="s">
        <v>569</v>
      </c>
    </row>
    <row r="3211" spans="2:2" x14ac:dyDescent="0.25">
      <c r="B3211" s="4" t="s">
        <v>569</v>
      </c>
    </row>
    <row r="3212" spans="2:2" x14ac:dyDescent="0.25">
      <c r="B3212" s="2" t="s">
        <v>1164</v>
      </c>
    </row>
    <row r="3213" spans="2:2" x14ac:dyDescent="0.25">
      <c r="B3213" s="4" t="s">
        <v>6351</v>
      </c>
    </row>
    <row r="3214" spans="2:2" x14ac:dyDescent="0.25">
      <c r="B3214" s="2" t="s">
        <v>4212</v>
      </c>
    </row>
    <row r="3215" spans="2:2" x14ac:dyDescent="0.25">
      <c r="B3215" s="4" t="s">
        <v>1164</v>
      </c>
    </row>
    <row r="3216" spans="2:2" x14ac:dyDescent="0.25">
      <c r="B3216" s="2" t="s">
        <v>4212</v>
      </c>
    </row>
    <row r="3217" spans="2:2" x14ac:dyDescent="0.25">
      <c r="B3217" s="4" t="s">
        <v>6351</v>
      </c>
    </row>
    <row r="3218" spans="2:2" x14ac:dyDescent="0.25">
      <c r="B3218" s="2" t="s">
        <v>1164</v>
      </c>
    </row>
    <row r="3219" spans="2:2" x14ac:dyDescent="0.25">
      <c r="B3219" s="4" t="s">
        <v>569</v>
      </c>
    </row>
    <row r="3220" spans="2:2" x14ac:dyDescent="0.25">
      <c r="B3220" s="2" t="s">
        <v>6351</v>
      </c>
    </row>
    <row r="3221" spans="2:2" x14ac:dyDescent="0.25">
      <c r="B3221" s="4" t="s">
        <v>1164</v>
      </c>
    </row>
    <row r="3222" spans="2:2" x14ac:dyDescent="0.25">
      <c r="B3222" s="2" t="s">
        <v>1164</v>
      </c>
    </row>
    <row r="3223" spans="2:2" x14ac:dyDescent="0.25">
      <c r="B3223" s="4" t="s">
        <v>2148</v>
      </c>
    </row>
    <row r="3224" spans="2:2" x14ac:dyDescent="0.25">
      <c r="B3224" s="2" t="s">
        <v>6351</v>
      </c>
    </row>
    <row r="3225" spans="2:2" x14ac:dyDescent="0.25">
      <c r="B3225" s="4" t="s">
        <v>6349</v>
      </c>
    </row>
    <row r="3226" spans="2:2" x14ac:dyDescent="0.25">
      <c r="B3226" s="2" t="s">
        <v>569</v>
      </c>
    </row>
    <row r="3227" spans="2:2" x14ac:dyDescent="0.25">
      <c r="B3227" s="4" t="s">
        <v>569</v>
      </c>
    </row>
    <row r="3228" spans="2:2" x14ac:dyDescent="0.25">
      <c r="B3228" s="2" t="s">
        <v>569</v>
      </c>
    </row>
    <row r="3229" spans="2:2" x14ac:dyDescent="0.25">
      <c r="B3229" s="4" t="s">
        <v>1164</v>
      </c>
    </row>
    <row r="3230" spans="2:2" x14ac:dyDescent="0.25">
      <c r="B3230" s="2" t="s">
        <v>2148</v>
      </c>
    </row>
    <row r="3231" spans="2:2" x14ac:dyDescent="0.25">
      <c r="B3231" s="4" t="s">
        <v>569</v>
      </c>
    </row>
    <row r="3232" spans="2:2" x14ac:dyDescent="0.25">
      <c r="B3232" s="2" t="s">
        <v>1164</v>
      </c>
    </row>
    <row r="3233" spans="2:2" x14ac:dyDescent="0.25">
      <c r="B3233" s="4" t="s">
        <v>431</v>
      </c>
    </row>
    <row r="3234" spans="2:2" x14ac:dyDescent="0.25">
      <c r="B3234" s="2" t="s">
        <v>569</v>
      </c>
    </row>
    <row r="3235" spans="2:2" x14ac:dyDescent="0.25">
      <c r="B3235" s="4" t="s">
        <v>6351</v>
      </c>
    </row>
    <row r="3236" spans="2:2" x14ac:dyDescent="0.25">
      <c r="B3236" s="2" t="s">
        <v>569</v>
      </c>
    </row>
    <row r="3237" spans="2:2" x14ac:dyDescent="0.25">
      <c r="B3237" s="4" t="s">
        <v>1164</v>
      </c>
    </row>
    <row r="3238" spans="2:2" x14ac:dyDescent="0.25">
      <c r="B3238" s="2" t="s">
        <v>569</v>
      </c>
    </row>
    <row r="3239" spans="2:2" x14ac:dyDescent="0.25">
      <c r="B3239" s="4" t="s">
        <v>569</v>
      </c>
    </row>
    <row r="3240" spans="2:2" x14ac:dyDescent="0.25">
      <c r="B3240" s="2" t="s">
        <v>1164</v>
      </c>
    </row>
    <row r="3241" spans="2:2" x14ac:dyDescent="0.25">
      <c r="B3241" s="4" t="s">
        <v>6351</v>
      </c>
    </row>
    <row r="3242" spans="2:2" x14ac:dyDescent="0.25">
      <c r="B3242" s="2" t="s">
        <v>1164</v>
      </c>
    </row>
    <row r="3243" spans="2:2" x14ac:dyDescent="0.25">
      <c r="B3243" s="4" t="s">
        <v>1164</v>
      </c>
    </row>
    <row r="3244" spans="2:2" x14ac:dyDescent="0.25">
      <c r="B3244" s="2" t="s">
        <v>569</v>
      </c>
    </row>
    <row r="3245" spans="2:2" x14ac:dyDescent="0.25">
      <c r="B3245" s="4" t="s">
        <v>1164</v>
      </c>
    </row>
    <row r="3246" spans="2:2" x14ac:dyDescent="0.25">
      <c r="B3246" s="2" t="s">
        <v>6351</v>
      </c>
    </row>
    <row r="3247" spans="2:2" x14ac:dyDescent="0.25">
      <c r="B3247" s="4" t="s">
        <v>569</v>
      </c>
    </row>
    <row r="3248" spans="2:2" x14ac:dyDescent="0.25">
      <c r="B3248" s="2" t="s">
        <v>6351</v>
      </c>
    </row>
    <row r="3249" spans="2:2" x14ac:dyDescent="0.25">
      <c r="B3249" s="4" t="s">
        <v>569</v>
      </c>
    </row>
    <row r="3250" spans="2:2" x14ac:dyDescent="0.25">
      <c r="B3250" s="2" t="s">
        <v>451</v>
      </c>
    </row>
    <row r="3251" spans="2:2" x14ac:dyDescent="0.25">
      <c r="B3251" s="4" t="s">
        <v>1164</v>
      </c>
    </row>
    <row r="3252" spans="2:2" x14ac:dyDescent="0.25">
      <c r="B3252" s="2" t="s">
        <v>1164</v>
      </c>
    </row>
    <row r="3253" spans="2:2" x14ac:dyDescent="0.25">
      <c r="B3253" s="4" t="s">
        <v>451</v>
      </c>
    </row>
    <row r="3254" spans="2:2" x14ac:dyDescent="0.25">
      <c r="B3254" s="2" t="s">
        <v>451</v>
      </c>
    </row>
    <row r="3255" spans="2:2" x14ac:dyDescent="0.25">
      <c r="B3255" s="4" t="s">
        <v>1164</v>
      </c>
    </row>
    <row r="3256" spans="2:2" x14ac:dyDescent="0.25">
      <c r="B3256" s="2" t="s">
        <v>569</v>
      </c>
    </row>
    <row r="3257" spans="2:2" x14ac:dyDescent="0.25">
      <c r="B3257" s="4" t="s">
        <v>431</v>
      </c>
    </row>
    <row r="3258" spans="2:2" x14ac:dyDescent="0.25">
      <c r="B3258" s="2" t="s">
        <v>6351</v>
      </c>
    </row>
    <row r="3259" spans="2:2" x14ac:dyDescent="0.25">
      <c r="B3259" s="4" t="s">
        <v>569</v>
      </c>
    </row>
    <row r="3260" spans="2:2" x14ac:dyDescent="0.25">
      <c r="B3260" s="2" t="s">
        <v>2148</v>
      </c>
    </row>
    <row r="3261" spans="2:2" x14ac:dyDescent="0.25">
      <c r="B3261" s="4" t="s">
        <v>1164</v>
      </c>
    </row>
    <row r="3262" spans="2:2" x14ac:dyDescent="0.25">
      <c r="B3262" s="2" t="s">
        <v>569</v>
      </c>
    </row>
    <row r="3263" spans="2:2" x14ac:dyDescent="0.25">
      <c r="B3263" s="4" t="s">
        <v>1164</v>
      </c>
    </row>
    <row r="3264" spans="2:2" x14ac:dyDescent="0.25">
      <c r="B3264" s="2" t="s">
        <v>1164</v>
      </c>
    </row>
    <row r="3265" spans="2:2" x14ac:dyDescent="0.25">
      <c r="B3265" s="4" t="s">
        <v>1164</v>
      </c>
    </row>
    <row r="3266" spans="2:2" x14ac:dyDescent="0.25">
      <c r="B3266" s="2" t="s">
        <v>1164</v>
      </c>
    </row>
    <row r="3267" spans="2:2" x14ac:dyDescent="0.25">
      <c r="B3267" s="4" t="s">
        <v>6349</v>
      </c>
    </row>
    <row r="3268" spans="2:2" x14ac:dyDescent="0.25">
      <c r="B3268" s="2" t="s">
        <v>569</v>
      </c>
    </row>
    <row r="3269" spans="2:2" x14ac:dyDescent="0.25">
      <c r="B3269" s="4" t="s">
        <v>2148</v>
      </c>
    </row>
    <row r="3270" spans="2:2" x14ac:dyDescent="0.25">
      <c r="B3270" s="2" t="s">
        <v>1164</v>
      </c>
    </row>
    <row r="3271" spans="2:2" x14ac:dyDescent="0.25">
      <c r="B3271" s="4" t="s">
        <v>1164</v>
      </c>
    </row>
    <row r="3272" spans="2:2" x14ac:dyDescent="0.25">
      <c r="B3272" s="2" t="s">
        <v>569</v>
      </c>
    </row>
    <row r="3273" spans="2:2" x14ac:dyDescent="0.25">
      <c r="B3273" s="4" t="s">
        <v>569</v>
      </c>
    </row>
    <row r="3274" spans="2:2" x14ac:dyDescent="0.25">
      <c r="B3274" s="2" t="s">
        <v>569</v>
      </c>
    </row>
    <row r="3275" spans="2:2" x14ac:dyDescent="0.25">
      <c r="B3275" s="4" t="s">
        <v>6351</v>
      </c>
    </row>
    <row r="3276" spans="2:2" x14ac:dyDescent="0.25">
      <c r="B3276" s="2" t="s">
        <v>6351</v>
      </c>
    </row>
    <row r="3277" spans="2:2" x14ac:dyDescent="0.25">
      <c r="B3277" s="4" t="s">
        <v>1164</v>
      </c>
    </row>
    <row r="3278" spans="2:2" x14ac:dyDescent="0.25">
      <c r="B3278" s="2" t="s">
        <v>569</v>
      </c>
    </row>
    <row r="3279" spans="2:2" x14ac:dyDescent="0.25">
      <c r="B3279" s="4" t="s">
        <v>569</v>
      </c>
    </row>
    <row r="3280" spans="2:2" x14ac:dyDescent="0.25">
      <c r="B3280" s="2" t="s">
        <v>569</v>
      </c>
    </row>
    <row r="3281" spans="2:2" x14ac:dyDescent="0.25">
      <c r="B3281" s="4" t="s">
        <v>569</v>
      </c>
    </row>
    <row r="3282" spans="2:2" x14ac:dyDescent="0.25">
      <c r="B3282" s="2" t="s">
        <v>22</v>
      </c>
    </row>
    <row r="3283" spans="2:2" x14ac:dyDescent="0.25">
      <c r="B3283" s="4" t="s">
        <v>1164</v>
      </c>
    </row>
    <row r="3284" spans="2:2" x14ac:dyDescent="0.25">
      <c r="B3284" s="2" t="s">
        <v>569</v>
      </c>
    </row>
    <row r="3285" spans="2:2" x14ac:dyDescent="0.25">
      <c r="B3285" s="4" t="s">
        <v>569</v>
      </c>
    </row>
    <row r="3286" spans="2:2" x14ac:dyDescent="0.25">
      <c r="B3286" s="2" t="s">
        <v>569</v>
      </c>
    </row>
    <row r="3287" spans="2:2" x14ac:dyDescent="0.25">
      <c r="B3287" s="4" t="s">
        <v>569</v>
      </c>
    </row>
    <row r="3288" spans="2:2" x14ac:dyDescent="0.25">
      <c r="B3288" s="2" t="s">
        <v>319</v>
      </c>
    </row>
    <row r="3289" spans="2:2" x14ac:dyDescent="0.25">
      <c r="B3289" s="4" t="s">
        <v>22</v>
      </c>
    </row>
    <row r="3290" spans="2:2" x14ac:dyDescent="0.25">
      <c r="B3290" s="2" t="s">
        <v>319</v>
      </c>
    </row>
    <row r="3291" spans="2:2" x14ac:dyDescent="0.25">
      <c r="B3291" s="4" t="s">
        <v>1164</v>
      </c>
    </row>
    <row r="3292" spans="2:2" x14ac:dyDescent="0.25">
      <c r="B3292" s="2" t="s">
        <v>1164</v>
      </c>
    </row>
    <row r="3293" spans="2:2" x14ac:dyDescent="0.25">
      <c r="B3293" s="4" t="s">
        <v>1164</v>
      </c>
    </row>
    <row r="3294" spans="2:2" x14ac:dyDescent="0.25">
      <c r="B3294" s="2" t="s">
        <v>569</v>
      </c>
    </row>
    <row r="3295" spans="2:2" x14ac:dyDescent="0.25">
      <c r="B3295" s="4" t="s">
        <v>6351</v>
      </c>
    </row>
    <row r="3296" spans="2:2" x14ac:dyDescent="0.25">
      <c r="B3296" s="2" t="s">
        <v>569</v>
      </c>
    </row>
    <row r="3297" spans="2:2" x14ac:dyDescent="0.25">
      <c r="B3297" s="4" t="s">
        <v>569</v>
      </c>
    </row>
    <row r="3298" spans="2:2" x14ac:dyDescent="0.25">
      <c r="B3298" s="2" t="s">
        <v>1164</v>
      </c>
    </row>
    <row r="3299" spans="2:2" x14ac:dyDescent="0.25">
      <c r="B3299" s="4" t="s">
        <v>6351</v>
      </c>
    </row>
    <row r="3300" spans="2:2" x14ac:dyDescent="0.25">
      <c r="B3300" s="2" t="s">
        <v>569</v>
      </c>
    </row>
    <row r="3301" spans="2:2" x14ac:dyDescent="0.25">
      <c r="B3301" s="4" t="s">
        <v>569</v>
      </c>
    </row>
    <row r="3302" spans="2:2" x14ac:dyDescent="0.25">
      <c r="B3302" s="2" t="s">
        <v>1164</v>
      </c>
    </row>
    <row r="3303" spans="2:2" x14ac:dyDescent="0.25">
      <c r="B3303" s="4" t="s">
        <v>569</v>
      </c>
    </row>
    <row r="3304" spans="2:2" x14ac:dyDescent="0.25">
      <c r="B3304" s="2" t="s">
        <v>1164</v>
      </c>
    </row>
    <row r="3305" spans="2:2" x14ac:dyDescent="0.25">
      <c r="B3305" s="4" t="s">
        <v>4212</v>
      </c>
    </row>
    <row r="3306" spans="2:2" x14ac:dyDescent="0.25">
      <c r="B3306" s="2" t="s">
        <v>1164</v>
      </c>
    </row>
    <row r="3307" spans="2:2" x14ac:dyDescent="0.25">
      <c r="B3307" s="4" t="s">
        <v>1164</v>
      </c>
    </row>
    <row r="3308" spans="2:2" x14ac:dyDescent="0.25">
      <c r="B3308" s="2" t="s">
        <v>1164</v>
      </c>
    </row>
    <row r="3309" spans="2:2" x14ac:dyDescent="0.25">
      <c r="B3309" s="4" t="s">
        <v>4212</v>
      </c>
    </row>
    <row r="3310" spans="2:2" x14ac:dyDescent="0.25">
      <c r="B3310" s="2" t="s">
        <v>319</v>
      </c>
    </row>
    <row r="3311" spans="2:2" x14ac:dyDescent="0.25">
      <c r="B3311" s="4" t="s">
        <v>4212</v>
      </c>
    </row>
    <row r="3312" spans="2:2" x14ac:dyDescent="0.25">
      <c r="B3312" s="2" t="s">
        <v>569</v>
      </c>
    </row>
    <row r="3313" spans="2:2" x14ac:dyDescent="0.25">
      <c r="B3313" s="4" t="s">
        <v>319</v>
      </c>
    </row>
    <row r="3314" spans="2:2" x14ac:dyDescent="0.25">
      <c r="B3314" s="2" t="s">
        <v>1164</v>
      </c>
    </row>
    <row r="3315" spans="2:2" x14ac:dyDescent="0.25">
      <c r="B3315" s="4" t="s">
        <v>569</v>
      </c>
    </row>
    <row r="3316" spans="2:2" x14ac:dyDescent="0.25">
      <c r="B3316" s="2" t="s">
        <v>569</v>
      </c>
    </row>
    <row r="3317" spans="2:2" x14ac:dyDescent="0.25">
      <c r="B3317" s="4" t="s">
        <v>569</v>
      </c>
    </row>
    <row r="3318" spans="2:2" x14ac:dyDescent="0.25">
      <c r="B3318" s="2" t="s">
        <v>569</v>
      </c>
    </row>
    <row r="3319" spans="2:2" x14ac:dyDescent="0.25">
      <c r="B3319" s="4" t="s">
        <v>6351</v>
      </c>
    </row>
    <row r="3320" spans="2:2" x14ac:dyDescent="0.25">
      <c r="B3320" s="2" t="s">
        <v>569</v>
      </c>
    </row>
    <row r="3321" spans="2:2" x14ac:dyDescent="0.25">
      <c r="B3321" s="4" t="s">
        <v>2148</v>
      </c>
    </row>
    <row r="3322" spans="2:2" x14ac:dyDescent="0.25">
      <c r="B3322" s="2" t="s">
        <v>569</v>
      </c>
    </row>
    <row r="3323" spans="2:2" x14ac:dyDescent="0.25">
      <c r="B3323" s="4" t="s">
        <v>569</v>
      </c>
    </row>
    <row r="3324" spans="2:2" x14ac:dyDescent="0.25">
      <c r="B3324" s="2" t="s">
        <v>4212</v>
      </c>
    </row>
    <row r="3325" spans="2:2" x14ac:dyDescent="0.25">
      <c r="B3325" s="4" t="s">
        <v>1164</v>
      </c>
    </row>
    <row r="3326" spans="2:2" x14ac:dyDescent="0.25">
      <c r="B3326" s="2" t="s">
        <v>569</v>
      </c>
    </row>
    <row r="3327" spans="2:2" x14ac:dyDescent="0.25">
      <c r="B3327" s="4" t="s">
        <v>451</v>
      </c>
    </row>
    <row r="3328" spans="2:2" x14ac:dyDescent="0.25">
      <c r="B3328" s="2" t="s">
        <v>1164</v>
      </c>
    </row>
    <row r="3329" spans="2:2" x14ac:dyDescent="0.25">
      <c r="B3329" s="4" t="s">
        <v>569</v>
      </c>
    </row>
    <row r="3330" spans="2:2" x14ac:dyDescent="0.25">
      <c r="B3330" s="2" t="s">
        <v>569</v>
      </c>
    </row>
    <row r="3331" spans="2:2" x14ac:dyDescent="0.25">
      <c r="B3331" s="4" t="s">
        <v>569</v>
      </c>
    </row>
    <row r="3332" spans="2:2" x14ac:dyDescent="0.25">
      <c r="B3332" s="2" t="s">
        <v>451</v>
      </c>
    </row>
    <row r="3333" spans="2:2" x14ac:dyDescent="0.25">
      <c r="B3333" s="4" t="s">
        <v>451</v>
      </c>
    </row>
    <row r="3334" spans="2:2" x14ac:dyDescent="0.25">
      <c r="B3334" s="2" t="s">
        <v>22</v>
      </c>
    </row>
    <row r="3335" spans="2:2" x14ac:dyDescent="0.25">
      <c r="B3335" s="4" t="s">
        <v>22</v>
      </c>
    </row>
    <row r="3336" spans="2:2" x14ac:dyDescent="0.25">
      <c r="B3336" s="2" t="s">
        <v>4212</v>
      </c>
    </row>
    <row r="3337" spans="2:2" x14ac:dyDescent="0.25">
      <c r="B3337" s="4" t="s">
        <v>569</v>
      </c>
    </row>
    <row r="3338" spans="2:2" x14ac:dyDescent="0.25">
      <c r="B3338" s="2" t="s">
        <v>1164</v>
      </c>
    </row>
    <row r="3339" spans="2:2" x14ac:dyDescent="0.25">
      <c r="B3339" s="4" t="s">
        <v>6351</v>
      </c>
    </row>
    <row r="3340" spans="2:2" x14ac:dyDescent="0.25">
      <c r="B3340" s="2" t="s">
        <v>569</v>
      </c>
    </row>
    <row r="3341" spans="2:2" x14ac:dyDescent="0.25">
      <c r="B3341" s="4" t="s">
        <v>1164</v>
      </c>
    </row>
    <row r="3342" spans="2:2" x14ac:dyDescent="0.25">
      <c r="B3342" s="2" t="s">
        <v>1164</v>
      </c>
    </row>
    <row r="3343" spans="2:2" x14ac:dyDescent="0.25">
      <c r="B3343" s="4" t="s">
        <v>1164</v>
      </c>
    </row>
    <row r="3344" spans="2:2" x14ac:dyDescent="0.25">
      <c r="B3344" s="2" t="s">
        <v>6351</v>
      </c>
    </row>
    <row r="3345" spans="2:2" x14ac:dyDescent="0.25">
      <c r="B3345" s="4" t="s">
        <v>569</v>
      </c>
    </row>
    <row r="3346" spans="2:2" x14ac:dyDescent="0.25">
      <c r="B3346" s="2" t="s">
        <v>569</v>
      </c>
    </row>
    <row r="3347" spans="2:2" x14ac:dyDescent="0.25">
      <c r="B3347" s="4" t="s">
        <v>451</v>
      </c>
    </row>
    <row r="3348" spans="2:2" x14ac:dyDescent="0.25">
      <c r="B3348" s="2" t="s">
        <v>1164</v>
      </c>
    </row>
    <row r="3349" spans="2:2" x14ac:dyDescent="0.25">
      <c r="B3349" s="4" t="s">
        <v>569</v>
      </c>
    </row>
    <row r="3350" spans="2:2" x14ac:dyDescent="0.25">
      <c r="B3350" s="2" t="s">
        <v>2148</v>
      </c>
    </row>
    <row r="3351" spans="2:2" x14ac:dyDescent="0.25">
      <c r="B3351" s="4" t="s">
        <v>569</v>
      </c>
    </row>
    <row r="3352" spans="2:2" x14ac:dyDescent="0.25">
      <c r="B3352" s="2" t="s">
        <v>6351</v>
      </c>
    </row>
    <row r="3353" spans="2:2" x14ac:dyDescent="0.25">
      <c r="B3353" s="4" t="s">
        <v>431</v>
      </c>
    </row>
    <row r="3354" spans="2:2" x14ac:dyDescent="0.25">
      <c r="B3354" s="2" t="s">
        <v>1164</v>
      </c>
    </row>
    <row r="3355" spans="2:2" x14ac:dyDescent="0.25">
      <c r="B3355" s="4" t="s">
        <v>2148</v>
      </c>
    </row>
    <row r="3356" spans="2:2" x14ac:dyDescent="0.25">
      <c r="B3356" s="2" t="s">
        <v>2148</v>
      </c>
    </row>
    <row r="3357" spans="2:2" x14ac:dyDescent="0.25">
      <c r="B3357" s="4" t="s">
        <v>4212</v>
      </c>
    </row>
    <row r="3358" spans="2:2" x14ac:dyDescent="0.25">
      <c r="B3358" s="2" t="s">
        <v>569</v>
      </c>
    </row>
    <row r="3359" spans="2:2" x14ac:dyDescent="0.25">
      <c r="B3359" s="4" t="s">
        <v>2148</v>
      </c>
    </row>
    <row r="3360" spans="2:2" x14ac:dyDescent="0.25">
      <c r="B3360" s="2" t="s">
        <v>319</v>
      </c>
    </row>
    <row r="3361" spans="2:2" x14ac:dyDescent="0.25">
      <c r="B3361" s="4" t="s">
        <v>319</v>
      </c>
    </row>
    <row r="3362" spans="2:2" x14ac:dyDescent="0.25">
      <c r="B3362" s="2" t="s">
        <v>431</v>
      </c>
    </row>
    <row r="3363" spans="2:2" x14ac:dyDescent="0.25">
      <c r="B3363" s="4" t="s">
        <v>569</v>
      </c>
    </row>
    <row r="3364" spans="2:2" x14ac:dyDescent="0.25">
      <c r="B3364" s="2" t="s">
        <v>451</v>
      </c>
    </row>
    <row r="3365" spans="2:2" x14ac:dyDescent="0.25">
      <c r="B3365" s="4" t="s">
        <v>569</v>
      </c>
    </row>
    <row r="3366" spans="2:2" x14ac:dyDescent="0.25">
      <c r="B3366" s="2" t="s">
        <v>1164</v>
      </c>
    </row>
    <row r="3367" spans="2:2" x14ac:dyDescent="0.25">
      <c r="B3367" s="4" t="s">
        <v>569</v>
      </c>
    </row>
    <row r="3368" spans="2:2" x14ac:dyDescent="0.25">
      <c r="B3368" s="2" t="s">
        <v>451</v>
      </c>
    </row>
    <row r="3369" spans="2:2" x14ac:dyDescent="0.25">
      <c r="B3369" s="4" t="s">
        <v>569</v>
      </c>
    </row>
    <row r="3370" spans="2:2" x14ac:dyDescent="0.25">
      <c r="B3370" s="2" t="s">
        <v>569</v>
      </c>
    </row>
    <row r="3371" spans="2:2" x14ac:dyDescent="0.25">
      <c r="B3371" s="4" t="s">
        <v>569</v>
      </c>
    </row>
    <row r="3372" spans="2:2" x14ac:dyDescent="0.25">
      <c r="B3372" s="2" t="s">
        <v>6351</v>
      </c>
    </row>
    <row r="3373" spans="2:2" x14ac:dyDescent="0.25">
      <c r="B3373" s="4" t="s">
        <v>431</v>
      </c>
    </row>
    <row r="3374" spans="2:2" x14ac:dyDescent="0.25">
      <c r="B3374" s="2" t="s">
        <v>569</v>
      </c>
    </row>
    <row r="3375" spans="2:2" x14ac:dyDescent="0.25">
      <c r="B3375" s="4" t="s">
        <v>1164</v>
      </c>
    </row>
    <row r="3376" spans="2:2" x14ac:dyDescent="0.25">
      <c r="B3376" s="2" t="s">
        <v>569</v>
      </c>
    </row>
    <row r="3377" spans="2:2" x14ac:dyDescent="0.25">
      <c r="B3377" s="4" t="s">
        <v>4212</v>
      </c>
    </row>
    <row r="3378" spans="2:2" x14ac:dyDescent="0.25">
      <c r="B3378" s="2" t="s">
        <v>6351</v>
      </c>
    </row>
    <row r="3379" spans="2:2" x14ac:dyDescent="0.25">
      <c r="B3379" s="4" t="s">
        <v>569</v>
      </c>
    </row>
    <row r="3380" spans="2:2" x14ac:dyDescent="0.25">
      <c r="B3380" s="2" t="s">
        <v>569</v>
      </c>
    </row>
    <row r="3381" spans="2:2" x14ac:dyDescent="0.25">
      <c r="B3381" s="4" t="s">
        <v>569</v>
      </c>
    </row>
    <row r="3382" spans="2:2" x14ac:dyDescent="0.25">
      <c r="B3382" s="2" t="s">
        <v>1164</v>
      </c>
    </row>
    <row r="3383" spans="2:2" x14ac:dyDescent="0.25">
      <c r="B3383" s="4" t="s">
        <v>1164</v>
      </c>
    </row>
    <row r="3384" spans="2:2" x14ac:dyDescent="0.25">
      <c r="B3384" s="2" t="s">
        <v>451</v>
      </c>
    </row>
    <row r="3385" spans="2:2" x14ac:dyDescent="0.25">
      <c r="B3385" s="4" t="s">
        <v>451</v>
      </c>
    </row>
    <row r="3386" spans="2:2" x14ac:dyDescent="0.25">
      <c r="B3386" s="2" t="s">
        <v>569</v>
      </c>
    </row>
    <row r="3387" spans="2:2" x14ac:dyDescent="0.25">
      <c r="B3387" s="4" t="s">
        <v>569</v>
      </c>
    </row>
    <row r="3388" spans="2:2" x14ac:dyDescent="0.25">
      <c r="B3388" s="2" t="s">
        <v>569</v>
      </c>
    </row>
    <row r="3389" spans="2:2" x14ac:dyDescent="0.25">
      <c r="B3389" s="4" t="s">
        <v>1164</v>
      </c>
    </row>
    <row r="3390" spans="2:2" x14ac:dyDescent="0.25">
      <c r="B3390" s="2" t="s">
        <v>2148</v>
      </c>
    </row>
    <row r="3391" spans="2:2" x14ac:dyDescent="0.25">
      <c r="B3391" s="4" t="s">
        <v>569</v>
      </c>
    </row>
    <row r="3392" spans="2:2" x14ac:dyDescent="0.25">
      <c r="B3392" s="2" t="s">
        <v>1164</v>
      </c>
    </row>
    <row r="3393" spans="2:2" x14ac:dyDescent="0.25">
      <c r="B3393" s="4" t="s">
        <v>1164</v>
      </c>
    </row>
    <row r="3394" spans="2:2" x14ac:dyDescent="0.25">
      <c r="B3394" s="2" t="s">
        <v>1164</v>
      </c>
    </row>
    <row r="3395" spans="2:2" x14ac:dyDescent="0.25">
      <c r="B3395" s="4" t="s">
        <v>569</v>
      </c>
    </row>
    <row r="3396" spans="2:2" x14ac:dyDescent="0.25">
      <c r="B3396" s="2" t="s">
        <v>22</v>
      </c>
    </row>
    <row r="3397" spans="2:2" x14ac:dyDescent="0.25">
      <c r="B3397" s="4" t="s">
        <v>2148</v>
      </c>
    </row>
    <row r="3398" spans="2:2" x14ac:dyDescent="0.25">
      <c r="B3398" s="2" t="s">
        <v>6351</v>
      </c>
    </row>
    <row r="3399" spans="2:2" x14ac:dyDescent="0.25">
      <c r="B3399" s="4" t="s">
        <v>569</v>
      </c>
    </row>
    <row r="3400" spans="2:2" x14ac:dyDescent="0.25">
      <c r="B3400" s="2" t="s">
        <v>2148</v>
      </c>
    </row>
    <row r="3401" spans="2:2" x14ac:dyDescent="0.25">
      <c r="B3401" s="4" t="s">
        <v>319</v>
      </c>
    </row>
    <row r="3402" spans="2:2" x14ac:dyDescent="0.25">
      <c r="B3402" s="2" t="s">
        <v>569</v>
      </c>
    </row>
    <row r="3403" spans="2:2" x14ac:dyDescent="0.25">
      <c r="B3403" s="4" t="s">
        <v>2148</v>
      </c>
    </row>
    <row r="3404" spans="2:2" x14ac:dyDescent="0.25">
      <c r="B3404" s="2" t="s">
        <v>1164</v>
      </c>
    </row>
    <row r="3405" spans="2:2" x14ac:dyDescent="0.25">
      <c r="B3405" s="4" t="s">
        <v>569</v>
      </c>
    </row>
    <row r="3406" spans="2:2" x14ac:dyDescent="0.25">
      <c r="B3406" s="2" t="s">
        <v>2148</v>
      </c>
    </row>
    <row r="3407" spans="2:2" x14ac:dyDescent="0.25">
      <c r="B3407" s="4" t="s">
        <v>1164</v>
      </c>
    </row>
    <row r="3408" spans="2:2" x14ac:dyDescent="0.25">
      <c r="B3408" s="2" t="s">
        <v>569</v>
      </c>
    </row>
    <row r="3409" spans="2:2" x14ac:dyDescent="0.25">
      <c r="B3409" s="4" t="s">
        <v>2148</v>
      </c>
    </row>
    <row r="3410" spans="2:2" x14ac:dyDescent="0.25">
      <c r="B3410" s="2" t="s">
        <v>569</v>
      </c>
    </row>
    <row r="3411" spans="2:2" x14ac:dyDescent="0.25">
      <c r="B3411" s="4" t="s">
        <v>22</v>
      </c>
    </row>
    <row r="3412" spans="2:2" x14ac:dyDescent="0.25">
      <c r="B3412" s="2" t="s">
        <v>569</v>
      </c>
    </row>
    <row r="3413" spans="2:2" x14ac:dyDescent="0.25">
      <c r="B3413" s="4" t="s">
        <v>2148</v>
      </c>
    </row>
    <row r="3414" spans="2:2" x14ac:dyDescent="0.25">
      <c r="B3414" s="2" t="s">
        <v>569</v>
      </c>
    </row>
    <row r="3415" spans="2:2" x14ac:dyDescent="0.25">
      <c r="B3415" s="4" t="s">
        <v>1164</v>
      </c>
    </row>
    <row r="3416" spans="2:2" x14ac:dyDescent="0.25">
      <c r="B3416" s="2" t="s">
        <v>569</v>
      </c>
    </row>
    <row r="3417" spans="2:2" x14ac:dyDescent="0.25">
      <c r="B3417" s="4" t="s">
        <v>1164</v>
      </c>
    </row>
    <row r="3418" spans="2:2" x14ac:dyDescent="0.25">
      <c r="B3418" s="2" t="s">
        <v>1164</v>
      </c>
    </row>
    <row r="3419" spans="2:2" x14ac:dyDescent="0.25">
      <c r="B3419" s="4" t="s">
        <v>569</v>
      </c>
    </row>
    <row r="3420" spans="2:2" x14ac:dyDescent="0.25">
      <c r="B3420" s="2" t="s">
        <v>1164</v>
      </c>
    </row>
    <row r="3421" spans="2:2" x14ac:dyDescent="0.25">
      <c r="B3421" s="4" t="s">
        <v>569</v>
      </c>
    </row>
    <row r="3422" spans="2:2" x14ac:dyDescent="0.25">
      <c r="B3422" s="2" t="s">
        <v>569</v>
      </c>
    </row>
    <row r="3423" spans="2:2" x14ac:dyDescent="0.25">
      <c r="B3423" s="4" t="s">
        <v>569</v>
      </c>
    </row>
    <row r="3424" spans="2:2" x14ac:dyDescent="0.25">
      <c r="B3424" s="2" t="s">
        <v>22</v>
      </c>
    </row>
    <row r="3425" spans="2:2" x14ac:dyDescent="0.25">
      <c r="B3425" s="4" t="s">
        <v>1164</v>
      </c>
    </row>
    <row r="3426" spans="2:2" x14ac:dyDescent="0.25">
      <c r="B3426" s="2" t="s">
        <v>569</v>
      </c>
    </row>
    <row r="3427" spans="2:2" x14ac:dyDescent="0.25">
      <c r="B3427" s="4" t="s">
        <v>22</v>
      </c>
    </row>
    <row r="3428" spans="2:2" x14ac:dyDescent="0.25">
      <c r="B3428" s="2" t="s">
        <v>569</v>
      </c>
    </row>
    <row r="3429" spans="2:2" x14ac:dyDescent="0.25">
      <c r="B3429" s="4" t="s">
        <v>2148</v>
      </c>
    </row>
    <row r="3430" spans="2:2" x14ac:dyDescent="0.25">
      <c r="B3430" s="2" t="s">
        <v>1164</v>
      </c>
    </row>
    <row r="3431" spans="2:2" x14ac:dyDescent="0.25">
      <c r="B3431" s="4" t="s">
        <v>569</v>
      </c>
    </row>
    <row r="3432" spans="2:2" x14ac:dyDescent="0.25">
      <c r="B3432" s="2" t="s">
        <v>1164</v>
      </c>
    </row>
    <row r="3433" spans="2:2" x14ac:dyDescent="0.25">
      <c r="B3433" s="4" t="s">
        <v>1164</v>
      </c>
    </row>
    <row r="3434" spans="2:2" x14ac:dyDescent="0.25">
      <c r="B3434" s="2" t="s">
        <v>6351</v>
      </c>
    </row>
    <row r="3435" spans="2:2" x14ac:dyDescent="0.25">
      <c r="B3435" s="4" t="s">
        <v>1164</v>
      </c>
    </row>
    <row r="3436" spans="2:2" x14ac:dyDescent="0.25">
      <c r="B3436" s="2" t="s">
        <v>3694</v>
      </c>
    </row>
    <row r="3437" spans="2:2" x14ac:dyDescent="0.25">
      <c r="B3437" s="4" t="s">
        <v>2148</v>
      </c>
    </row>
    <row r="3438" spans="2:2" x14ac:dyDescent="0.25">
      <c r="B3438" s="2" t="s">
        <v>2148</v>
      </c>
    </row>
    <row r="3439" spans="2:2" x14ac:dyDescent="0.25">
      <c r="B3439" s="4" t="s">
        <v>1164</v>
      </c>
    </row>
    <row r="3440" spans="2:2" x14ac:dyDescent="0.25">
      <c r="B3440" s="2" t="s">
        <v>1164</v>
      </c>
    </row>
    <row r="3441" spans="2:2" x14ac:dyDescent="0.25">
      <c r="B3441" s="4" t="s">
        <v>1164</v>
      </c>
    </row>
    <row r="3442" spans="2:2" x14ac:dyDescent="0.25">
      <c r="B3442" s="2" t="s">
        <v>569</v>
      </c>
    </row>
    <row r="3443" spans="2:2" x14ac:dyDescent="0.25">
      <c r="B3443" s="4" t="s">
        <v>6351</v>
      </c>
    </row>
    <row r="3444" spans="2:2" x14ac:dyDescent="0.25">
      <c r="B3444" s="2" t="s">
        <v>451</v>
      </c>
    </row>
    <row r="3445" spans="2:2" x14ac:dyDescent="0.25">
      <c r="B3445" s="4" t="s">
        <v>451</v>
      </c>
    </row>
    <row r="3446" spans="2:2" x14ac:dyDescent="0.25">
      <c r="B3446" s="2" t="s">
        <v>2148</v>
      </c>
    </row>
    <row r="3447" spans="2:2" x14ac:dyDescent="0.25">
      <c r="B3447" s="4" t="s">
        <v>451</v>
      </c>
    </row>
    <row r="3448" spans="2:2" x14ac:dyDescent="0.25">
      <c r="B3448" s="2" t="s">
        <v>451</v>
      </c>
    </row>
    <row r="3449" spans="2:2" x14ac:dyDescent="0.25">
      <c r="B3449" s="4" t="s">
        <v>4212</v>
      </c>
    </row>
    <row r="3450" spans="2:2" x14ac:dyDescent="0.25">
      <c r="B3450" s="2" t="s">
        <v>1164</v>
      </c>
    </row>
    <row r="3451" spans="2:2" x14ac:dyDescent="0.25">
      <c r="B3451" s="4" t="s">
        <v>1164</v>
      </c>
    </row>
    <row r="3452" spans="2:2" x14ac:dyDescent="0.25">
      <c r="B3452" s="2" t="s">
        <v>1164</v>
      </c>
    </row>
    <row r="3453" spans="2:2" x14ac:dyDescent="0.25">
      <c r="B3453" s="4" t="s">
        <v>3694</v>
      </c>
    </row>
    <row r="3454" spans="2:2" x14ac:dyDescent="0.25">
      <c r="B3454" s="2" t="s">
        <v>569</v>
      </c>
    </row>
    <row r="3455" spans="2:2" x14ac:dyDescent="0.25">
      <c r="B3455" s="4" t="s">
        <v>1164</v>
      </c>
    </row>
    <row r="3456" spans="2:2" x14ac:dyDescent="0.25">
      <c r="B3456" s="2" t="s">
        <v>1164</v>
      </c>
    </row>
    <row r="3457" spans="2:2" x14ac:dyDescent="0.25">
      <c r="B3457" s="4" t="s">
        <v>1164</v>
      </c>
    </row>
    <row r="3458" spans="2:2" x14ac:dyDescent="0.25">
      <c r="B3458" s="2" t="s">
        <v>1164</v>
      </c>
    </row>
    <row r="3459" spans="2:2" x14ac:dyDescent="0.25">
      <c r="B3459" s="4" t="s">
        <v>569</v>
      </c>
    </row>
    <row r="3460" spans="2:2" x14ac:dyDescent="0.25">
      <c r="B3460" s="2" t="s">
        <v>1164</v>
      </c>
    </row>
    <row r="3461" spans="2:2" x14ac:dyDescent="0.25">
      <c r="B3461" s="4" t="s">
        <v>451</v>
      </c>
    </row>
    <row r="3462" spans="2:2" x14ac:dyDescent="0.25">
      <c r="B3462" s="2" t="s">
        <v>6351</v>
      </c>
    </row>
    <row r="3463" spans="2:2" x14ac:dyDescent="0.25">
      <c r="B3463" s="4" t="s">
        <v>569</v>
      </c>
    </row>
    <row r="3464" spans="2:2" x14ac:dyDescent="0.25">
      <c r="B3464" s="2" t="s">
        <v>2148</v>
      </c>
    </row>
    <row r="3465" spans="2:2" x14ac:dyDescent="0.25">
      <c r="B3465" s="4" t="s">
        <v>569</v>
      </c>
    </row>
    <row r="3466" spans="2:2" x14ac:dyDescent="0.25">
      <c r="B3466" s="2" t="s">
        <v>3694</v>
      </c>
    </row>
    <row r="3467" spans="2:2" x14ac:dyDescent="0.25">
      <c r="B3467" s="4" t="s">
        <v>319</v>
      </c>
    </row>
    <row r="3468" spans="2:2" x14ac:dyDescent="0.25">
      <c r="B3468" s="2" t="s">
        <v>22</v>
      </c>
    </row>
    <row r="3469" spans="2:2" x14ac:dyDescent="0.25">
      <c r="B3469" s="4" t="s">
        <v>1164</v>
      </c>
    </row>
    <row r="3470" spans="2:2" x14ac:dyDescent="0.25">
      <c r="B3470" s="2" t="s">
        <v>22</v>
      </c>
    </row>
    <row r="3471" spans="2:2" x14ac:dyDescent="0.25">
      <c r="B3471" s="4" t="s">
        <v>4212</v>
      </c>
    </row>
    <row r="3472" spans="2:2" x14ac:dyDescent="0.25">
      <c r="B3472" s="2" t="s">
        <v>569</v>
      </c>
    </row>
    <row r="3473" spans="2:2" x14ac:dyDescent="0.25">
      <c r="B3473" s="4" t="s">
        <v>569</v>
      </c>
    </row>
    <row r="3474" spans="2:2" x14ac:dyDescent="0.25">
      <c r="B3474" s="2" t="s">
        <v>451</v>
      </c>
    </row>
    <row r="3475" spans="2:2" x14ac:dyDescent="0.25">
      <c r="B3475" s="4" t="s">
        <v>569</v>
      </c>
    </row>
    <row r="3476" spans="2:2" x14ac:dyDescent="0.25">
      <c r="B3476" s="2" t="s">
        <v>1164</v>
      </c>
    </row>
    <row r="3477" spans="2:2" x14ac:dyDescent="0.25">
      <c r="B3477" s="4" t="s">
        <v>1164</v>
      </c>
    </row>
    <row r="3478" spans="2:2" x14ac:dyDescent="0.25">
      <c r="B3478" s="2" t="s">
        <v>1164</v>
      </c>
    </row>
    <row r="3479" spans="2:2" x14ac:dyDescent="0.25">
      <c r="B3479" s="4" t="s">
        <v>1164</v>
      </c>
    </row>
    <row r="3480" spans="2:2" x14ac:dyDescent="0.25">
      <c r="B3480" s="2" t="s">
        <v>451</v>
      </c>
    </row>
    <row r="3481" spans="2:2" x14ac:dyDescent="0.25">
      <c r="B3481" s="4" t="s">
        <v>6351</v>
      </c>
    </row>
    <row r="3482" spans="2:2" x14ac:dyDescent="0.25">
      <c r="B3482" s="2" t="s">
        <v>569</v>
      </c>
    </row>
    <row r="3483" spans="2:2" x14ac:dyDescent="0.25">
      <c r="B3483" s="4" t="s">
        <v>6351</v>
      </c>
    </row>
    <row r="3484" spans="2:2" x14ac:dyDescent="0.25">
      <c r="B3484" s="2" t="s">
        <v>1164</v>
      </c>
    </row>
    <row r="3485" spans="2:2" x14ac:dyDescent="0.25">
      <c r="B3485" s="4" t="s">
        <v>1164</v>
      </c>
    </row>
    <row r="3486" spans="2:2" x14ac:dyDescent="0.25">
      <c r="B3486" s="2" t="s">
        <v>1164</v>
      </c>
    </row>
    <row r="3487" spans="2:2" x14ac:dyDescent="0.25">
      <c r="B3487" s="4" t="s">
        <v>4212</v>
      </c>
    </row>
    <row r="3488" spans="2:2" x14ac:dyDescent="0.25">
      <c r="B3488" s="2" t="s">
        <v>1164</v>
      </c>
    </row>
    <row r="3489" spans="2:2" x14ac:dyDescent="0.25">
      <c r="B3489" s="4" t="s">
        <v>1164</v>
      </c>
    </row>
    <row r="3490" spans="2:2" x14ac:dyDescent="0.25">
      <c r="B3490" s="2" t="s">
        <v>1164</v>
      </c>
    </row>
    <row r="3491" spans="2:2" x14ac:dyDescent="0.25">
      <c r="B3491" s="4" t="s">
        <v>1164</v>
      </c>
    </row>
    <row r="3492" spans="2:2" x14ac:dyDescent="0.25">
      <c r="B3492" s="2" t="s">
        <v>1164</v>
      </c>
    </row>
    <row r="3493" spans="2:2" x14ac:dyDescent="0.25">
      <c r="B3493" s="4" t="s">
        <v>569</v>
      </c>
    </row>
    <row r="3494" spans="2:2" x14ac:dyDescent="0.25">
      <c r="B3494" s="2" t="s">
        <v>319</v>
      </c>
    </row>
    <row r="3495" spans="2:2" x14ac:dyDescent="0.25">
      <c r="B3495" s="4" t="s">
        <v>6351</v>
      </c>
    </row>
    <row r="3496" spans="2:2" x14ac:dyDescent="0.25">
      <c r="B3496" s="2" t="s">
        <v>1164</v>
      </c>
    </row>
    <row r="3497" spans="2:2" x14ac:dyDescent="0.25">
      <c r="B3497" s="4" t="s">
        <v>6351</v>
      </c>
    </row>
    <row r="3498" spans="2:2" x14ac:dyDescent="0.25">
      <c r="B3498" s="2" t="s">
        <v>2148</v>
      </c>
    </row>
    <row r="3499" spans="2:2" x14ac:dyDescent="0.25">
      <c r="B3499" s="4" t="s">
        <v>569</v>
      </c>
    </row>
    <row r="3500" spans="2:2" x14ac:dyDescent="0.25">
      <c r="B3500" s="2" t="s">
        <v>1164</v>
      </c>
    </row>
    <row r="3501" spans="2:2" x14ac:dyDescent="0.25">
      <c r="B3501" s="4" t="s">
        <v>1164</v>
      </c>
    </row>
    <row r="3502" spans="2:2" x14ac:dyDescent="0.25">
      <c r="B3502" s="2" t="s">
        <v>1164</v>
      </c>
    </row>
    <row r="3503" spans="2:2" x14ac:dyDescent="0.25">
      <c r="B3503" s="4" t="s">
        <v>569</v>
      </c>
    </row>
    <row r="3504" spans="2:2" x14ac:dyDescent="0.25">
      <c r="B3504" s="2" t="s">
        <v>569</v>
      </c>
    </row>
    <row r="3505" spans="2:2" x14ac:dyDescent="0.25">
      <c r="B3505" s="4" t="s">
        <v>569</v>
      </c>
    </row>
    <row r="3506" spans="2:2" x14ac:dyDescent="0.25">
      <c r="B3506" s="2" t="s">
        <v>6351</v>
      </c>
    </row>
    <row r="3507" spans="2:2" x14ac:dyDescent="0.25">
      <c r="B3507" s="4" t="s">
        <v>1164</v>
      </c>
    </row>
    <row r="3508" spans="2:2" x14ac:dyDescent="0.25">
      <c r="B3508" s="2" t="s">
        <v>569</v>
      </c>
    </row>
    <row r="3509" spans="2:2" x14ac:dyDescent="0.25">
      <c r="B3509" s="4" t="s">
        <v>451</v>
      </c>
    </row>
    <row r="3510" spans="2:2" x14ac:dyDescent="0.25">
      <c r="B3510" s="2" t="s">
        <v>1164</v>
      </c>
    </row>
    <row r="3511" spans="2:2" x14ac:dyDescent="0.25">
      <c r="B3511" s="4" t="s">
        <v>569</v>
      </c>
    </row>
    <row r="3512" spans="2:2" x14ac:dyDescent="0.25">
      <c r="B3512" s="2" t="s">
        <v>569</v>
      </c>
    </row>
    <row r="3513" spans="2:2" x14ac:dyDescent="0.25">
      <c r="B3513" s="4" t="s">
        <v>1164</v>
      </c>
    </row>
    <row r="3514" spans="2:2" x14ac:dyDescent="0.25">
      <c r="B3514" s="2" t="s">
        <v>569</v>
      </c>
    </row>
    <row r="3515" spans="2:2" x14ac:dyDescent="0.25">
      <c r="B3515" s="4" t="s">
        <v>431</v>
      </c>
    </row>
    <row r="3516" spans="2:2" x14ac:dyDescent="0.25">
      <c r="B3516" s="2" t="s">
        <v>6351</v>
      </c>
    </row>
    <row r="3517" spans="2:2" x14ac:dyDescent="0.25">
      <c r="B3517" s="4" t="s">
        <v>1164</v>
      </c>
    </row>
    <row r="3518" spans="2:2" x14ac:dyDescent="0.25">
      <c r="B3518" s="2" t="s">
        <v>569</v>
      </c>
    </row>
    <row r="3519" spans="2:2" x14ac:dyDescent="0.25">
      <c r="B3519" s="4" t="s">
        <v>6351</v>
      </c>
    </row>
    <row r="3520" spans="2:2" x14ac:dyDescent="0.25">
      <c r="B3520" s="2" t="s">
        <v>1164</v>
      </c>
    </row>
    <row r="3521" spans="2:2" x14ac:dyDescent="0.25">
      <c r="B3521" s="4" t="s">
        <v>2148</v>
      </c>
    </row>
    <row r="3522" spans="2:2" x14ac:dyDescent="0.25">
      <c r="B3522" s="2" t="s">
        <v>569</v>
      </c>
    </row>
    <row r="3523" spans="2:2" x14ac:dyDescent="0.25">
      <c r="B3523" s="4" t="s">
        <v>569</v>
      </c>
    </row>
    <row r="3524" spans="2:2" x14ac:dyDescent="0.25">
      <c r="B3524" s="2" t="s">
        <v>1164</v>
      </c>
    </row>
    <row r="3525" spans="2:2" x14ac:dyDescent="0.25">
      <c r="B3525" s="4" t="s">
        <v>569</v>
      </c>
    </row>
    <row r="3526" spans="2:2" x14ac:dyDescent="0.25">
      <c r="B3526" s="2" t="s">
        <v>569</v>
      </c>
    </row>
    <row r="3527" spans="2:2" x14ac:dyDescent="0.25">
      <c r="B3527" s="4" t="s">
        <v>569</v>
      </c>
    </row>
    <row r="3528" spans="2:2" x14ac:dyDescent="0.25">
      <c r="B3528" s="2" t="s">
        <v>1164</v>
      </c>
    </row>
    <row r="3529" spans="2:2" x14ac:dyDescent="0.25">
      <c r="B3529" s="4" t="s">
        <v>431</v>
      </c>
    </row>
    <row r="3530" spans="2:2" x14ac:dyDescent="0.25">
      <c r="B3530" s="2" t="s">
        <v>1164</v>
      </c>
    </row>
    <row r="3531" spans="2:2" x14ac:dyDescent="0.25">
      <c r="B3531" s="4" t="s">
        <v>1164</v>
      </c>
    </row>
    <row r="3532" spans="2:2" x14ac:dyDescent="0.25">
      <c r="B3532" s="2" t="s">
        <v>3694</v>
      </c>
    </row>
    <row r="3533" spans="2:2" x14ac:dyDescent="0.25">
      <c r="B3533" s="4" t="s">
        <v>1164</v>
      </c>
    </row>
    <row r="3534" spans="2:2" x14ac:dyDescent="0.25">
      <c r="B3534" s="2" t="s">
        <v>319</v>
      </c>
    </row>
    <row r="3535" spans="2:2" x14ac:dyDescent="0.25">
      <c r="B3535" s="4" t="s">
        <v>569</v>
      </c>
    </row>
    <row r="3536" spans="2:2" x14ac:dyDescent="0.25">
      <c r="B3536" s="2" t="s">
        <v>1164</v>
      </c>
    </row>
    <row r="3537" spans="2:2" x14ac:dyDescent="0.25">
      <c r="B3537" s="4" t="s">
        <v>569</v>
      </c>
    </row>
    <row r="3538" spans="2:2" x14ac:dyDescent="0.25">
      <c r="B3538" s="2" t="s">
        <v>1164</v>
      </c>
    </row>
    <row r="3539" spans="2:2" x14ac:dyDescent="0.25">
      <c r="B3539" s="4" t="s">
        <v>1164</v>
      </c>
    </row>
    <row r="3540" spans="2:2" x14ac:dyDescent="0.25">
      <c r="B3540" s="2" t="s">
        <v>569</v>
      </c>
    </row>
    <row r="3541" spans="2:2" x14ac:dyDescent="0.25">
      <c r="B3541" s="4" t="s">
        <v>569</v>
      </c>
    </row>
    <row r="3542" spans="2:2" x14ac:dyDescent="0.25">
      <c r="B3542" s="2" t="s">
        <v>569</v>
      </c>
    </row>
    <row r="3543" spans="2:2" x14ac:dyDescent="0.25">
      <c r="B3543" s="4" t="s">
        <v>2148</v>
      </c>
    </row>
    <row r="3544" spans="2:2" x14ac:dyDescent="0.25">
      <c r="B3544" s="2" t="s">
        <v>1164</v>
      </c>
    </row>
    <row r="3545" spans="2:2" x14ac:dyDescent="0.25">
      <c r="B3545" s="4" t="s">
        <v>1164</v>
      </c>
    </row>
    <row r="3546" spans="2:2" x14ac:dyDescent="0.25">
      <c r="B3546" s="2" t="s">
        <v>2148</v>
      </c>
    </row>
    <row r="3547" spans="2:2" x14ac:dyDescent="0.25">
      <c r="B3547" s="4" t="s">
        <v>569</v>
      </c>
    </row>
    <row r="3548" spans="2:2" x14ac:dyDescent="0.25">
      <c r="B3548" s="2" t="s">
        <v>569</v>
      </c>
    </row>
    <row r="3549" spans="2:2" x14ac:dyDescent="0.25">
      <c r="B3549" s="4" t="s">
        <v>569</v>
      </c>
    </row>
    <row r="3550" spans="2:2" x14ac:dyDescent="0.25">
      <c r="B3550" s="2" t="s">
        <v>1164</v>
      </c>
    </row>
    <row r="3551" spans="2:2" x14ac:dyDescent="0.25">
      <c r="B3551" s="4" t="s">
        <v>569</v>
      </c>
    </row>
    <row r="3552" spans="2:2" x14ac:dyDescent="0.25">
      <c r="B3552" s="2" t="s">
        <v>1164</v>
      </c>
    </row>
    <row r="3553" spans="2:2" x14ac:dyDescent="0.25">
      <c r="B3553" s="4" t="s">
        <v>6351</v>
      </c>
    </row>
    <row r="3554" spans="2:2" x14ac:dyDescent="0.25">
      <c r="B3554" s="2" t="s">
        <v>4690</v>
      </c>
    </row>
    <row r="3555" spans="2:2" x14ac:dyDescent="0.25">
      <c r="B3555" s="4" t="s">
        <v>569</v>
      </c>
    </row>
    <row r="3556" spans="2:2" x14ac:dyDescent="0.25">
      <c r="B3556" s="2" t="s">
        <v>569</v>
      </c>
    </row>
    <row r="3557" spans="2:2" x14ac:dyDescent="0.25">
      <c r="B3557" s="4" t="s">
        <v>569</v>
      </c>
    </row>
    <row r="3558" spans="2:2" x14ac:dyDescent="0.25">
      <c r="B3558" s="2" t="s">
        <v>22</v>
      </c>
    </row>
    <row r="3559" spans="2:2" x14ac:dyDescent="0.25">
      <c r="B3559" s="4" t="s">
        <v>569</v>
      </c>
    </row>
    <row r="3560" spans="2:2" x14ac:dyDescent="0.25">
      <c r="B3560" s="2" t="s">
        <v>569</v>
      </c>
    </row>
    <row r="3561" spans="2:2" x14ac:dyDescent="0.25">
      <c r="B3561" s="4" t="s">
        <v>319</v>
      </c>
    </row>
    <row r="3562" spans="2:2" x14ac:dyDescent="0.25">
      <c r="B3562" s="2" t="s">
        <v>569</v>
      </c>
    </row>
    <row r="3563" spans="2:2" x14ac:dyDescent="0.25">
      <c r="B3563" s="4" t="s">
        <v>6351</v>
      </c>
    </row>
    <row r="3564" spans="2:2" x14ac:dyDescent="0.25">
      <c r="B3564" s="2" t="s">
        <v>451</v>
      </c>
    </row>
    <row r="3565" spans="2:2" x14ac:dyDescent="0.25">
      <c r="B3565" s="4" t="s">
        <v>569</v>
      </c>
    </row>
    <row r="3566" spans="2:2" x14ac:dyDescent="0.25">
      <c r="B3566" s="2" t="s">
        <v>3912</v>
      </c>
    </row>
    <row r="3567" spans="2:2" x14ac:dyDescent="0.25">
      <c r="B3567" s="4" t="s">
        <v>451</v>
      </c>
    </row>
    <row r="3568" spans="2:2" x14ac:dyDescent="0.25">
      <c r="B3568" s="2" t="s">
        <v>1164</v>
      </c>
    </row>
    <row r="3569" spans="2:2" x14ac:dyDescent="0.25">
      <c r="B3569" s="4" t="s">
        <v>2148</v>
      </c>
    </row>
    <row r="3570" spans="2:2" x14ac:dyDescent="0.25">
      <c r="B3570" s="2" t="s">
        <v>2148</v>
      </c>
    </row>
    <row r="3571" spans="2:2" x14ac:dyDescent="0.25">
      <c r="B3571" s="4" t="s">
        <v>451</v>
      </c>
    </row>
    <row r="3572" spans="2:2" x14ac:dyDescent="0.25">
      <c r="B3572" s="2" t="s">
        <v>2148</v>
      </c>
    </row>
    <row r="3573" spans="2:2" x14ac:dyDescent="0.25">
      <c r="B3573" s="4" t="s">
        <v>431</v>
      </c>
    </row>
    <row r="3574" spans="2:2" x14ac:dyDescent="0.25">
      <c r="B3574" s="2" t="s">
        <v>1164</v>
      </c>
    </row>
    <row r="3575" spans="2:2" x14ac:dyDescent="0.25">
      <c r="B3575" s="4" t="s">
        <v>1164</v>
      </c>
    </row>
    <row r="3576" spans="2:2" x14ac:dyDescent="0.25">
      <c r="B3576" s="2" t="s">
        <v>451</v>
      </c>
    </row>
    <row r="3577" spans="2:2" x14ac:dyDescent="0.25">
      <c r="B3577" s="4" t="s">
        <v>1164</v>
      </c>
    </row>
    <row r="3578" spans="2:2" x14ac:dyDescent="0.25">
      <c r="B3578" s="2" t="s">
        <v>319</v>
      </c>
    </row>
    <row r="3579" spans="2:2" x14ac:dyDescent="0.25">
      <c r="B3579" s="4" t="s">
        <v>2148</v>
      </c>
    </row>
    <row r="3580" spans="2:2" x14ac:dyDescent="0.25">
      <c r="B3580" s="2" t="s">
        <v>569</v>
      </c>
    </row>
    <row r="3581" spans="2:2" x14ac:dyDescent="0.25">
      <c r="B3581" s="4" t="s">
        <v>319</v>
      </c>
    </row>
    <row r="3582" spans="2:2" x14ac:dyDescent="0.25">
      <c r="B3582" s="2" t="s">
        <v>4212</v>
      </c>
    </row>
    <row r="3583" spans="2:2" x14ac:dyDescent="0.25">
      <c r="B3583" s="4" t="s">
        <v>569</v>
      </c>
    </row>
    <row r="3584" spans="2:2" x14ac:dyDescent="0.25">
      <c r="B3584" s="2" t="s">
        <v>6351</v>
      </c>
    </row>
    <row r="3585" spans="2:2" x14ac:dyDescent="0.25">
      <c r="B3585" s="4" t="s">
        <v>22</v>
      </c>
    </row>
    <row r="3586" spans="2:2" x14ac:dyDescent="0.25">
      <c r="B3586" s="2" t="s">
        <v>569</v>
      </c>
    </row>
    <row r="3587" spans="2:2" x14ac:dyDescent="0.25">
      <c r="B3587" s="4" t="s">
        <v>569</v>
      </c>
    </row>
    <row r="3588" spans="2:2" x14ac:dyDescent="0.25">
      <c r="B3588" s="2" t="s">
        <v>22</v>
      </c>
    </row>
    <row r="3589" spans="2:2" x14ac:dyDescent="0.25">
      <c r="B3589" s="4" t="s">
        <v>569</v>
      </c>
    </row>
    <row r="3590" spans="2:2" x14ac:dyDescent="0.25">
      <c r="B3590" s="2" t="s">
        <v>1164</v>
      </c>
    </row>
    <row r="3591" spans="2:2" x14ac:dyDescent="0.25">
      <c r="B3591" s="4" t="s">
        <v>6351</v>
      </c>
    </row>
    <row r="3592" spans="2:2" x14ac:dyDescent="0.25">
      <c r="B3592" s="2" t="s">
        <v>1164</v>
      </c>
    </row>
    <row r="3593" spans="2:2" x14ac:dyDescent="0.25">
      <c r="B3593" s="4" t="s">
        <v>569</v>
      </c>
    </row>
    <row r="3594" spans="2:2" x14ac:dyDescent="0.25">
      <c r="B3594" s="2" t="s">
        <v>1164</v>
      </c>
    </row>
    <row r="3595" spans="2:2" x14ac:dyDescent="0.25">
      <c r="B3595" s="4" t="s">
        <v>569</v>
      </c>
    </row>
    <row r="3596" spans="2:2" x14ac:dyDescent="0.25">
      <c r="B3596" s="2" t="s">
        <v>1164</v>
      </c>
    </row>
    <row r="3597" spans="2:2" x14ac:dyDescent="0.25">
      <c r="B3597" s="4" t="s">
        <v>569</v>
      </c>
    </row>
    <row r="3598" spans="2:2" x14ac:dyDescent="0.25">
      <c r="B3598" s="2" t="s">
        <v>569</v>
      </c>
    </row>
    <row r="3599" spans="2:2" x14ac:dyDescent="0.25">
      <c r="B3599" s="4" t="s">
        <v>569</v>
      </c>
    </row>
    <row r="3600" spans="2:2" x14ac:dyDescent="0.25">
      <c r="B3600" s="2" t="s">
        <v>4212</v>
      </c>
    </row>
    <row r="3601" spans="2:2" x14ac:dyDescent="0.25">
      <c r="B3601" s="4" t="s">
        <v>6351</v>
      </c>
    </row>
    <row r="3602" spans="2:2" x14ac:dyDescent="0.25">
      <c r="B3602" s="2" t="s">
        <v>22</v>
      </c>
    </row>
    <row r="3603" spans="2:2" x14ac:dyDescent="0.25">
      <c r="B3603" s="4" t="s">
        <v>319</v>
      </c>
    </row>
    <row r="3604" spans="2:2" x14ac:dyDescent="0.25">
      <c r="B3604" s="2" t="s">
        <v>22</v>
      </c>
    </row>
    <row r="3605" spans="2:2" x14ac:dyDescent="0.25">
      <c r="B3605" s="4" t="s">
        <v>451</v>
      </c>
    </row>
    <row r="3606" spans="2:2" x14ac:dyDescent="0.25">
      <c r="B3606" s="2" t="s">
        <v>3353</v>
      </c>
    </row>
    <row r="3607" spans="2:2" x14ac:dyDescent="0.25">
      <c r="B3607" s="4" t="s">
        <v>2148</v>
      </c>
    </row>
    <row r="3608" spans="2:2" x14ac:dyDescent="0.25">
      <c r="B3608" s="2" t="s">
        <v>569</v>
      </c>
    </row>
    <row r="3609" spans="2:2" x14ac:dyDescent="0.25">
      <c r="B3609" s="4" t="s">
        <v>569</v>
      </c>
    </row>
    <row r="3610" spans="2:2" x14ac:dyDescent="0.25">
      <c r="B3610" s="2" t="s">
        <v>451</v>
      </c>
    </row>
    <row r="3611" spans="2:2" x14ac:dyDescent="0.25">
      <c r="B3611" s="4" t="s">
        <v>6351</v>
      </c>
    </row>
    <row r="3612" spans="2:2" x14ac:dyDescent="0.25">
      <c r="B3612" s="2" t="s">
        <v>1164</v>
      </c>
    </row>
    <row r="3613" spans="2:2" x14ac:dyDescent="0.25">
      <c r="B3613" s="4" t="s">
        <v>569</v>
      </c>
    </row>
    <row r="3614" spans="2:2" x14ac:dyDescent="0.25">
      <c r="B3614" s="2" t="s">
        <v>451</v>
      </c>
    </row>
    <row r="3615" spans="2:2" x14ac:dyDescent="0.25">
      <c r="B3615" s="4" t="s">
        <v>569</v>
      </c>
    </row>
    <row r="3616" spans="2:2" x14ac:dyDescent="0.25">
      <c r="B3616" s="2" t="s">
        <v>6351</v>
      </c>
    </row>
    <row r="3617" spans="2:2" x14ac:dyDescent="0.25">
      <c r="B3617" s="4" t="s">
        <v>569</v>
      </c>
    </row>
    <row r="3618" spans="2:2" x14ac:dyDescent="0.25">
      <c r="B3618" s="2" t="s">
        <v>1164</v>
      </c>
    </row>
    <row r="3619" spans="2:2" x14ac:dyDescent="0.25">
      <c r="B3619" s="4" t="s">
        <v>6351</v>
      </c>
    </row>
    <row r="3620" spans="2:2" x14ac:dyDescent="0.25">
      <c r="B3620" s="2" t="s">
        <v>1164</v>
      </c>
    </row>
    <row r="3621" spans="2:2" x14ac:dyDescent="0.25">
      <c r="B3621" s="4" t="s">
        <v>4212</v>
      </c>
    </row>
    <row r="3622" spans="2:2" x14ac:dyDescent="0.25">
      <c r="B3622" s="2" t="s">
        <v>569</v>
      </c>
    </row>
    <row r="3623" spans="2:2" x14ac:dyDescent="0.25">
      <c r="B3623" s="4" t="s">
        <v>569</v>
      </c>
    </row>
    <row r="3624" spans="2:2" x14ac:dyDescent="0.25">
      <c r="B3624" s="2" t="s">
        <v>569</v>
      </c>
    </row>
    <row r="3625" spans="2:2" x14ac:dyDescent="0.25">
      <c r="B3625" s="4" t="s">
        <v>569</v>
      </c>
    </row>
    <row r="3626" spans="2:2" x14ac:dyDescent="0.25">
      <c r="B3626" s="2" t="s">
        <v>1164</v>
      </c>
    </row>
    <row r="3627" spans="2:2" x14ac:dyDescent="0.25">
      <c r="B3627" s="4" t="s">
        <v>1164</v>
      </c>
    </row>
    <row r="3628" spans="2:2" x14ac:dyDescent="0.25">
      <c r="B3628" s="2" t="s">
        <v>569</v>
      </c>
    </row>
    <row r="3629" spans="2:2" x14ac:dyDescent="0.25">
      <c r="B3629" s="4" t="s">
        <v>1164</v>
      </c>
    </row>
    <row r="3630" spans="2:2" x14ac:dyDescent="0.25">
      <c r="B3630" s="2" t="s">
        <v>1164</v>
      </c>
    </row>
    <row r="3631" spans="2:2" x14ac:dyDescent="0.25">
      <c r="B3631" s="4" t="s">
        <v>1164</v>
      </c>
    </row>
    <row r="3632" spans="2:2" x14ac:dyDescent="0.25">
      <c r="B3632" s="2" t="s">
        <v>569</v>
      </c>
    </row>
    <row r="3633" spans="2:2" x14ac:dyDescent="0.25">
      <c r="B3633" s="4" t="s">
        <v>569</v>
      </c>
    </row>
    <row r="3634" spans="2:2" x14ac:dyDescent="0.25">
      <c r="B3634" s="2" t="s">
        <v>451</v>
      </c>
    </row>
    <row r="3635" spans="2:2" x14ac:dyDescent="0.25">
      <c r="B3635" s="4" t="s">
        <v>569</v>
      </c>
    </row>
    <row r="3636" spans="2:2" x14ac:dyDescent="0.25">
      <c r="B3636" s="2" t="s">
        <v>451</v>
      </c>
    </row>
    <row r="3637" spans="2:2" x14ac:dyDescent="0.25">
      <c r="B3637" s="4" t="s">
        <v>569</v>
      </c>
    </row>
    <row r="3638" spans="2:2" x14ac:dyDescent="0.25">
      <c r="B3638" s="2" t="s">
        <v>6351</v>
      </c>
    </row>
    <row r="3639" spans="2:2" x14ac:dyDescent="0.25">
      <c r="B3639" s="4" t="s">
        <v>2148</v>
      </c>
    </row>
    <row r="3640" spans="2:2" x14ac:dyDescent="0.25">
      <c r="B3640" s="2" t="s">
        <v>1164</v>
      </c>
    </row>
    <row r="3641" spans="2:2" x14ac:dyDescent="0.25">
      <c r="B3641" s="4" t="s">
        <v>6351</v>
      </c>
    </row>
    <row r="3642" spans="2:2" x14ac:dyDescent="0.25">
      <c r="B3642" s="2" t="s">
        <v>22</v>
      </c>
    </row>
    <row r="3643" spans="2:2" x14ac:dyDescent="0.25">
      <c r="B3643" s="4" t="s">
        <v>6351</v>
      </c>
    </row>
    <row r="3644" spans="2:2" x14ac:dyDescent="0.25">
      <c r="B3644" s="2" t="s">
        <v>1164</v>
      </c>
    </row>
    <row r="3645" spans="2:2" x14ac:dyDescent="0.25">
      <c r="B3645" s="4" t="s">
        <v>1164</v>
      </c>
    </row>
    <row r="3646" spans="2:2" x14ac:dyDescent="0.25">
      <c r="B3646" s="2" t="s">
        <v>569</v>
      </c>
    </row>
    <row r="3647" spans="2:2" x14ac:dyDescent="0.25">
      <c r="B3647" s="4" t="s">
        <v>569</v>
      </c>
    </row>
    <row r="3648" spans="2:2" x14ac:dyDescent="0.25">
      <c r="B3648" s="2" t="s">
        <v>2148</v>
      </c>
    </row>
    <row r="3649" spans="2:2" x14ac:dyDescent="0.25">
      <c r="B3649" s="4" t="s">
        <v>22</v>
      </c>
    </row>
    <row r="3650" spans="2:2" x14ac:dyDescent="0.25">
      <c r="B3650" s="2" t="s">
        <v>451</v>
      </c>
    </row>
    <row r="3651" spans="2:2" x14ac:dyDescent="0.25">
      <c r="B3651" s="4" t="s">
        <v>6349</v>
      </c>
    </row>
    <row r="3652" spans="2:2" x14ac:dyDescent="0.25">
      <c r="B3652" s="2" t="s">
        <v>1164</v>
      </c>
    </row>
    <row r="3653" spans="2:2" x14ac:dyDescent="0.25">
      <c r="B3653" s="4" t="s">
        <v>569</v>
      </c>
    </row>
    <row r="3654" spans="2:2" x14ac:dyDescent="0.25">
      <c r="B3654" s="2" t="s">
        <v>22</v>
      </c>
    </row>
    <row r="3655" spans="2:2" x14ac:dyDescent="0.25">
      <c r="B3655" s="4" t="s">
        <v>1164</v>
      </c>
    </row>
    <row r="3656" spans="2:2" x14ac:dyDescent="0.25">
      <c r="B3656" s="2" t="s">
        <v>319</v>
      </c>
    </row>
    <row r="3657" spans="2:2" x14ac:dyDescent="0.25">
      <c r="B3657" s="4" t="s">
        <v>319</v>
      </c>
    </row>
    <row r="3658" spans="2:2" x14ac:dyDescent="0.25">
      <c r="B3658" s="2" t="s">
        <v>2148</v>
      </c>
    </row>
    <row r="3659" spans="2:2" x14ac:dyDescent="0.25">
      <c r="B3659" s="4" t="s">
        <v>569</v>
      </c>
    </row>
    <row r="3660" spans="2:2" x14ac:dyDescent="0.25">
      <c r="B3660" s="2" t="s">
        <v>1164</v>
      </c>
    </row>
    <row r="3661" spans="2:2" x14ac:dyDescent="0.25">
      <c r="B3661" s="4" t="s">
        <v>4212</v>
      </c>
    </row>
    <row r="3662" spans="2:2" x14ac:dyDescent="0.25">
      <c r="B3662" s="2" t="s">
        <v>569</v>
      </c>
    </row>
    <row r="3663" spans="2:2" x14ac:dyDescent="0.25">
      <c r="B3663" s="4" t="s">
        <v>1164</v>
      </c>
    </row>
    <row r="3664" spans="2:2" x14ac:dyDescent="0.25">
      <c r="B3664" s="2" t="s">
        <v>22</v>
      </c>
    </row>
    <row r="3665" spans="2:2" x14ac:dyDescent="0.25">
      <c r="B3665" s="4" t="s">
        <v>1164</v>
      </c>
    </row>
    <row r="3666" spans="2:2" x14ac:dyDescent="0.25">
      <c r="B3666" s="2" t="s">
        <v>569</v>
      </c>
    </row>
    <row r="3667" spans="2:2" x14ac:dyDescent="0.25">
      <c r="B3667" s="4" t="s">
        <v>1164</v>
      </c>
    </row>
    <row r="3668" spans="2:2" x14ac:dyDescent="0.25">
      <c r="B3668" s="2" t="s">
        <v>6351</v>
      </c>
    </row>
    <row r="3669" spans="2:2" x14ac:dyDescent="0.25">
      <c r="B3669" s="4" t="s">
        <v>6351</v>
      </c>
    </row>
    <row r="3670" spans="2:2" x14ac:dyDescent="0.25">
      <c r="B3670" s="2" t="s">
        <v>569</v>
      </c>
    </row>
    <row r="3671" spans="2:2" x14ac:dyDescent="0.25">
      <c r="B3671" s="4" t="s">
        <v>6351</v>
      </c>
    </row>
    <row r="3672" spans="2:2" x14ac:dyDescent="0.25">
      <c r="B3672" s="2" t="s">
        <v>569</v>
      </c>
    </row>
    <row r="3673" spans="2:2" x14ac:dyDescent="0.25">
      <c r="B3673" s="4" t="s">
        <v>22</v>
      </c>
    </row>
    <row r="3674" spans="2:2" x14ac:dyDescent="0.25">
      <c r="B3674" s="2" t="s">
        <v>451</v>
      </c>
    </row>
    <row r="3675" spans="2:2" x14ac:dyDescent="0.25">
      <c r="B3675" s="4" t="s">
        <v>22</v>
      </c>
    </row>
    <row r="3676" spans="2:2" x14ac:dyDescent="0.25">
      <c r="B3676" s="2" t="s">
        <v>569</v>
      </c>
    </row>
    <row r="3677" spans="2:2" x14ac:dyDescent="0.25">
      <c r="B3677" s="4" t="s">
        <v>569</v>
      </c>
    </row>
    <row r="3678" spans="2:2" x14ac:dyDescent="0.25">
      <c r="B3678" s="2" t="s">
        <v>569</v>
      </c>
    </row>
    <row r="3679" spans="2:2" x14ac:dyDescent="0.25">
      <c r="B3679" s="4" t="s">
        <v>1164</v>
      </c>
    </row>
    <row r="3680" spans="2:2" x14ac:dyDescent="0.25">
      <c r="B3680" s="2" t="s">
        <v>1164</v>
      </c>
    </row>
    <row r="3681" spans="2:2" x14ac:dyDescent="0.25">
      <c r="B3681" s="4" t="s">
        <v>569</v>
      </c>
    </row>
    <row r="3682" spans="2:2" x14ac:dyDescent="0.25">
      <c r="B3682" s="2" t="s">
        <v>569</v>
      </c>
    </row>
    <row r="3683" spans="2:2" x14ac:dyDescent="0.25">
      <c r="B3683" s="4" t="s">
        <v>451</v>
      </c>
    </row>
    <row r="3684" spans="2:2" x14ac:dyDescent="0.25">
      <c r="B3684" s="2" t="s">
        <v>6351</v>
      </c>
    </row>
    <row r="3685" spans="2:2" x14ac:dyDescent="0.25">
      <c r="B3685" s="4" t="s">
        <v>1164</v>
      </c>
    </row>
    <row r="3686" spans="2:2" x14ac:dyDescent="0.25">
      <c r="B3686" s="2" t="s">
        <v>569</v>
      </c>
    </row>
    <row r="3687" spans="2:2" x14ac:dyDescent="0.25">
      <c r="B3687" s="4" t="s">
        <v>569</v>
      </c>
    </row>
    <row r="3688" spans="2:2" x14ac:dyDescent="0.25">
      <c r="B3688" s="2" t="s">
        <v>569</v>
      </c>
    </row>
    <row r="3689" spans="2:2" x14ac:dyDescent="0.25">
      <c r="B3689" s="4" t="s">
        <v>569</v>
      </c>
    </row>
    <row r="3690" spans="2:2" x14ac:dyDescent="0.25">
      <c r="B3690" s="2" t="s">
        <v>569</v>
      </c>
    </row>
    <row r="3691" spans="2:2" x14ac:dyDescent="0.25">
      <c r="B3691" s="4" t="s">
        <v>569</v>
      </c>
    </row>
    <row r="3692" spans="2:2" x14ac:dyDescent="0.25">
      <c r="B3692" s="2" t="s">
        <v>6351</v>
      </c>
    </row>
    <row r="3693" spans="2:2" x14ac:dyDescent="0.25">
      <c r="B3693" s="4" t="s">
        <v>2148</v>
      </c>
    </row>
    <row r="3694" spans="2:2" x14ac:dyDescent="0.25">
      <c r="B3694" s="2" t="s">
        <v>319</v>
      </c>
    </row>
    <row r="3695" spans="2:2" x14ac:dyDescent="0.25">
      <c r="B3695" s="4" t="s">
        <v>1164</v>
      </c>
    </row>
    <row r="3696" spans="2:2" x14ac:dyDescent="0.25">
      <c r="B3696" s="2" t="s">
        <v>569</v>
      </c>
    </row>
    <row r="3697" spans="2:2" x14ac:dyDescent="0.25">
      <c r="B3697" s="4" t="s">
        <v>4212</v>
      </c>
    </row>
    <row r="3698" spans="2:2" x14ac:dyDescent="0.25">
      <c r="B3698" s="2" t="s">
        <v>22</v>
      </c>
    </row>
    <row r="3699" spans="2:2" x14ac:dyDescent="0.25">
      <c r="B3699" s="4" t="s">
        <v>2148</v>
      </c>
    </row>
    <row r="3700" spans="2:2" x14ac:dyDescent="0.25">
      <c r="B3700" s="2" t="s">
        <v>569</v>
      </c>
    </row>
    <row r="3701" spans="2:2" x14ac:dyDescent="0.25">
      <c r="B3701" s="4" t="s">
        <v>22</v>
      </c>
    </row>
    <row r="3702" spans="2:2" x14ac:dyDescent="0.25">
      <c r="B3702" s="2" t="s">
        <v>5245</v>
      </c>
    </row>
    <row r="3703" spans="2:2" x14ac:dyDescent="0.25">
      <c r="B3703" s="4" t="s">
        <v>2148</v>
      </c>
    </row>
    <row r="3704" spans="2:2" x14ac:dyDescent="0.25">
      <c r="B3704" s="2" t="s">
        <v>22</v>
      </c>
    </row>
    <row r="3705" spans="2:2" x14ac:dyDescent="0.25">
      <c r="B3705" s="4" t="s">
        <v>22</v>
      </c>
    </row>
    <row r="3706" spans="2:2" x14ac:dyDescent="0.25">
      <c r="B3706" s="2" t="s">
        <v>451</v>
      </c>
    </row>
    <row r="3707" spans="2:2" x14ac:dyDescent="0.25">
      <c r="B3707" s="4" t="s">
        <v>569</v>
      </c>
    </row>
    <row r="3708" spans="2:2" x14ac:dyDescent="0.25">
      <c r="B3708" s="2" t="s">
        <v>451</v>
      </c>
    </row>
    <row r="3709" spans="2:2" x14ac:dyDescent="0.25">
      <c r="B3709" s="4" t="s">
        <v>569</v>
      </c>
    </row>
    <row r="3710" spans="2:2" x14ac:dyDescent="0.25">
      <c r="B3710" s="2" t="s">
        <v>569</v>
      </c>
    </row>
    <row r="3711" spans="2:2" x14ac:dyDescent="0.25">
      <c r="B3711" s="4" t="s">
        <v>1164</v>
      </c>
    </row>
    <row r="3712" spans="2:2" x14ac:dyDescent="0.25">
      <c r="B3712" s="2" t="s">
        <v>1164</v>
      </c>
    </row>
    <row r="3713" spans="2:2" x14ac:dyDescent="0.25">
      <c r="B3713" s="4" t="s">
        <v>22</v>
      </c>
    </row>
    <row r="3714" spans="2:2" x14ac:dyDescent="0.25">
      <c r="B3714" s="2" t="s">
        <v>1164</v>
      </c>
    </row>
    <row r="3715" spans="2:2" x14ac:dyDescent="0.25">
      <c r="B3715" s="4" t="s">
        <v>1164</v>
      </c>
    </row>
    <row r="3716" spans="2:2" x14ac:dyDescent="0.25">
      <c r="B3716" s="2" t="s">
        <v>1164</v>
      </c>
    </row>
    <row r="3717" spans="2:2" x14ac:dyDescent="0.25">
      <c r="B3717" s="4" t="s">
        <v>3353</v>
      </c>
    </row>
    <row r="3718" spans="2:2" x14ac:dyDescent="0.25">
      <c r="B3718" s="2" t="s">
        <v>4212</v>
      </c>
    </row>
    <row r="3719" spans="2:2" x14ac:dyDescent="0.25">
      <c r="B3719" s="4" t="s">
        <v>569</v>
      </c>
    </row>
    <row r="3720" spans="2:2" x14ac:dyDescent="0.25">
      <c r="B3720" s="2" t="s">
        <v>569</v>
      </c>
    </row>
    <row r="3721" spans="2:2" x14ac:dyDescent="0.25">
      <c r="B3721" s="4" t="s">
        <v>6351</v>
      </c>
    </row>
    <row r="3722" spans="2:2" x14ac:dyDescent="0.25">
      <c r="B3722" s="2" t="s">
        <v>569</v>
      </c>
    </row>
    <row r="3723" spans="2:2" x14ac:dyDescent="0.25">
      <c r="B3723" s="4" t="s">
        <v>569</v>
      </c>
    </row>
    <row r="3724" spans="2:2" x14ac:dyDescent="0.25">
      <c r="B3724" s="2" t="s">
        <v>569</v>
      </c>
    </row>
    <row r="3725" spans="2:2" x14ac:dyDescent="0.25">
      <c r="B3725" s="4" t="s">
        <v>6349</v>
      </c>
    </row>
    <row r="3726" spans="2:2" x14ac:dyDescent="0.25">
      <c r="B3726" s="2" t="s">
        <v>569</v>
      </c>
    </row>
    <row r="3727" spans="2:2" x14ac:dyDescent="0.25">
      <c r="B3727" s="4" t="s">
        <v>3694</v>
      </c>
    </row>
    <row r="3728" spans="2:2" x14ac:dyDescent="0.25">
      <c r="B3728" s="2" t="s">
        <v>1164</v>
      </c>
    </row>
    <row r="3729" spans="2:2" x14ac:dyDescent="0.25">
      <c r="B3729" s="4" t="s">
        <v>1164</v>
      </c>
    </row>
    <row r="3730" spans="2:2" x14ac:dyDescent="0.25">
      <c r="B3730" s="2" t="s">
        <v>569</v>
      </c>
    </row>
    <row r="3731" spans="2:2" x14ac:dyDescent="0.25">
      <c r="B3731" s="4" t="s">
        <v>1164</v>
      </c>
    </row>
    <row r="3732" spans="2:2" x14ac:dyDescent="0.25">
      <c r="B3732" s="2" t="s">
        <v>3912</v>
      </c>
    </row>
    <row r="3733" spans="2:2" x14ac:dyDescent="0.25">
      <c r="B3733" s="4" t="s">
        <v>22</v>
      </c>
    </row>
    <row r="3734" spans="2:2" x14ac:dyDescent="0.25">
      <c r="B3734" s="2" t="s">
        <v>1164</v>
      </c>
    </row>
    <row r="3735" spans="2:2" x14ac:dyDescent="0.25">
      <c r="B3735" s="4" t="s">
        <v>319</v>
      </c>
    </row>
    <row r="3736" spans="2:2" x14ac:dyDescent="0.25">
      <c r="B3736" s="2" t="s">
        <v>569</v>
      </c>
    </row>
    <row r="3737" spans="2:2" x14ac:dyDescent="0.25">
      <c r="B3737" s="4" t="s">
        <v>451</v>
      </c>
    </row>
    <row r="3738" spans="2:2" x14ac:dyDescent="0.25">
      <c r="B3738" s="2" t="s">
        <v>22</v>
      </c>
    </row>
    <row r="3739" spans="2:2" x14ac:dyDescent="0.25">
      <c r="B3739" s="4" t="s">
        <v>1164</v>
      </c>
    </row>
    <row r="3740" spans="2:2" x14ac:dyDescent="0.25">
      <c r="B3740" s="2" t="s">
        <v>1164</v>
      </c>
    </row>
    <row r="3741" spans="2:2" x14ac:dyDescent="0.25">
      <c r="B3741" s="4" t="s">
        <v>1164</v>
      </c>
    </row>
    <row r="3742" spans="2:2" x14ac:dyDescent="0.25">
      <c r="B3742" s="2" t="s">
        <v>22</v>
      </c>
    </row>
    <row r="3743" spans="2:2" x14ac:dyDescent="0.25">
      <c r="B3743" s="4" t="s">
        <v>6351</v>
      </c>
    </row>
    <row r="3744" spans="2:2" x14ac:dyDescent="0.25">
      <c r="B3744" s="2" t="s">
        <v>1164</v>
      </c>
    </row>
    <row r="3745" spans="2:2" x14ac:dyDescent="0.25">
      <c r="B3745" s="4" t="s">
        <v>1164</v>
      </c>
    </row>
    <row r="3746" spans="2:2" x14ac:dyDescent="0.25">
      <c r="B3746" s="2" t="s">
        <v>569</v>
      </c>
    </row>
    <row r="3747" spans="2:2" x14ac:dyDescent="0.25">
      <c r="B3747" s="4" t="s">
        <v>1164</v>
      </c>
    </row>
    <row r="3748" spans="2:2" x14ac:dyDescent="0.25">
      <c r="B3748" s="2" t="s">
        <v>6351</v>
      </c>
    </row>
    <row r="3749" spans="2:2" x14ac:dyDescent="0.25">
      <c r="B3749" s="4" t="s">
        <v>569</v>
      </c>
    </row>
    <row r="3750" spans="2:2" x14ac:dyDescent="0.25">
      <c r="B3750" s="2" t="s">
        <v>1164</v>
      </c>
    </row>
    <row r="3751" spans="2:2" x14ac:dyDescent="0.25">
      <c r="B3751" s="4" t="s">
        <v>569</v>
      </c>
    </row>
    <row r="3752" spans="2:2" x14ac:dyDescent="0.25">
      <c r="B3752" s="2" t="s">
        <v>22</v>
      </c>
    </row>
    <row r="3753" spans="2:2" x14ac:dyDescent="0.25">
      <c r="B3753" s="4" t="s">
        <v>319</v>
      </c>
    </row>
    <row r="3754" spans="2:2" x14ac:dyDescent="0.25">
      <c r="B3754" s="2" t="s">
        <v>22</v>
      </c>
    </row>
    <row r="3755" spans="2:2" x14ac:dyDescent="0.25">
      <c r="B3755" s="4" t="s">
        <v>22</v>
      </c>
    </row>
    <row r="3756" spans="2:2" x14ac:dyDescent="0.25">
      <c r="B3756" s="2" t="s">
        <v>569</v>
      </c>
    </row>
    <row r="3757" spans="2:2" x14ac:dyDescent="0.25">
      <c r="B3757" s="4" t="s">
        <v>1164</v>
      </c>
    </row>
    <row r="3758" spans="2:2" x14ac:dyDescent="0.25">
      <c r="B3758" s="2" t="s">
        <v>2148</v>
      </c>
    </row>
    <row r="3759" spans="2:2" x14ac:dyDescent="0.25">
      <c r="B3759" s="4" t="s">
        <v>569</v>
      </c>
    </row>
    <row r="3760" spans="2:2" x14ac:dyDescent="0.25">
      <c r="B3760" s="2" t="s">
        <v>569</v>
      </c>
    </row>
    <row r="3761" spans="2:2" x14ac:dyDescent="0.25">
      <c r="B3761" s="4" t="s">
        <v>569</v>
      </c>
    </row>
    <row r="3762" spans="2:2" x14ac:dyDescent="0.25">
      <c r="B3762" s="2" t="s">
        <v>1164</v>
      </c>
    </row>
    <row r="3763" spans="2:2" x14ac:dyDescent="0.25">
      <c r="B3763" s="4" t="s">
        <v>4212</v>
      </c>
    </row>
    <row r="3764" spans="2:2" x14ac:dyDescent="0.25">
      <c r="B3764" s="2" t="s">
        <v>569</v>
      </c>
    </row>
    <row r="3765" spans="2:2" x14ac:dyDescent="0.25">
      <c r="B3765" s="4" t="s">
        <v>569</v>
      </c>
    </row>
    <row r="3766" spans="2:2" x14ac:dyDescent="0.25">
      <c r="B3766" s="2" t="s">
        <v>569</v>
      </c>
    </row>
    <row r="3767" spans="2:2" x14ac:dyDescent="0.25">
      <c r="B3767" s="4" t="s">
        <v>569</v>
      </c>
    </row>
    <row r="3768" spans="2:2" x14ac:dyDescent="0.25">
      <c r="B3768" s="2" t="s">
        <v>569</v>
      </c>
    </row>
    <row r="3769" spans="2:2" x14ac:dyDescent="0.25">
      <c r="B3769" s="4" t="s">
        <v>1164</v>
      </c>
    </row>
    <row r="3770" spans="2:2" x14ac:dyDescent="0.25">
      <c r="B3770" s="2" t="s">
        <v>569</v>
      </c>
    </row>
    <row r="3771" spans="2:2" x14ac:dyDescent="0.25">
      <c r="B3771" s="4" t="s">
        <v>4690</v>
      </c>
    </row>
    <row r="3772" spans="2:2" x14ac:dyDescent="0.25">
      <c r="B3772" s="2" t="s">
        <v>569</v>
      </c>
    </row>
    <row r="3773" spans="2:2" x14ac:dyDescent="0.25">
      <c r="B3773" s="4" t="s">
        <v>1164</v>
      </c>
    </row>
    <row r="3774" spans="2:2" x14ac:dyDescent="0.25">
      <c r="B3774" s="2" t="s">
        <v>569</v>
      </c>
    </row>
    <row r="3775" spans="2:2" x14ac:dyDescent="0.25">
      <c r="B3775" s="4" t="s">
        <v>569</v>
      </c>
    </row>
    <row r="3776" spans="2:2" x14ac:dyDescent="0.25">
      <c r="B3776" s="2" t="s">
        <v>569</v>
      </c>
    </row>
    <row r="3777" spans="2:2" x14ac:dyDescent="0.25">
      <c r="B3777" s="4" t="s">
        <v>5694</v>
      </c>
    </row>
    <row r="3778" spans="2:2" x14ac:dyDescent="0.25">
      <c r="B3778" s="2" t="s">
        <v>569</v>
      </c>
    </row>
    <row r="3779" spans="2:2" x14ac:dyDescent="0.25">
      <c r="B3779" s="4" t="s">
        <v>1164</v>
      </c>
    </row>
    <row r="3780" spans="2:2" x14ac:dyDescent="0.25">
      <c r="B3780" s="2" t="s">
        <v>1164</v>
      </c>
    </row>
    <row r="3781" spans="2:2" x14ac:dyDescent="0.25">
      <c r="B3781" s="4" t="s">
        <v>6351</v>
      </c>
    </row>
    <row r="3782" spans="2:2" x14ac:dyDescent="0.25">
      <c r="B3782" s="2" t="s">
        <v>1164</v>
      </c>
    </row>
    <row r="3783" spans="2:2" x14ac:dyDescent="0.25">
      <c r="B3783" s="4" t="s">
        <v>3353</v>
      </c>
    </row>
    <row r="3784" spans="2:2" x14ac:dyDescent="0.25">
      <c r="B3784" s="2" t="s">
        <v>451</v>
      </c>
    </row>
    <row r="3785" spans="2:2" x14ac:dyDescent="0.25">
      <c r="B3785" s="4" t="s">
        <v>569</v>
      </c>
    </row>
    <row r="3786" spans="2:2" x14ac:dyDescent="0.25">
      <c r="B3786" s="2" t="s">
        <v>22</v>
      </c>
    </row>
    <row r="3787" spans="2:2" x14ac:dyDescent="0.25">
      <c r="B3787" s="2" t="s">
        <v>319</v>
      </c>
    </row>
    <row r="3788" spans="2:2" x14ac:dyDescent="0.25">
      <c r="B3788" s="2" t="s">
        <v>319</v>
      </c>
    </row>
    <row r="3789" spans="2:2" x14ac:dyDescent="0.25">
      <c r="B3789" s="2" t="s">
        <v>319</v>
      </c>
    </row>
    <row r="3790" spans="2:2" x14ac:dyDescent="0.25">
      <c r="B3790" s="2" t="s">
        <v>3353</v>
      </c>
    </row>
    <row r="3791" spans="2:2" x14ac:dyDescent="0.25">
      <c r="B3791" s="2" t="s">
        <v>319</v>
      </c>
    </row>
    <row r="3792" spans="2:2" x14ac:dyDescent="0.25">
      <c r="B3792" s="2" t="s">
        <v>319</v>
      </c>
    </row>
    <row r="3793" spans="2:2" x14ac:dyDescent="0.25">
      <c r="B3793" s="2" t="s">
        <v>3694</v>
      </c>
    </row>
    <row r="3794" spans="2:2" x14ac:dyDescent="0.25">
      <c r="B3794" s="2" t="s">
        <v>319</v>
      </c>
    </row>
    <row r="3795" spans="2:2" x14ac:dyDescent="0.25">
      <c r="B3795" s="2" t="s">
        <v>5404</v>
      </c>
    </row>
    <row r="3796" spans="2:2" x14ac:dyDescent="0.25">
      <c r="B3796" s="2" t="s">
        <v>319</v>
      </c>
    </row>
    <row r="3797" spans="2:2" x14ac:dyDescent="0.25">
      <c r="B3797" s="2" t="s">
        <v>319</v>
      </c>
    </row>
    <row r="3798" spans="2:2" x14ac:dyDescent="0.25">
      <c r="B3798" s="2" t="s">
        <v>319</v>
      </c>
    </row>
    <row r="3799" spans="2:2" x14ac:dyDescent="0.25">
      <c r="B3799" s="2" t="s">
        <v>319</v>
      </c>
    </row>
    <row r="3800" spans="2:2" x14ac:dyDescent="0.25">
      <c r="B3800" s="2" t="s">
        <v>319</v>
      </c>
    </row>
    <row r="3801" spans="2:2" x14ac:dyDescent="0.25">
      <c r="B3801" s="2" t="s">
        <v>319</v>
      </c>
    </row>
    <row r="3802" spans="2:2" x14ac:dyDescent="0.25">
      <c r="B3802" s="2" t="s">
        <v>319</v>
      </c>
    </row>
    <row r="3803" spans="2:2" x14ac:dyDescent="0.25">
      <c r="B3803" s="2" t="s">
        <v>319</v>
      </c>
    </row>
    <row r="3804" spans="2:2" x14ac:dyDescent="0.25">
      <c r="B3804" s="2" t="s">
        <v>319</v>
      </c>
    </row>
    <row r="3805" spans="2:2" x14ac:dyDescent="0.25">
      <c r="B3805" s="2" t="s">
        <v>319</v>
      </c>
    </row>
    <row r="3806" spans="2:2" x14ac:dyDescent="0.25">
      <c r="B3806" s="2" t="s">
        <v>431</v>
      </c>
    </row>
    <row r="3807" spans="2:2" x14ac:dyDescent="0.25">
      <c r="B3807" s="2" t="s">
        <v>319</v>
      </c>
    </row>
    <row r="3808" spans="2:2" x14ac:dyDescent="0.25">
      <c r="B3808" s="2" t="s">
        <v>319</v>
      </c>
    </row>
    <row r="3809" spans="2:2" x14ac:dyDescent="0.25">
      <c r="B3809" s="2" t="s">
        <v>431</v>
      </c>
    </row>
    <row r="3810" spans="2:2" x14ac:dyDescent="0.25">
      <c r="B3810" s="2" t="s">
        <v>5404</v>
      </c>
    </row>
    <row r="3811" spans="2:2" x14ac:dyDescent="0.25">
      <c r="B3811" s="2" t="s">
        <v>319</v>
      </c>
    </row>
    <row r="3812" spans="2:2" x14ac:dyDescent="0.25">
      <c r="B3812" s="2" t="s">
        <v>5694</v>
      </c>
    </row>
    <row r="3813" spans="2:2" x14ac:dyDescent="0.25">
      <c r="B3813" s="2" t="s">
        <v>319</v>
      </c>
    </row>
    <row r="3814" spans="2:2" x14ac:dyDescent="0.25">
      <c r="B3814" s="2" t="s">
        <v>319</v>
      </c>
    </row>
    <row r="3815" spans="2:2" x14ac:dyDescent="0.25">
      <c r="B3815" s="2" t="s">
        <v>319</v>
      </c>
    </row>
    <row r="3816" spans="2:2" x14ac:dyDescent="0.25">
      <c r="B3816" s="2" t="s">
        <v>319</v>
      </c>
    </row>
    <row r="3817" spans="2:2" x14ac:dyDescent="0.25">
      <c r="B3817" s="2" t="s">
        <v>319</v>
      </c>
    </row>
    <row r="3818" spans="2:2" x14ac:dyDescent="0.25">
      <c r="B3818" s="2" t="s">
        <v>319</v>
      </c>
    </row>
    <row r="3819" spans="2:2" x14ac:dyDescent="0.25">
      <c r="B3819" s="2" t="s">
        <v>5404</v>
      </c>
    </row>
    <row r="3820" spans="2:2" x14ac:dyDescent="0.25">
      <c r="B3820" s="2" t="s">
        <v>319</v>
      </c>
    </row>
    <row r="3821" spans="2:2" x14ac:dyDescent="0.25">
      <c r="B3821" s="2" t="s">
        <v>3694</v>
      </c>
    </row>
    <row r="3822" spans="2:2" x14ac:dyDescent="0.25">
      <c r="B3822" s="2" t="s">
        <v>319</v>
      </c>
    </row>
    <row r="3823" spans="2:2" x14ac:dyDescent="0.25">
      <c r="B3823" s="2" t="s">
        <v>319</v>
      </c>
    </row>
    <row r="3824" spans="2:2" x14ac:dyDescent="0.25">
      <c r="B3824" s="2" t="s">
        <v>5404</v>
      </c>
    </row>
    <row r="3825" spans="2:2" x14ac:dyDescent="0.25">
      <c r="B3825" s="2" t="s">
        <v>319</v>
      </c>
    </row>
    <row r="3826" spans="2:2" x14ac:dyDescent="0.25">
      <c r="B3826" s="2" t="s">
        <v>319</v>
      </c>
    </row>
    <row r="3827" spans="2:2" x14ac:dyDescent="0.25">
      <c r="B3827" s="2" t="s">
        <v>3694</v>
      </c>
    </row>
    <row r="3828" spans="2:2" x14ac:dyDescent="0.25">
      <c r="B3828" s="2" t="s">
        <v>319</v>
      </c>
    </row>
    <row r="3829" spans="2:2" x14ac:dyDescent="0.25">
      <c r="B3829" s="2" t="s">
        <v>3694</v>
      </c>
    </row>
    <row r="3830" spans="2:2" x14ac:dyDescent="0.25">
      <c r="B3830" s="2" t="s">
        <v>319</v>
      </c>
    </row>
    <row r="3831" spans="2:2" x14ac:dyDescent="0.25">
      <c r="B3831" s="2" t="s">
        <v>6351</v>
      </c>
    </row>
    <row r="3832" spans="2:2" x14ac:dyDescent="0.25">
      <c r="B3832" s="2" t="s">
        <v>319</v>
      </c>
    </row>
    <row r="3833" spans="2:2" x14ac:dyDescent="0.25">
      <c r="B3833" s="2" t="s">
        <v>319</v>
      </c>
    </row>
    <row r="3834" spans="2:2" x14ac:dyDescent="0.25">
      <c r="B3834" s="2" t="s">
        <v>319</v>
      </c>
    </row>
    <row r="3835" spans="2:2" x14ac:dyDescent="0.25">
      <c r="B3835" s="2" t="s">
        <v>431</v>
      </c>
    </row>
    <row r="3836" spans="2:2" x14ac:dyDescent="0.25">
      <c r="B3836" s="2" t="s">
        <v>5694</v>
      </c>
    </row>
    <row r="3837" spans="2:2" x14ac:dyDescent="0.25">
      <c r="B3837" s="2" t="s">
        <v>319</v>
      </c>
    </row>
    <row r="3838" spans="2:2" x14ac:dyDescent="0.25">
      <c r="B3838" s="2" t="s">
        <v>319</v>
      </c>
    </row>
    <row r="3839" spans="2:2" x14ac:dyDescent="0.25">
      <c r="B3839" s="2" t="s">
        <v>319</v>
      </c>
    </row>
    <row r="3840" spans="2:2" x14ac:dyDescent="0.25">
      <c r="B3840" s="2" t="s">
        <v>319</v>
      </c>
    </row>
    <row r="3841" spans="2:2" x14ac:dyDescent="0.25">
      <c r="B3841" s="2" t="s">
        <v>3694</v>
      </c>
    </row>
    <row r="3842" spans="2:2" x14ac:dyDescent="0.25">
      <c r="B3842" s="2" t="s">
        <v>319</v>
      </c>
    </row>
    <row r="3843" spans="2:2" x14ac:dyDescent="0.25">
      <c r="B3843" s="2" t="s">
        <v>3694</v>
      </c>
    </row>
    <row r="3844" spans="2:2" x14ac:dyDescent="0.25">
      <c r="B3844" s="2" t="s">
        <v>569</v>
      </c>
    </row>
    <row r="3845" spans="2:2" x14ac:dyDescent="0.25">
      <c r="B3845" s="2" t="s">
        <v>319</v>
      </c>
    </row>
    <row r="3846" spans="2:2" x14ac:dyDescent="0.25">
      <c r="B3846" s="2" t="s">
        <v>1164</v>
      </c>
    </row>
    <row r="3847" spans="2:2" x14ac:dyDescent="0.25">
      <c r="B3847" s="2" t="s">
        <v>319</v>
      </c>
    </row>
    <row r="3848" spans="2:2" x14ac:dyDescent="0.25">
      <c r="B3848" s="2" t="s">
        <v>319</v>
      </c>
    </row>
    <row r="3849" spans="2:2" x14ac:dyDescent="0.25">
      <c r="B3849" s="2" t="s">
        <v>5404</v>
      </c>
    </row>
    <row r="3850" spans="2:2" x14ac:dyDescent="0.25">
      <c r="B3850" s="2" t="s">
        <v>319</v>
      </c>
    </row>
    <row r="3851" spans="2:2" x14ac:dyDescent="0.25">
      <c r="B3851" s="2" t="s">
        <v>6351</v>
      </c>
    </row>
    <row r="3852" spans="2:2" x14ac:dyDescent="0.25">
      <c r="B3852" s="2" t="s">
        <v>3694</v>
      </c>
    </row>
    <row r="3853" spans="2:2" x14ac:dyDescent="0.25">
      <c r="B3853" s="2" t="s">
        <v>319</v>
      </c>
    </row>
    <row r="3854" spans="2:2" x14ac:dyDescent="0.25">
      <c r="B3854" s="2" t="s">
        <v>319</v>
      </c>
    </row>
    <row r="3855" spans="2:2" x14ac:dyDescent="0.25">
      <c r="B3855" s="2" t="s">
        <v>1164</v>
      </c>
    </row>
    <row r="3856" spans="2:2" x14ac:dyDescent="0.25">
      <c r="B3856" s="2" t="s">
        <v>569</v>
      </c>
    </row>
    <row r="3857" spans="2:2" x14ac:dyDescent="0.25">
      <c r="B3857" s="2" t="s">
        <v>319</v>
      </c>
    </row>
    <row r="3858" spans="2:2" x14ac:dyDescent="0.25">
      <c r="B3858" s="2" t="s">
        <v>319</v>
      </c>
    </row>
    <row r="3859" spans="2:2" x14ac:dyDescent="0.25">
      <c r="B3859" s="2" t="s">
        <v>5404</v>
      </c>
    </row>
    <row r="3860" spans="2:2" x14ac:dyDescent="0.25">
      <c r="B3860" s="2" t="s">
        <v>319</v>
      </c>
    </row>
    <row r="3861" spans="2:2" x14ac:dyDescent="0.25">
      <c r="B3861" s="2" t="s">
        <v>319</v>
      </c>
    </row>
    <row r="3862" spans="2:2" x14ac:dyDescent="0.25">
      <c r="B3862" s="2" t="s">
        <v>319</v>
      </c>
    </row>
    <row r="3863" spans="2:2" x14ac:dyDescent="0.25">
      <c r="B3863" s="2" t="s">
        <v>3694</v>
      </c>
    </row>
    <row r="3864" spans="2:2" x14ac:dyDescent="0.25">
      <c r="B3864" s="2" t="s">
        <v>1164</v>
      </c>
    </row>
    <row r="3865" spans="2:2" x14ac:dyDescent="0.25">
      <c r="B3865" s="2" t="s">
        <v>319</v>
      </c>
    </row>
    <row r="3866" spans="2:2" x14ac:dyDescent="0.25">
      <c r="B3866" s="2" t="s">
        <v>319</v>
      </c>
    </row>
    <row r="3867" spans="2:2" x14ac:dyDescent="0.25">
      <c r="B3867" s="2" t="s">
        <v>319</v>
      </c>
    </row>
    <row r="3868" spans="2:2" x14ac:dyDescent="0.25">
      <c r="B3868" s="2" t="s">
        <v>319</v>
      </c>
    </row>
    <row r="3869" spans="2:2" x14ac:dyDescent="0.25">
      <c r="B3869" s="2" t="s">
        <v>319</v>
      </c>
    </row>
    <row r="3870" spans="2:2" x14ac:dyDescent="0.25">
      <c r="B3870" s="2" t="s">
        <v>319</v>
      </c>
    </row>
    <row r="3871" spans="2:2" x14ac:dyDescent="0.25">
      <c r="B3871" s="2" t="s">
        <v>3694</v>
      </c>
    </row>
    <row r="3872" spans="2:2" x14ac:dyDescent="0.25">
      <c r="B3872" s="2" t="s">
        <v>319</v>
      </c>
    </row>
    <row r="3873" spans="2:2" x14ac:dyDescent="0.25">
      <c r="B3873" s="2" t="s">
        <v>319</v>
      </c>
    </row>
    <row r="3874" spans="2:2" x14ac:dyDescent="0.25">
      <c r="B3874" s="2" t="s">
        <v>3694</v>
      </c>
    </row>
    <row r="3875" spans="2:2" x14ac:dyDescent="0.25">
      <c r="B3875" s="2" t="s">
        <v>3694</v>
      </c>
    </row>
    <row r="3876" spans="2:2" x14ac:dyDescent="0.25">
      <c r="B3876" s="2" t="s">
        <v>319</v>
      </c>
    </row>
    <row r="3877" spans="2:2" x14ac:dyDescent="0.25">
      <c r="B3877" s="2" t="s">
        <v>3694</v>
      </c>
    </row>
    <row r="3878" spans="2:2" x14ac:dyDescent="0.25">
      <c r="B3878" s="2" t="s">
        <v>3912</v>
      </c>
    </row>
    <row r="3879" spans="2:2" x14ac:dyDescent="0.25">
      <c r="B3879" s="2" t="s">
        <v>319</v>
      </c>
    </row>
    <row r="3880" spans="2:2" x14ac:dyDescent="0.25">
      <c r="B3880" s="2" t="s">
        <v>1164</v>
      </c>
    </row>
    <row r="3881" spans="2:2" x14ac:dyDescent="0.25">
      <c r="B3881" s="2" t="s">
        <v>319</v>
      </c>
    </row>
    <row r="3882" spans="2:2" x14ac:dyDescent="0.25">
      <c r="B3882" s="2" t="s">
        <v>431</v>
      </c>
    </row>
    <row r="3883" spans="2:2" x14ac:dyDescent="0.25">
      <c r="B3883" s="2" t="s">
        <v>6351</v>
      </c>
    </row>
    <row r="3884" spans="2:2" x14ac:dyDescent="0.25">
      <c r="B3884" s="2" t="s">
        <v>431</v>
      </c>
    </row>
    <row r="3885" spans="2:2" x14ac:dyDescent="0.25">
      <c r="B3885" s="2" t="s">
        <v>319</v>
      </c>
    </row>
    <row r="3886" spans="2:2" x14ac:dyDescent="0.25">
      <c r="B3886" s="2" t="s">
        <v>3912</v>
      </c>
    </row>
    <row r="3887" spans="2:2" x14ac:dyDescent="0.25">
      <c r="B3887" s="2" t="s">
        <v>319</v>
      </c>
    </row>
    <row r="3888" spans="2:2" x14ac:dyDescent="0.25">
      <c r="B3888" s="2" t="s">
        <v>319</v>
      </c>
    </row>
    <row r="3889" spans="2:2" x14ac:dyDescent="0.25">
      <c r="B3889" s="2" t="s">
        <v>5404</v>
      </c>
    </row>
    <row r="3890" spans="2:2" x14ac:dyDescent="0.25">
      <c r="B3890" s="2" t="s">
        <v>3694</v>
      </c>
    </row>
    <row r="3891" spans="2:2" x14ac:dyDescent="0.25">
      <c r="B3891" s="2" t="s">
        <v>319</v>
      </c>
    </row>
    <row r="3892" spans="2:2" x14ac:dyDescent="0.25">
      <c r="B3892" s="2" t="s">
        <v>319</v>
      </c>
    </row>
    <row r="3893" spans="2:2" x14ac:dyDescent="0.25">
      <c r="B3893" s="2" t="s">
        <v>5404</v>
      </c>
    </row>
    <row r="3894" spans="2:2" x14ac:dyDescent="0.25">
      <c r="B3894" s="2" t="s">
        <v>1164</v>
      </c>
    </row>
    <row r="3895" spans="2:2" x14ac:dyDescent="0.25">
      <c r="B3895" s="2" t="s">
        <v>319</v>
      </c>
    </row>
    <row r="3896" spans="2:2" x14ac:dyDescent="0.25">
      <c r="B3896" s="2" t="s">
        <v>319</v>
      </c>
    </row>
    <row r="3897" spans="2:2" x14ac:dyDescent="0.25">
      <c r="B3897" s="2" t="s">
        <v>5404</v>
      </c>
    </row>
    <row r="3898" spans="2:2" x14ac:dyDescent="0.25">
      <c r="B3898" s="2" t="s">
        <v>5404</v>
      </c>
    </row>
    <row r="3899" spans="2:2" x14ac:dyDescent="0.25">
      <c r="B3899" s="2" t="s">
        <v>1164</v>
      </c>
    </row>
    <row r="3900" spans="2:2" x14ac:dyDescent="0.25">
      <c r="B3900" s="2" t="s">
        <v>2148</v>
      </c>
    </row>
    <row r="3901" spans="2:2" x14ac:dyDescent="0.25">
      <c r="B3901" s="2" t="s">
        <v>569</v>
      </c>
    </row>
    <row r="3902" spans="2:2" x14ac:dyDescent="0.25">
      <c r="B3902" s="2" t="s">
        <v>569</v>
      </c>
    </row>
    <row r="3903" spans="2:2" x14ac:dyDescent="0.25">
      <c r="B3903" s="2" t="s">
        <v>319</v>
      </c>
    </row>
    <row r="3904" spans="2:2" x14ac:dyDescent="0.25">
      <c r="B3904" s="2" t="s">
        <v>319</v>
      </c>
    </row>
    <row r="3905" spans="2:2" x14ac:dyDescent="0.25">
      <c r="B3905" s="2" t="s">
        <v>569</v>
      </c>
    </row>
    <row r="3906" spans="2:2" x14ac:dyDescent="0.25">
      <c r="B3906" s="2" t="s">
        <v>319</v>
      </c>
    </row>
    <row r="3907" spans="2:2" x14ac:dyDescent="0.25">
      <c r="B3907" s="2" t="s">
        <v>3912</v>
      </c>
    </row>
    <row r="3908" spans="2:2" x14ac:dyDescent="0.25">
      <c r="B3908" s="2" t="s">
        <v>3694</v>
      </c>
    </row>
    <row r="3909" spans="2:2" x14ac:dyDescent="0.25">
      <c r="B3909" s="2" t="s">
        <v>3912</v>
      </c>
    </row>
    <row r="3910" spans="2:2" x14ac:dyDescent="0.25">
      <c r="B3910" s="2" t="s">
        <v>319</v>
      </c>
    </row>
    <row r="3911" spans="2:2" x14ac:dyDescent="0.25">
      <c r="B3911" s="2" t="s">
        <v>319</v>
      </c>
    </row>
    <row r="3912" spans="2:2" x14ac:dyDescent="0.25">
      <c r="B3912" s="2" t="s">
        <v>3353</v>
      </c>
    </row>
    <row r="3913" spans="2:2" x14ac:dyDescent="0.25">
      <c r="B3913" s="2" t="s">
        <v>319</v>
      </c>
    </row>
    <row r="3914" spans="2:2" x14ac:dyDescent="0.25">
      <c r="B3914" s="2" t="s">
        <v>3694</v>
      </c>
    </row>
    <row r="3915" spans="2:2" x14ac:dyDescent="0.25">
      <c r="B3915" s="2" t="s">
        <v>319</v>
      </c>
    </row>
    <row r="3916" spans="2:2" x14ac:dyDescent="0.25">
      <c r="B3916" s="2" t="s">
        <v>319</v>
      </c>
    </row>
    <row r="3917" spans="2:2" x14ac:dyDescent="0.25">
      <c r="B3917" s="2" t="s">
        <v>431</v>
      </c>
    </row>
    <row r="3918" spans="2:2" x14ac:dyDescent="0.25">
      <c r="B3918" s="2" t="s">
        <v>319</v>
      </c>
    </row>
    <row r="3919" spans="2:2" x14ac:dyDescent="0.25">
      <c r="B3919" s="2" t="s">
        <v>431</v>
      </c>
    </row>
    <row r="3920" spans="2:2" x14ac:dyDescent="0.25">
      <c r="B3920" s="2" t="s">
        <v>3694</v>
      </c>
    </row>
    <row r="3921" spans="2:2" x14ac:dyDescent="0.25">
      <c r="B3921" s="2" t="s">
        <v>319</v>
      </c>
    </row>
    <row r="3922" spans="2:2" x14ac:dyDescent="0.25">
      <c r="B3922" s="2" t="s">
        <v>319</v>
      </c>
    </row>
    <row r="3923" spans="2:2" x14ac:dyDescent="0.25">
      <c r="B3923" s="2" t="s">
        <v>319</v>
      </c>
    </row>
    <row r="3924" spans="2:2" x14ac:dyDescent="0.25">
      <c r="B3924" s="2" t="s">
        <v>1164</v>
      </c>
    </row>
    <row r="3925" spans="2:2" x14ac:dyDescent="0.25">
      <c r="B3925" s="2" t="s">
        <v>319</v>
      </c>
    </row>
    <row r="3926" spans="2:2" x14ac:dyDescent="0.25">
      <c r="B3926" s="2" t="s">
        <v>3694</v>
      </c>
    </row>
    <row r="3927" spans="2:2" x14ac:dyDescent="0.25">
      <c r="B3927" s="2" t="s">
        <v>5404</v>
      </c>
    </row>
    <row r="3928" spans="2:2" x14ac:dyDescent="0.25">
      <c r="B3928" s="2" t="s">
        <v>3694</v>
      </c>
    </row>
    <row r="3929" spans="2:2" x14ac:dyDescent="0.25">
      <c r="B3929" s="2" t="s">
        <v>3694</v>
      </c>
    </row>
    <row r="3930" spans="2:2" x14ac:dyDescent="0.25">
      <c r="B3930" s="2" t="s">
        <v>319</v>
      </c>
    </row>
    <row r="3931" spans="2:2" x14ac:dyDescent="0.25">
      <c r="B3931" s="2" t="s">
        <v>569</v>
      </c>
    </row>
    <row r="3932" spans="2:2" x14ac:dyDescent="0.25">
      <c r="B3932" s="2" t="s">
        <v>319</v>
      </c>
    </row>
    <row r="3933" spans="2:2" x14ac:dyDescent="0.25">
      <c r="B3933" s="2" t="s">
        <v>319</v>
      </c>
    </row>
    <row r="3934" spans="2:2" x14ac:dyDescent="0.25">
      <c r="B3934" s="2" t="s">
        <v>319</v>
      </c>
    </row>
    <row r="3935" spans="2:2" x14ac:dyDescent="0.25">
      <c r="B3935" s="2" t="s">
        <v>319</v>
      </c>
    </row>
    <row r="3936" spans="2:2" x14ac:dyDescent="0.25">
      <c r="B3936" s="2" t="s">
        <v>319</v>
      </c>
    </row>
    <row r="3937" spans="2:2" x14ac:dyDescent="0.25">
      <c r="B3937" s="2" t="s">
        <v>3694</v>
      </c>
    </row>
    <row r="3938" spans="2:2" x14ac:dyDescent="0.25">
      <c r="B3938" s="2" t="s">
        <v>6351</v>
      </c>
    </row>
    <row r="3939" spans="2:2" x14ac:dyDescent="0.25">
      <c r="B3939" s="2" t="s">
        <v>1164</v>
      </c>
    </row>
    <row r="3940" spans="2:2" x14ac:dyDescent="0.25">
      <c r="B3940" s="2" t="s">
        <v>319</v>
      </c>
    </row>
    <row r="3941" spans="2:2" x14ac:dyDescent="0.25">
      <c r="B3941" s="2" t="s">
        <v>319</v>
      </c>
    </row>
    <row r="3942" spans="2:2" x14ac:dyDescent="0.25">
      <c r="B3942" s="2" t="s">
        <v>319</v>
      </c>
    </row>
    <row r="3943" spans="2:2" x14ac:dyDescent="0.25">
      <c r="B3943" s="2" t="s">
        <v>319</v>
      </c>
    </row>
    <row r="3944" spans="2:2" x14ac:dyDescent="0.25">
      <c r="B3944" s="2" t="s">
        <v>319</v>
      </c>
    </row>
    <row r="3945" spans="2:2" x14ac:dyDescent="0.25">
      <c r="B3945" s="2" t="s">
        <v>319</v>
      </c>
    </row>
    <row r="3946" spans="2:2" x14ac:dyDescent="0.25">
      <c r="B3946" s="2" t="s">
        <v>1164</v>
      </c>
    </row>
    <row r="3947" spans="2:2" x14ac:dyDescent="0.25">
      <c r="B3947" s="2" t="s">
        <v>6351</v>
      </c>
    </row>
    <row r="3948" spans="2:2" x14ac:dyDescent="0.25">
      <c r="B3948" s="2" t="s">
        <v>3912</v>
      </c>
    </row>
    <row r="3949" spans="2:2" x14ac:dyDescent="0.25">
      <c r="B3949" s="2" t="s">
        <v>319</v>
      </c>
    </row>
    <row r="3950" spans="2:2" x14ac:dyDescent="0.25">
      <c r="B3950" s="2" t="s">
        <v>319</v>
      </c>
    </row>
    <row r="3951" spans="2:2" x14ac:dyDescent="0.25">
      <c r="B3951" s="2" t="s">
        <v>319</v>
      </c>
    </row>
    <row r="3952" spans="2:2" x14ac:dyDescent="0.25">
      <c r="B3952" s="2" t="s">
        <v>319</v>
      </c>
    </row>
    <row r="3953" spans="2:2" x14ac:dyDescent="0.25">
      <c r="B3953" s="2" t="s">
        <v>319</v>
      </c>
    </row>
    <row r="3954" spans="2:2" x14ac:dyDescent="0.25">
      <c r="B3954" s="2" t="s">
        <v>319</v>
      </c>
    </row>
    <row r="3955" spans="2:2" x14ac:dyDescent="0.25">
      <c r="B3955" s="2" t="s">
        <v>1164</v>
      </c>
    </row>
    <row r="3956" spans="2:2" x14ac:dyDescent="0.25">
      <c r="B3956" s="2" t="s">
        <v>569</v>
      </c>
    </row>
    <row r="3957" spans="2:2" x14ac:dyDescent="0.25">
      <c r="B3957" s="2" t="s">
        <v>319</v>
      </c>
    </row>
    <row r="3958" spans="2:2" x14ac:dyDescent="0.25">
      <c r="B3958" s="2" t="s">
        <v>5404</v>
      </c>
    </row>
    <row r="3959" spans="2:2" x14ac:dyDescent="0.25">
      <c r="B3959" s="2" t="s">
        <v>1164</v>
      </c>
    </row>
    <row r="3960" spans="2:2" x14ac:dyDescent="0.25">
      <c r="B3960" s="2" t="s">
        <v>3694</v>
      </c>
    </row>
    <row r="3961" spans="2:2" x14ac:dyDescent="0.25">
      <c r="B3961" s="2" t="s">
        <v>3694</v>
      </c>
    </row>
    <row r="3962" spans="2:2" x14ac:dyDescent="0.25">
      <c r="B3962" s="2" t="s">
        <v>3694</v>
      </c>
    </row>
    <row r="3963" spans="2:2" x14ac:dyDescent="0.25">
      <c r="B3963" s="2" t="s">
        <v>6349</v>
      </c>
    </row>
    <row r="3964" spans="2:2" x14ac:dyDescent="0.25">
      <c r="B3964" s="2" t="s">
        <v>319</v>
      </c>
    </row>
    <row r="3965" spans="2:2" x14ac:dyDescent="0.25">
      <c r="B3965" s="2" t="s">
        <v>319</v>
      </c>
    </row>
    <row r="3966" spans="2:2" x14ac:dyDescent="0.25">
      <c r="B3966" s="2" t="s">
        <v>3912</v>
      </c>
    </row>
    <row r="3967" spans="2:2" x14ac:dyDescent="0.25">
      <c r="B3967" s="2" t="s">
        <v>3694</v>
      </c>
    </row>
    <row r="3968" spans="2:2" x14ac:dyDescent="0.25">
      <c r="B3968" s="2" t="s">
        <v>3912</v>
      </c>
    </row>
    <row r="3969" spans="2:2" x14ac:dyDescent="0.25">
      <c r="B3969" s="2" t="s">
        <v>569</v>
      </c>
    </row>
    <row r="3970" spans="2:2" x14ac:dyDescent="0.25">
      <c r="B3970" s="2" t="s">
        <v>319</v>
      </c>
    </row>
    <row r="3971" spans="2:2" x14ac:dyDescent="0.25">
      <c r="B3971" s="2" t="s">
        <v>6351</v>
      </c>
    </row>
    <row r="3972" spans="2:2" x14ac:dyDescent="0.25">
      <c r="B3972" s="2" t="s">
        <v>319</v>
      </c>
    </row>
    <row r="3973" spans="2:2" x14ac:dyDescent="0.25">
      <c r="B3973" s="2" t="s">
        <v>319</v>
      </c>
    </row>
    <row r="3974" spans="2:2" x14ac:dyDescent="0.25">
      <c r="B3974" s="2" t="s">
        <v>5404</v>
      </c>
    </row>
    <row r="3975" spans="2:2" x14ac:dyDescent="0.25">
      <c r="B3975" s="2" t="s">
        <v>1164</v>
      </c>
    </row>
    <row r="3976" spans="2:2" x14ac:dyDescent="0.25">
      <c r="B3976" s="2" t="s">
        <v>319</v>
      </c>
    </row>
    <row r="3977" spans="2:2" x14ac:dyDescent="0.25">
      <c r="B3977" s="2" t="s">
        <v>3694</v>
      </c>
    </row>
    <row r="3978" spans="2:2" x14ac:dyDescent="0.25">
      <c r="B3978" s="2" t="s">
        <v>569</v>
      </c>
    </row>
    <row r="3979" spans="2:2" x14ac:dyDescent="0.25">
      <c r="B3979" s="2" t="s">
        <v>3694</v>
      </c>
    </row>
    <row r="3980" spans="2:2" x14ac:dyDescent="0.25">
      <c r="B3980" s="2" t="s">
        <v>5404</v>
      </c>
    </row>
    <row r="3981" spans="2:2" x14ac:dyDescent="0.25">
      <c r="B3981" s="2" t="s">
        <v>569</v>
      </c>
    </row>
    <row r="3982" spans="2:2" x14ac:dyDescent="0.25">
      <c r="B3982" s="2" t="s">
        <v>319</v>
      </c>
    </row>
    <row r="3983" spans="2:2" x14ac:dyDescent="0.25">
      <c r="B3983" s="2" t="s">
        <v>3912</v>
      </c>
    </row>
    <row r="3984" spans="2:2" x14ac:dyDescent="0.25">
      <c r="B3984" s="2" t="s">
        <v>3353</v>
      </c>
    </row>
    <row r="3985" spans="2:2" x14ac:dyDescent="0.25">
      <c r="B3985" s="2" t="s">
        <v>3694</v>
      </c>
    </row>
    <row r="3986" spans="2:2" x14ac:dyDescent="0.25">
      <c r="B3986" s="2" t="s">
        <v>319</v>
      </c>
    </row>
    <row r="3987" spans="2:2" x14ac:dyDescent="0.25">
      <c r="B3987" s="2" t="s">
        <v>6351</v>
      </c>
    </row>
    <row r="3988" spans="2:2" x14ac:dyDescent="0.25">
      <c r="B3988" s="2" t="s">
        <v>319</v>
      </c>
    </row>
    <row r="3989" spans="2:2" x14ac:dyDescent="0.25">
      <c r="B3989" s="2" t="s">
        <v>319</v>
      </c>
    </row>
    <row r="3990" spans="2:2" x14ac:dyDescent="0.25">
      <c r="B3990" s="2" t="s">
        <v>3912</v>
      </c>
    </row>
    <row r="3991" spans="2:2" x14ac:dyDescent="0.25">
      <c r="B3991" s="2" t="s">
        <v>319</v>
      </c>
    </row>
    <row r="3992" spans="2:2" x14ac:dyDescent="0.25">
      <c r="B3992" s="2" t="s">
        <v>319</v>
      </c>
    </row>
    <row r="3993" spans="2:2" x14ac:dyDescent="0.25">
      <c r="B3993" s="2" t="s">
        <v>5404</v>
      </c>
    </row>
    <row r="3994" spans="2:2" x14ac:dyDescent="0.25">
      <c r="B3994" s="2" t="s">
        <v>319</v>
      </c>
    </row>
    <row r="3995" spans="2:2" x14ac:dyDescent="0.25">
      <c r="B3995" s="2" t="s">
        <v>319</v>
      </c>
    </row>
    <row r="3996" spans="2:2" x14ac:dyDescent="0.25">
      <c r="B3996" s="2" t="s">
        <v>319</v>
      </c>
    </row>
    <row r="3997" spans="2:2" x14ac:dyDescent="0.25">
      <c r="B3997" s="2" t="s">
        <v>319</v>
      </c>
    </row>
    <row r="3998" spans="2:2" x14ac:dyDescent="0.25">
      <c r="B3998" s="2" t="s">
        <v>1164</v>
      </c>
    </row>
    <row r="3999" spans="2:2" x14ac:dyDescent="0.25">
      <c r="B3999" s="2" t="s">
        <v>431</v>
      </c>
    </row>
    <row r="4000" spans="2:2" x14ac:dyDescent="0.25">
      <c r="B4000" s="2" t="s">
        <v>3353</v>
      </c>
    </row>
    <row r="4001" spans="2:2" x14ac:dyDescent="0.25">
      <c r="B4001" s="2" t="s">
        <v>319</v>
      </c>
    </row>
    <row r="4002" spans="2:2" x14ac:dyDescent="0.25">
      <c r="B4002" s="2" t="s">
        <v>6349</v>
      </c>
    </row>
    <row r="4003" spans="2:2" x14ac:dyDescent="0.25">
      <c r="B4003" s="2" t="s">
        <v>3694</v>
      </c>
    </row>
    <row r="4004" spans="2:2" x14ac:dyDescent="0.25">
      <c r="B4004" s="2" t="s">
        <v>1164</v>
      </c>
    </row>
    <row r="4005" spans="2:2" x14ac:dyDescent="0.25">
      <c r="B4005" s="2" t="s">
        <v>319</v>
      </c>
    </row>
    <row r="4006" spans="2:2" x14ac:dyDescent="0.25">
      <c r="B4006" s="2" t="s">
        <v>6351</v>
      </c>
    </row>
    <row r="4007" spans="2:2" x14ac:dyDescent="0.25">
      <c r="B4007" s="2" t="s">
        <v>5404</v>
      </c>
    </row>
    <row r="4008" spans="2:2" x14ac:dyDescent="0.25">
      <c r="B4008" s="2" t="s">
        <v>1164</v>
      </c>
    </row>
    <row r="4009" spans="2:2" x14ac:dyDescent="0.25">
      <c r="B4009" s="2" t="s">
        <v>569</v>
      </c>
    </row>
    <row r="4010" spans="2:2" x14ac:dyDescent="0.25">
      <c r="B4010" s="2" t="s">
        <v>319</v>
      </c>
    </row>
    <row r="4011" spans="2:2" x14ac:dyDescent="0.25">
      <c r="B4011" s="2" t="s">
        <v>319</v>
      </c>
    </row>
    <row r="4012" spans="2:2" x14ac:dyDescent="0.25">
      <c r="B4012" s="2" t="s">
        <v>319</v>
      </c>
    </row>
    <row r="4013" spans="2:2" x14ac:dyDescent="0.25">
      <c r="B4013" s="2" t="s">
        <v>3694</v>
      </c>
    </row>
    <row r="4014" spans="2:2" x14ac:dyDescent="0.25">
      <c r="B4014" s="2" t="s">
        <v>319</v>
      </c>
    </row>
    <row r="4015" spans="2:2" x14ac:dyDescent="0.25">
      <c r="B4015" s="2" t="s">
        <v>319</v>
      </c>
    </row>
    <row r="4016" spans="2:2" x14ac:dyDescent="0.25">
      <c r="B4016" s="2" t="s">
        <v>3694</v>
      </c>
    </row>
    <row r="4017" spans="2:2" x14ac:dyDescent="0.25">
      <c r="B4017" s="2" t="s">
        <v>1164</v>
      </c>
    </row>
    <row r="4018" spans="2:2" x14ac:dyDescent="0.25">
      <c r="B4018" s="2" t="s">
        <v>319</v>
      </c>
    </row>
    <row r="4019" spans="2:2" x14ac:dyDescent="0.25">
      <c r="B4019" s="2" t="s">
        <v>319</v>
      </c>
    </row>
    <row r="4020" spans="2:2" x14ac:dyDescent="0.25">
      <c r="B4020" s="2" t="s">
        <v>1164</v>
      </c>
    </row>
    <row r="4021" spans="2:2" x14ac:dyDescent="0.25">
      <c r="B4021" s="2" t="s">
        <v>319</v>
      </c>
    </row>
    <row r="4022" spans="2:2" x14ac:dyDescent="0.25">
      <c r="B4022" s="2" t="s">
        <v>319</v>
      </c>
    </row>
    <row r="4023" spans="2:2" x14ac:dyDescent="0.25">
      <c r="B4023" s="2" t="s">
        <v>319</v>
      </c>
    </row>
    <row r="4024" spans="2:2" x14ac:dyDescent="0.25">
      <c r="B4024" s="2" t="s">
        <v>319</v>
      </c>
    </row>
    <row r="4025" spans="2:2" x14ac:dyDescent="0.25">
      <c r="B4025" s="2" t="s">
        <v>319</v>
      </c>
    </row>
    <row r="4026" spans="2:2" x14ac:dyDescent="0.25">
      <c r="B4026" s="2" t="s">
        <v>319</v>
      </c>
    </row>
    <row r="4027" spans="2:2" x14ac:dyDescent="0.25">
      <c r="B4027" s="2" t="s">
        <v>1164</v>
      </c>
    </row>
    <row r="4028" spans="2:2" x14ac:dyDescent="0.25">
      <c r="B4028" s="2" t="s">
        <v>3353</v>
      </c>
    </row>
    <row r="4029" spans="2:2" x14ac:dyDescent="0.25">
      <c r="B4029" s="2" t="s">
        <v>569</v>
      </c>
    </row>
    <row r="4030" spans="2:2" x14ac:dyDescent="0.25">
      <c r="B4030" s="2" t="s">
        <v>3912</v>
      </c>
    </row>
    <row r="4031" spans="2:2" x14ac:dyDescent="0.25">
      <c r="B4031" s="2" t="s">
        <v>1164</v>
      </c>
    </row>
    <row r="4032" spans="2:2" x14ac:dyDescent="0.25">
      <c r="B4032" s="2" t="s">
        <v>569</v>
      </c>
    </row>
    <row r="4033" spans="2:2" x14ac:dyDescent="0.25">
      <c r="B4033" s="2" t="s">
        <v>569</v>
      </c>
    </row>
    <row r="4034" spans="2:2" x14ac:dyDescent="0.25">
      <c r="B4034" s="2" t="s">
        <v>1164</v>
      </c>
    </row>
    <row r="4035" spans="2:2" x14ac:dyDescent="0.25">
      <c r="B4035" s="2" t="s">
        <v>3694</v>
      </c>
    </row>
    <row r="4036" spans="2:2" x14ac:dyDescent="0.25">
      <c r="B4036" s="2" t="s">
        <v>569</v>
      </c>
    </row>
    <row r="4037" spans="2:2" x14ac:dyDescent="0.25">
      <c r="B4037" s="2" t="s">
        <v>319</v>
      </c>
    </row>
    <row r="4038" spans="2:2" x14ac:dyDescent="0.25">
      <c r="B4038" s="2" t="s">
        <v>1164</v>
      </c>
    </row>
    <row r="4039" spans="2:2" x14ac:dyDescent="0.25">
      <c r="B4039" s="2" t="s">
        <v>3694</v>
      </c>
    </row>
    <row r="4040" spans="2:2" x14ac:dyDescent="0.25">
      <c r="B4040" s="2" t="s">
        <v>6351</v>
      </c>
    </row>
    <row r="4041" spans="2:2" x14ac:dyDescent="0.25">
      <c r="B4041" s="2" t="s">
        <v>3912</v>
      </c>
    </row>
    <row r="4042" spans="2:2" x14ac:dyDescent="0.25">
      <c r="B4042" s="2" t="s">
        <v>319</v>
      </c>
    </row>
    <row r="4043" spans="2:2" x14ac:dyDescent="0.25">
      <c r="B4043" s="2" t="s">
        <v>319</v>
      </c>
    </row>
    <row r="4044" spans="2:2" x14ac:dyDescent="0.25">
      <c r="B4044" s="2" t="s">
        <v>319</v>
      </c>
    </row>
    <row r="4045" spans="2:2" x14ac:dyDescent="0.25">
      <c r="B4045" s="2" t="s">
        <v>1164</v>
      </c>
    </row>
    <row r="4046" spans="2:2" x14ac:dyDescent="0.25">
      <c r="B4046" s="2" t="s">
        <v>569</v>
      </c>
    </row>
    <row r="4047" spans="2:2" x14ac:dyDescent="0.25">
      <c r="B4047" s="2" t="s">
        <v>6349</v>
      </c>
    </row>
    <row r="4048" spans="2:2" x14ac:dyDescent="0.25">
      <c r="B4048" s="2" t="s">
        <v>319</v>
      </c>
    </row>
    <row r="4049" spans="2:2" x14ac:dyDescent="0.25">
      <c r="B4049" s="2" t="s">
        <v>569</v>
      </c>
    </row>
    <row r="4050" spans="2:2" x14ac:dyDescent="0.25">
      <c r="B4050" s="2" t="s">
        <v>5404</v>
      </c>
    </row>
    <row r="4051" spans="2:2" x14ac:dyDescent="0.25">
      <c r="B4051" s="2" t="s">
        <v>1164</v>
      </c>
    </row>
    <row r="4052" spans="2:2" x14ac:dyDescent="0.25">
      <c r="B4052" s="2" t="s">
        <v>319</v>
      </c>
    </row>
    <row r="4053" spans="2:2" x14ac:dyDescent="0.25">
      <c r="B4053" s="2" t="s">
        <v>5694</v>
      </c>
    </row>
    <row r="4054" spans="2:2" x14ac:dyDescent="0.25">
      <c r="B4054" s="2" t="s">
        <v>6351</v>
      </c>
    </row>
    <row r="4055" spans="2:2" x14ac:dyDescent="0.25">
      <c r="B4055" s="2" t="s">
        <v>1164</v>
      </c>
    </row>
    <row r="4056" spans="2:2" x14ac:dyDescent="0.25">
      <c r="B4056" s="2" t="s">
        <v>6349</v>
      </c>
    </row>
    <row r="4057" spans="2:2" x14ac:dyDescent="0.25">
      <c r="B4057" s="2" t="s">
        <v>5404</v>
      </c>
    </row>
    <row r="4058" spans="2:2" x14ac:dyDescent="0.25">
      <c r="B4058" s="2" t="s">
        <v>319</v>
      </c>
    </row>
    <row r="4059" spans="2:2" x14ac:dyDescent="0.25">
      <c r="B4059" s="2" t="s">
        <v>319</v>
      </c>
    </row>
    <row r="4060" spans="2:2" x14ac:dyDescent="0.25">
      <c r="B4060" s="2" t="s">
        <v>3912</v>
      </c>
    </row>
    <row r="4061" spans="2:2" x14ac:dyDescent="0.25">
      <c r="B4061" s="2" t="s">
        <v>6351</v>
      </c>
    </row>
    <row r="4062" spans="2:2" x14ac:dyDescent="0.25">
      <c r="B4062" s="2" t="s">
        <v>6351</v>
      </c>
    </row>
    <row r="4063" spans="2:2" x14ac:dyDescent="0.25">
      <c r="B4063" s="2" t="s">
        <v>569</v>
      </c>
    </row>
    <row r="4064" spans="2:2" x14ac:dyDescent="0.25">
      <c r="B4064" s="2" t="s">
        <v>6351</v>
      </c>
    </row>
    <row r="4065" spans="2:2" x14ac:dyDescent="0.25">
      <c r="B4065" s="2" t="s">
        <v>5694</v>
      </c>
    </row>
    <row r="4066" spans="2:2" x14ac:dyDescent="0.25">
      <c r="B4066" s="2" t="s">
        <v>569</v>
      </c>
    </row>
    <row r="4067" spans="2:2" x14ac:dyDescent="0.25">
      <c r="B4067" s="2" t="s">
        <v>1164</v>
      </c>
    </row>
    <row r="4068" spans="2:2" x14ac:dyDescent="0.25">
      <c r="B4068" s="2" t="s">
        <v>4690</v>
      </c>
    </row>
    <row r="4069" spans="2:2" x14ac:dyDescent="0.25">
      <c r="B4069" s="2" t="s">
        <v>1164</v>
      </c>
    </row>
    <row r="4070" spans="2:2" x14ac:dyDescent="0.25">
      <c r="B4070" s="2" t="s">
        <v>3694</v>
      </c>
    </row>
    <row r="4071" spans="2:2" x14ac:dyDescent="0.25">
      <c r="B4071" s="2" t="s">
        <v>319</v>
      </c>
    </row>
    <row r="4072" spans="2:2" x14ac:dyDescent="0.25">
      <c r="B4072" s="2" t="s">
        <v>319</v>
      </c>
    </row>
    <row r="4073" spans="2:2" x14ac:dyDescent="0.25">
      <c r="B4073" s="2" t="s">
        <v>319</v>
      </c>
    </row>
    <row r="4074" spans="2:2" x14ac:dyDescent="0.25">
      <c r="B4074" s="2" t="s">
        <v>1164</v>
      </c>
    </row>
    <row r="4075" spans="2:2" x14ac:dyDescent="0.25">
      <c r="B4075" s="2" t="s">
        <v>3694</v>
      </c>
    </row>
    <row r="4076" spans="2:2" x14ac:dyDescent="0.25">
      <c r="B4076" s="2" t="s">
        <v>5694</v>
      </c>
    </row>
    <row r="4077" spans="2:2" x14ac:dyDescent="0.25">
      <c r="B4077" s="2" t="s">
        <v>431</v>
      </c>
    </row>
    <row r="4078" spans="2:2" x14ac:dyDescent="0.25">
      <c r="B4078" s="2" t="s">
        <v>1164</v>
      </c>
    </row>
    <row r="4079" spans="2:2" x14ac:dyDescent="0.25">
      <c r="B4079" s="2" t="s">
        <v>569</v>
      </c>
    </row>
    <row r="4080" spans="2:2" x14ac:dyDescent="0.25">
      <c r="B4080" s="2" t="s">
        <v>319</v>
      </c>
    </row>
    <row r="4081" spans="2:2" x14ac:dyDescent="0.25">
      <c r="B4081" s="2" t="s">
        <v>3912</v>
      </c>
    </row>
    <row r="4082" spans="2:2" x14ac:dyDescent="0.25">
      <c r="B4082" s="2" t="s">
        <v>3912</v>
      </c>
    </row>
    <row r="4083" spans="2:2" x14ac:dyDescent="0.25">
      <c r="B4083" s="2" t="s">
        <v>319</v>
      </c>
    </row>
    <row r="4084" spans="2:2" x14ac:dyDescent="0.25">
      <c r="B4084" s="2" t="s">
        <v>6351</v>
      </c>
    </row>
    <row r="4085" spans="2:2" x14ac:dyDescent="0.25">
      <c r="B4085" s="2" t="s">
        <v>319</v>
      </c>
    </row>
    <row r="4086" spans="2:2" x14ac:dyDescent="0.25">
      <c r="B4086" s="2" t="s">
        <v>3694</v>
      </c>
    </row>
    <row r="4087" spans="2:2" x14ac:dyDescent="0.25">
      <c r="B4087" s="2" t="s">
        <v>569</v>
      </c>
    </row>
    <row r="4088" spans="2:2" x14ac:dyDescent="0.25">
      <c r="B4088" s="2" t="s">
        <v>319</v>
      </c>
    </row>
    <row r="4089" spans="2:2" x14ac:dyDescent="0.25">
      <c r="B4089" s="2" t="s">
        <v>6351</v>
      </c>
    </row>
    <row r="4090" spans="2:2" x14ac:dyDescent="0.25">
      <c r="B4090" s="2" t="s">
        <v>5404</v>
      </c>
    </row>
    <row r="4091" spans="2:2" x14ac:dyDescent="0.25">
      <c r="B4091" s="2" t="s">
        <v>319</v>
      </c>
    </row>
    <row r="4092" spans="2:2" x14ac:dyDescent="0.25">
      <c r="B4092" s="2" t="s">
        <v>569</v>
      </c>
    </row>
    <row r="4093" spans="2:2" x14ac:dyDescent="0.25">
      <c r="B4093" s="2" t="s">
        <v>1164</v>
      </c>
    </row>
    <row r="4094" spans="2:2" x14ac:dyDescent="0.25">
      <c r="B4094" s="2" t="s">
        <v>3694</v>
      </c>
    </row>
    <row r="4095" spans="2:2" x14ac:dyDescent="0.25">
      <c r="B4095" s="2" t="s">
        <v>6349</v>
      </c>
    </row>
    <row r="4096" spans="2:2" x14ac:dyDescent="0.25">
      <c r="B4096" s="2" t="s">
        <v>319</v>
      </c>
    </row>
    <row r="4097" spans="2:2" x14ac:dyDescent="0.25">
      <c r="B4097" s="2" t="s">
        <v>1164</v>
      </c>
    </row>
    <row r="4098" spans="2:2" x14ac:dyDescent="0.25">
      <c r="B4098" s="2" t="s">
        <v>6179</v>
      </c>
    </row>
    <row r="4099" spans="2:2" x14ac:dyDescent="0.25">
      <c r="B4099" s="2" t="s">
        <v>569</v>
      </c>
    </row>
    <row r="4100" spans="2:2" x14ac:dyDescent="0.25">
      <c r="B4100" s="2" t="s">
        <v>3912</v>
      </c>
    </row>
    <row r="4101" spans="2:2" x14ac:dyDescent="0.25">
      <c r="B4101" s="2" t="s">
        <v>6179</v>
      </c>
    </row>
    <row r="4102" spans="2:2" x14ac:dyDescent="0.25">
      <c r="B4102" s="2" t="s">
        <v>319</v>
      </c>
    </row>
    <row r="4103" spans="2:2" x14ac:dyDescent="0.25">
      <c r="B4103" s="2" t="s">
        <v>1164</v>
      </c>
    </row>
    <row r="4104" spans="2:2" x14ac:dyDescent="0.25">
      <c r="B4104" s="2" t="s">
        <v>3694</v>
      </c>
    </row>
    <row r="4105" spans="2:2" x14ac:dyDescent="0.25">
      <c r="B4105" s="2" t="s">
        <v>3694</v>
      </c>
    </row>
    <row r="4106" spans="2:2" x14ac:dyDescent="0.25">
      <c r="B4106" s="2" t="s">
        <v>5404</v>
      </c>
    </row>
    <row r="4107" spans="2:2" x14ac:dyDescent="0.25">
      <c r="B4107" s="2" t="s">
        <v>431</v>
      </c>
    </row>
    <row r="4108" spans="2:2" x14ac:dyDescent="0.25">
      <c r="B4108" s="2" t="s">
        <v>3694</v>
      </c>
    </row>
    <row r="4109" spans="2:2" x14ac:dyDescent="0.25">
      <c r="B4109" s="2" t="s">
        <v>319</v>
      </c>
    </row>
    <row r="4110" spans="2:2" x14ac:dyDescent="0.25">
      <c r="B4110" s="2" t="s">
        <v>319</v>
      </c>
    </row>
    <row r="4111" spans="2:2" x14ac:dyDescent="0.25">
      <c r="B4111" s="2" t="s">
        <v>319</v>
      </c>
    </row>
    <row r="4112" spans="2:2" x14ac:dyDescent="0.25">
      <c r="B4112" s="2" t="s">
        <v>319</v>
      </c>
    </row>
    <row r="4113" spans="2:2" x14ac:dyDescent="0.25">
      <c r="B4113" s="2" t="s">
        <v>6349</v>
      </c>
    </row>
    <row r="4114" spans="2:2" x14ac:dyDescent="0.25">
      <c r="B4114" s="2" t="s">
        <v>319</v>
      </c>
    </row>
    <row r="4115" spans="2:2" x14ac:dyDescent="0.25">
      <c r="B4115" s="2" t="s">
        <v>1164</v>
      </c>
    </row>
    <row r="4116" spans="2:2" x14ac:dyDescent="0.25">
      <c r="B4116" s="2" t="s">
        <v>5404</v>
      </c>
    </row>
    <row r="4117" spans="2:2" x14ac:dyDescent="0.25">
      <c r="B4117" s="2" t="s">
        <v>3353</v>
      </c>
    </row>
    <row r="4118" spans="2:2" x14ac:dyDescent="0.25">
      <c r="B4118" s="2" t="s">
        <v>6179</v>
      </c>
    </row>
    <row r="4119" spans="2:2" x14ac:dyDescent="0.25">
      <c r="B4119" s="2" t="s">
        <v>319</v>
      </c>
    </row>
    <row r="4120" spans="2:2" x14ac:dyDescent="0.25">
      <c r="B4120" s="2" t="s">
        <v>319</v>
      </c>
    </row>
    <row r="4121" spans="2:2" x14ac:dyDescent="0.25">
      <c r="B4121" s="2" t="s">
        <v>5404</v>
      </c>
    </row>
    <row r="4122" spans="2:2" x14ac:dyDescent="0.25">
      <c r="B4122" s="2" t="s">
        <v>569</v>
      </c>
    </row>
    <row r="4123" spans="2:2" x14ac:dyDescent="0.25">
      <c r="B4123" s="2" t="s">
        <v>3694</v>
      </c>
    </row>
    <row r="4124" spans="2:2" x14ac:dyDescent="0.25">
      <c r="B4124" s="2" t="s">
        <v>3353</v>
      </c>
    </row>
    <row r="4125" spans="2:2" x14ac:dyDescent="0.25">
      <c r="B4125" s="2" t="s">
        <v>569</v>
      </c>
    </row>
    <row r="4126" spans="2:2" x14ac:dyDescent="0.25">
      <c r="B4126" s="2" t="s">
        <v>431</v>
      </c>
    </row>
    <row r="4127" spans="2:2" x14ac:dyDescent="0.25">
      <c r="B4127" s="2" t="s">
        <v>569</v>
      </c>
    </row>
    <row r="4128" spans="2:2" x14ac:dyDescent="0.25">
      <c r="B4128" s="2" t="s">
        <v>319</v>
      </c>
    </row>
    <row r="4129" spans="2:2" x14ac:dyDescent="0.25">
      <c r="B4129" s="2" t="s">
        <v>569</v>
      </c>
    </row>
    <row r="4130" spans="2:2" x14ac:dyDescent="0.25">
      <c r="B4130" s="2" t="s">
        <v>319</v>
      </c>
    </row>
    <row r="4131" spans="2:2" x14ac:dyDescent="0.25">
      <c r="B4131" s="2" t="s">
        <v>1164</v>
      </c>
    </row>
    <row r="4132" spans="2:2" x14ac:dyDescent="0.25">
      <c r="B4132" s="2" t="s">
        <v>3694</v>
      </c>
    </row>
    <row r="4133" spans="2:2" x14ac:dyDescent="0.25">
      <c r="B4133" s="2" t="s">
        <v>569</v>
      </c>
    </row>
    <row r="4134" spans="2:2" x14ac:dyDescent="0.25">
      <c r="B4134" s="2" t="s">
        <v>1164</v>
      </c>
    </row>
    <row r="4135" spans="2:2" x14ac:dyDescent="0.25">
      <c r="B4135" s="2" t="s">
        <v>319</v>
      </c>
    </row>
    <row r="4136" spans="2:2" x14ac:dyDescent="0.25">
      <c r="B4136" s="2" t="s">
        <v>319</v>
      </c>
    </row>
    <row r="4137" spans="2:2" x14ac:dyDescent="0.25">
      <c r="B4137" s="2" t="s">
        <v>319</v>
      </c>
    </row>
    <row r="4138" spans="2:2" x14ac:dyDescent="0.25">
      <c r="B4138" s="2" t="s">
        <v>3694</v>
      </c>
    </row>
    <row r="4139" spans="2:2" x14ac:dyDescent="0.25">
      <c r="B4139" s="2" t="s">
        <v>6179</v>
      </c>
    </row>
    <row r="4140" spans="2:2" x14ac:dyDescent="0.25">
      <c r="B4140" s="2" t="s">
        <v>569</v>
      </c>
    </row>
    <row r="4141" spans="2:2" x14ac:dyDescent="0.25">
      <c r="B4141" s="2" t="s">
        <v>3694</v>
      </c>
    </row>
    <row r="4142" spans="2:2" x14ac:dyDescent="0.25">
      <c r="B4142" s="2" t="s">
        <v>1164</v>
      </c>
    </row>
    <row r="4143" spans="2:2" x14ac:dyDescent="0.25">
      <c r="B4143" s="2" t="s">
        <v>5404</v>
      </c>
    </row>
    <row r="4144" spans="2:2" x14ac:dyDescent="0.25">
      <c r="B4144" s="2" t="s">
        <v>6349</v>
      </c>
    </row>
    <row r="4145" spans="2:2" x14ac:dyDescent="0.25">
      <c r="B4145" s="2" t="s">
        <v>2148</v>
      </c>
    </row>
    <row r="4146" spans="2:2" x14ac:dyDescent="0.25">
      <c r="B4146" s="2" t="s">
        <v>6349</v>
      </c>
    </row>
    <row r="4147" spans="2:2" x14ac:dyDescent="0.25">
      <c r="B4147" s="2" t="s">
        <v>5404</v>
      </c>
    </row>
    <row r="4148" spans="2:2" x14ac:dyDescent="0.25">
      <c r="B4148" s="2" t="s">
        <v>319</v>
      </c>
    </row>
    <row r="4149" spans="2:2" x14ac:dyDescent="0.25">
      <c r="B4149" s="2" t="s">
        <v>319</v>
      </c>
    </row>
    <row r="4150" spans="2:2" x14ac:dyDescent="0.25">
      <c r="B4150" s="2" t="s">
        <v>319</v>
      </c>
    </row>
    <row r="4151" spans="2:2" x14ac:dyDescent="0.25">
      <c r="B4151" s="2" t="s">
        <v>6351</v>
      </c>
    </row>
    <row r="4152" spans="2:2" x14ac:dyDescent="0.25">
      <c r="B4152" s="2" t="s">
        <v>3912</v>
      </c>
    </row>
    <row r="4153" spans="2:2" x14ac:dyDescent="0.25">
      <c r="B4153" s="2" t="s">
        <v>3694</v>
      </c>
    </row>
    <row r="4154" spans="2:2" x14ac:dyDescent="0.25">
      <c r="B4154" s="2" t="s">
        <v>1164</v>
      </c>
    </row>
    <row r="4155" spans="2:2" x14ac:dyDescent="0.25">
      <c r="B4155" s="2" t="s">
        <v>1164</v>
      </c>
    </row>
    <row r="4156" spans="2:2" x14ac:dyDescent="0.25">
      <c r="B4156" s="2" t="s">
        <v>6351</v>
      </c>
    </row>
    <row r="4157" spans="2:2" x14ac:dyDescent="0.25">
      <c r="B4157" s="2" t="s">
        <v>6179</v>
      </c>
    </row>
    <row r="4158" spans="2:2" x14ac:dyDescent="0.25">
      <c r="B4158" s="2" t="s">
        <v>431</v>
      </c>
    </row>
    <row r="4159" spans="2:2" x14ac:dyDescent="0.25">
      <c r="B4159" s="2" t="s">
        <v>1164</v>
      </c>
    </row>
    <row r="4160" spans="2:2" x14ac:dyDescent="0.25">
      <c r="B4160" s="2" t="s">
        <v>5404</v>
      </c>
    </row>
    <row r="4161" spans="2:2" x14ac:dyDescent="0.25">
      <c r="B4161" s="2" t="s">
        <v>6179</v>
      </c>
    </row>
    <row r="4162" spans="2:2" x14ac:dyDescent="0.25">
      <c r="B4162" s="2" t="s">
        <v>319</v>
      </c>
    </row>
    <row r="4163" spans="2:2" x14ac:dyDescent="0.25">
      <c r="B4163" s="2" t="s">
        <v>1164</v>
      </c>
    </row>
    <row r="4164" spans="2:2" x14ac:dyDescent="0.25">
      <c r="B4164" s="2" t="s">
        <v>569</v>
      </c>
    </row>
    <row r="4165" spans="2:2" x14ac:dyDescent="0.25">
      <c r="B4165" s="2" t="s">
        <v>6349</v>
      </c>
    </row>
    <row r="4166" spans="2:2" x14ac:dyDescent="0.25">
      <c r="B4166" s="2" t="s">
        <v>319</v>
      </c>
    </row>
    <row r="4167" spans="2:2" x14ac:dyDescent="0.25">
      <c r="B4167" s="2" t="s">
        <v>3353</v>
      </c>
    </row>
    <row r="4168" spans="2:2" x14ac:dyDescent="0.25">
      <c r="B4168" s="2" t="s">
        <v>319</v>
      </c>
    </row>
    <row r="4169" spans="2:2" x14ac:dyDescent="0.25">
      <c r="B4169" s="2" t="s">
        <v>569</v>
      </c>
    </row>
    <row r="4170" spans="2:2" x14ac:dyDescent="0.25">
      <c r="B4170" s="2" t="s">
        <v>569</v>
      </c>
    </row>
    <row r="4171" spans="2:2" x14ac:dyDescent="0.25">
      <c r="B4171" s="2" t="s">
        <v>6351</v>
      </c>
    </row>
    <row r="4172" spans="2:2" x14ac:dyDescent="0.25">
      <c r="B4172" s="2" t="s">
        <v>569</v>
      </c>
    </row>
    <row r="4173" spans="2:2" x14ac:dyDescent="0.25">
      <c r="B4173" s="2" t="s">
        <v>569</v>
      </c>
    </row>
    <row r="4174" spans="2:2" x14ac:dyDescent="0.25">
      <c r="B4174" s="2" t="s">
        <v>5694</v>
      </c>
    </row>
    <row r="4175" spans="2:2" x14ac:dyDescent="0.25">
      <c r="B4175" s="2" t="s">
        <v>6351</v>
      </c>
    </row>
    <row r="4176" spans="2:2" x14ac:dyDescent="0.25">
      <c r="B4176" s="2" t="s">
        <v>1164</v>
      </c>
    </row>
    <row r="4177" spans="2:2" x14ac:dyDescent="0.25">
      <c r="B4177" s="2" t="s">
        <v>3353</v>
      </c>
    </row>
    <row r="4178" spans="2:2" x14ac:dyDescent="0.25">
      <c r="B4178" s="2" t="s">
        <v>3694</v>
      </c>
    </row>
    <row r="4179" spans="2:2" x14ac:dyDescent="0.25">
      <c r="B4179" s="2" t="s">
        <v>6349</v>
      </c>
    </row>
    <row r="4180" spans="2:2" x14ac:dyDescent="0.25">
      <c r="B4180" s="2" t="s">
        <v>6179</v>
      </c>
    </row>
    <row r="4181" spans="2:2" x14ac:dyDescent="0.25">
      <c r="B4181" s="2" t="s">
        <v>319</v>
      </c>
    </row>
    <row r="4182" spans="2:2" x14ac:dyDescent="0.25">
      <c r="B4182" s="2" t="s">
        <v>319</v>
      </c>
    </row>
    <row r="4183" spans="2:2" x14ac:dyDescent="0.25">
      <c r="B4183" s="2" t="s">
        <v>5694</v>
      </c>
    </row>
    <row r="4184" spans="2:2" x14ac:dyDescent="0.25">
      <c r="B4184" s="2" t="s">
        <v>6351</v>
      </c>
    </row>
    <row r="4185" spans="2:2" x14ac:dyDescent="0.25">
      <c r="B4185" s="2" t="s">
        <v>3694</v>
      </c>
    </row>
    <row r="4186" spans="2:2" x14ac:dyDescent="0.25">
      <c r="B4186" s="2" t="s">
        <v>431</v>
      </c>
    </row>
    <row r="4187" spans="2:2" x14ac:dyDescent="0.25">
      <c r="B4187" s="2" t="s">
        <v>1164</v>
      </c>
    </row>
    <row r="4188" spans="2:2" x14ac:dyDescent="0.25">
      <c r="B4188" s="2" t="s">
        <v>569</v>
      </c>
    </row>
    <row r="4189" spans="2:2" x14ac:dyDescent="0.25">
      <c r="B4189" s="2" t="s">
        <v>569</v>
      </c>
    </row>
    <row r="4190" spans="2:2" x14ac:dyDescent="0.25">
      <c r="B4190" s="2" t="s">
        <v>319</v>
      </c>
    </row>
    <row r="4191" spans="2:2" x14ac:dyDescent="0.25">
      <c r="B4191" s="2" t="s">
        <v>5694</v>
      </c>
    </row>
    <row r="4192" spans="2:2" x14ac:dyDescent="0.25">
      <c r="B4192" s="2" t="s">
        <v>569</v>
      </c>
    </row>
    <row r="4193" spans="2:2" x14ac:dyDescent="0.25">
      <c r="B4193" s="2" t="s">
        <v>3912</v>
      </c>
    </row>
    <row r="4194" spans="2:2" x14ac:dyDescent="0.25">
      <c r="B4194" s="2" t="s">
        <v>1164</v>
      </c>
    </row>
    <row r="4195" spans="2:2" x14ac:dyDescent="0.25">
      <c r="B4195" s="2" t="s">
        <v>569</v>
      </c>
    </row>
    <row r="4196" spans="2:2" x14ac:dyDescent="0.25">
      <c r="B4196" s="2" t="s">
        <v>319</v>
      </c>
    </row>
    <row r="4197" spans="2:2" x14ac:dyDescent="0.25">
      <c r="B4197" s="2" t="s">
        <v>319</v>
      </c>
    </row>
    <row r="4198" spans="2:2" x14ac:dyDescent="0.25">
      <c r="B4198" s="2" t="s">
        <v>1164</v>
      </c>
    </row>
    <row r="4199" spans="2:2" x14ac:dyDescent="0.25">
      <c r="B4199" s="2" t="s">
        <v>6349</v>
      </c>
    </row>
    <row r="4200" spans="2:2" x14ac:dyDescent="0.25">
      <c r="B4200" s="2" t="s">
        <v>1164</v>
      </c>
    </row>
    <row r="4201" spans="2:2" x14ac:dyDescent="0.25">
      <c r="B4201" s="2" t="s">
        <v>319</v>
      </c>
    </row>
    <row r="4202" spans="2:2" x14ac:dyDescent="0.25">
      <c r="B4202" s="2" t="s">
        <v>319</v>
      </c>
    </row>
    <row r="4203" spans="2:2" x14ac:dyDescent="0.25">
      <c r="B4203" s="2" t="s">
        <v>1164</v>
      </c>
    </row>
    <row r="4204" spans="2:2" x14ac:dyDescent="0.25">
      <c r="B4204" s="2" t="s">
        <v>3694</v>
      </c>
    </row>
    <row r="4205" spans="2:2" x14ac:dyDescent="0.25">
      <c r="B4205" s="2" t="s">
        <v>3694</v>
      </c>
    </row>
    <row r="4206" spans="2:2" x14ac:dyDescent="0.25">
      <c r="B4206" s="2" t="s">
        <v>1164</v>
      </c>
    </row>
    <row r="4207" spans="2:2" x14ac:dyDescent="0.25">
      <c r="B4207" s="2" t="s">
        <v>569</v>
      </c>
    </row>
    <row r="4208" spans="2:2" x14ac:dyDescent="0.25">
      <c r="B4208" s="2" t="s">
        <v>6351</v>
      </c>
    </row>
    <row r="4209" spans="2:2" x14ac:dyDescent="0.25">
      <c r="B4209" s="2" t="s">
        <v>3694</v>
      </c>
    </row>
    <row r="4210" spans="2:2" x14ac:dyDescent="0.25">
      <c r="B4210" s="2" t="s">
        <v>319</v>
      </c>
    </row>
    <row r="4211" spans="2:2" x14ac:dyDescent="0.25">
      <c r="B4211" s="2" t="s">
        <v>1164</v>
      </c>
    </row>
    <row r="4212" spans="2:2" x14ac:dyDescent="0.25">
      <c r="B4212" s="2" t="s">
        <v>3353</v>
      </c>
    </row>
    <row r="4213" spans="2:2" x14ac:dyDescent="0.25">
      <c r="B4213" s="2" t="s">
        <v>1164</v>
      </c>
    </row>
    <row r="4214" spans="2:2" x14ac:dyDescent="0.25">
      <c r="B4214" s="2" t="s">
        <v>3694</v>
      </c>
    </row>
    <row r="4215" spans="2:2" x14ac:dyDescent="0.25">
      <c r="B4215" s="2" t="s">
        <v>6351</v>
      </c>
    </row>
    <row r="4216" spans="2:2" x14ac:dyDescent="0.25">
      <c r="B4216" s="2" t="s">
        <v>5404</v>
      </c>
    </row>
    <row r="4217" spans="2:2" x14ac:dyDescent="0.25">
      <c r="B4217" s="2" t="s">
        <v>1164</v>
      </c>
    </row>
    <row r="4218" spans="2:2" x14ac:dyDescent="0.25">
      <c r="B4218" s="2" t="s">
        <v>5694</v>
      </c>
    </row>
    <row r="4219" spans="2:2" x14ac:dyDescent="0.25">
      <c r="B4219" s="2" t="s">
        <v>6351</v>
      </c>
    </row>
    <row r="4220" spans="2:2" x14ac:dyDescent="0.25">
      <c r="B4220" s="2" t="s">
        <v>6349</v>
      </c>
    </row>
    <row r="4221" spans="2:2" x14ac:dyDescent="0.25">
      <c r="B4221" s="2" t="s">
        <v>1164</v>
      </c>
    </row>
    <row r="4222" spans="2:2" x14ac:dyDescent="0.25">
      <c r="B4222" s="2" t="s">
        <v>319</v>
      </c>
    </row>
    <row r="4223" spans="2:2" x14ac:dyDescent="0.25">
      <c r="B4223" s="2" t="s">
        <v>5404</v>
      </c>
    </row>
    <row r="4224" spans="2:2" x14ac:dyDescent="0.25">
      <c r="B4224" s="2" t="s">
        <v>2148</v>
      </c>
    </row>
    <row r="4225" spans="2:2" x14ac:dyDescent="0.25">
      <c r="B4225" s="2" t="s">
        <v>3694</v>
      </c>
    </row>
    <row r="4226" spans="2:2" x14ac:dyDescent="0.25">
      <c r="B4226" s="2" t="s">
        <v>569</v>
      </c>
    </row>
    <row r="4227" spans="2:2" x14ac:dyDescent="0.25">
      <c r="B4227" s="2" t="s">
        <v>3912</v>
      </c>
    </row>
    <row r="4228" spans="2:2" x14ac:dyDescent="0.25">
      <c r="B4228" s="2" t="s">
        <v>6351</v>
      </c>
    </row>
    <row r="4229" spans="2:2" x14ac:dyDescent="0.25">
      <c r="B4229" s="2" t="s">
        <v>1164</v>
      </c>
    </row>
    <row r="4230" spans="2:2" x14ac:dyDescent="0.25">
      <c r="B4230" s="2" t="s">
        <v>319</v>
      </c>
    </row>
    <row r="4231" spans="2:2" x14ac:dyDescent="0.25">
      <c r="B4231" s="2" t="s">
        <v>3694</v>
      </c>
    </row>
    <row r="4232" spans="2:2" x14ac:dyDescent="0.25">
      <c r="B4232" s="2" t="s">
        <v>3694</v>
      </c>
    </row>
    <row r="4233" spans="2:2" x14ac:dyDescent="0.25">
      <c r="B4233" s="2" t="s">
        <v>5404</v>
      </c>
    </row>
    <row r="4234" spans="2:2" x14ac:dyDescent="0.25">
      <c r="B4234" s="2" t="s">
        <v>319</v>
      </c>
    </row>
    <row r="4235" spans="2:2" x14ac:dyDescent="0.25">
      <c r="B4235" s="2" t="s">
        <v>6349</v>
      </c>
    </row>
    <row r="4236" spans="2:2" x14ac:dyDescent="0.25">
      <c r="B4236" s="2" t="s">
        <v>569</v>
      </c>
    </row>
    <row r="4237" spans="2:2" x14ac:dyDescent="0.25">
      <c r="B4237" s="2" t="s">
        <v>5404</v>
      </c>
    </row>
    <row r="4238" spans="2:2" x14ac:dyDescent="0.25">
      <c r="B4238" s="2" t="s">
        <v>319</v>
      </c>
    </row>
    <row r="4239" spans="2:2" x14ac:dyDescent="0.25">
      <c r="B4239" s="2" t="s">
        <v>319</v>
      </c>
    </row>
    <row r="4240" spans="2:2" x14ac:dyDescent="0.25">
      <c r="B4240" s="2" t="s">
        <v>6351</v>
      </c>
    </row>
    <row r="4241" spans="2:2" x14ac:dyDescent="0.25">
      <c r="B4241" s="2" t="s">
        <v>319</v>
      </c>
    </row>
    <row r="4242" spans="2:2" x14ac:dyDescent="0.25">
      <c r="B4242" s="2" t="s">
        <v>431</v>
      </c>
    </row>
    <row r="4243" spans="2:2" x14ac:dyDescent="0.25">
      <c r="B4243" s="2" t="s">
        <v>431</v>
      </c>
    </row>
    <row r="4244" spans="2:2" x14ac:dyDescent="0.25">
      <c r="B4244" s="2" t="s">
        <v>319</v>
      </c>
    </row>
    <row r="4245" spans="2:2" x14ac:dyDescent="0.25">
      <c r="B4245" s="2" t="s">
        <v>569</v>
      </c>
    </row>
    <row r="4246" spans="2:2" x14ac:dyDescent="0.25">
      <c r="B4246" s="2" t="s">
        <v>3912</v>
      </c>
    </row>
    <row r="4247" spans="2:2" x14ac:dyDescent="0.25">
      <c r="B4247" s="2" t="s">
        <v>6179</v>
      </c>
    </row>
    <row r="4248" spans="2:2" x14ac:dyDescent="0.25">
      <c r="B4248" s="2" t="s">
        <v>319</v>
      </c>
    </row>
    <row r="4249" spans="2:2" x14ac:dyDescent="0.25">
      <c r="B4249" s="2" t="s">
        <v>3694</v>
      </c>
    </row>
    <row r="4250" spans="2:2" x14ac:dyDescent="0.25">
      <c r="B4250" s="2" t="s">
        <v>319</v>
      </c>
    </row>
    <row r="4251" spans="2:2" x14ac:dyDescent="0.25">
      <c r="B4251" s="2" t="s">
        <v>3694</v>
      </c>
    </row>
    <row r="4252" spans="2:2" x14ac:dyDescent="0.25">
      <c r="B4252" s="2" t="s">
        <v>5245</v>
      </c>
    </row>
    <row r="4253" spans="2:2" x14ac:dyDescent="0.25">
      <c r="B4253" s="2" t="s">
        <v>319</v>
      </c>
    </row>
    <row r="4254" spans="2:2" x14ac:dyDescent="0.25">
      <c r="B4254" s="2" t="s">
        <v>319</v>
      </c>
    </row>
    <row r="4255" spans="2:2" x14ac:dyDescent="0.25">
      <c r="B4255" s="2" t="s">
        <v>569</v>
      </c>
    </row>
    <row r="4256" spans="2:2" x14ac:dyDescent="0.25">
      <c r="B4256" s="2" t="s">
        <v>319</v>
      </c>
    </row>
    <row r="4257" spans="2:2" x14ac:dyDescent="0.25">
      <c r="B4257" s="2" t="s">
        <v>3912</v>
      </c>
    </row>
    <row r="4258" spans="2:2" x14ac:dyDescent="0.25">
      <c r="B4258" s="2" t="s">
        <v>3694</v>
      </c>
    </row>
    <row r="4259" spans="2:2" x14ac:dyDescent="0.25">
      <c r="B4259" s="2" t="s">
        <v>1164</v>
      </c>
    </row>
    <row r="4260" spans="2:2" x14ac:dyDescent="0.25">
      <c r="B4260" s="2" t="s">
        <v>319</v>
      </c>
    </row>
    <row r="4261" spans="2:2" x14ac:dyDescent="0.25">
      <c r="B4261" s="2" t="s">
        <v>319</v>
      </c>
    </row>
    <row r="4262" spans="2:2" x14ac:dyDescent="0.25">
      <c r="B4262" s="2" t="s">
        <v>1164</v>
      </c>
    </row>
    <row r="4263" spans="2:2" x14ac:dyDescent="0.25">
      <c r="B4263" s="2" t="s">
        <v>3694</v>
      </c>
    </row>
    <row r="4264" spans="2:2" x14ac:dyDescent="0.25">
      <c r="B4264" s="2" t="s">
        <v>319</v>
      </c>
    </row>
    <row r="4265" spans="2:2" x14ac:dyDescent="0.25">
      <c r="B4265" s="2" t="s">
        <v>569</v>
      </c>
    </row>
    <row r="4266" spans="2:2" x14ac:dyDescent="0.25">
      <c r="B4266" s="2" t="s">
        <v>1164</v>
      </c>
    </row>
    <row r="4267" spans="2:2" x14ac:dyDescent="0.25">
      <c r="B4267" s="2" t="s">
        <v>319</v>
      </c>
    </row>
    <row r="4268" spans="2:2" x14ac:dyDescent="0.25">
      <c r="B4268" s="2" t="s">
        <v>6351</v>
      </c>
    </row>
    <row r="4269" spans="2:2" x14ac:dyDescent="0.25">
      <c r="B4269" s="2" t="s">
        <v>3694</v>
      </c>
    </row>
    <row r="4270" spans="2:2" x14ac:dyDescent="0.25">
      <c r="B4270" s="2" t="s">
        <v>3353</v>
      </c>
    </row>
    <row r="4271" spans="2:2" x14ac:dyDescent="0.25">
      <c r="B4271" s="2" t="s">
        <v>3694</v>
      </c>
    </row>
    <row r="4272" spans="2:2" x14ac:dyDescent="0.25">
      <c r="B4272" s="2" t="s">
        <v>569</v>
      </c>
    </row>
    <row r="4273" spans="2:2" x14ac:dyDescent="0.25">
      <c r="B4273" s="2" t="s">
        <v>319</v>
      </c>
    </row>
    <row r="4274" spans="2:2" x14ac:dyDescent="0.25">
      <c r="B4274" s="2" t="s">
        <v>569</v>
      </c>
    </row>
    <row r="4275" spans="2:2" x14ac:dyDescent="0.25">
      <c r="B4275" s="2" t="s">
        <v>319</v>
      </c>
    </row>
    <row r="4276" spans="2:2" x14ac:dyDescent="0.25">
      <c r="B4276" s="2" t="s">
        <v>319</v>
      </c>
    </row>
    <row r="4277" spans="2:2" x14ac:dyDescent="0.25">
      <c r="B4277" s="2" t="s">
        <v>3694</v>
      </c>
    </row>
    <row r="4278" spans="2:2" x14ac:dyDescent="0.25">
      <c r="B4278" s="2" t="s">
        <v>3912</v>
      </c>
    </row>
    <row r="4279" spans="2:2" x14ac:dyDescent="0.25">
      <c r="B4279" s="2" t="s">
        <v>319</v>
      </c>
    </row>
    <row r="4280" spans="2:2" x14ac:dyDescent="0.25">
      <c r="B4280" s="2" t="s">
        <v>6351</v>
      </c>
    </row>
    <row r="4281" spans="2:2" x14ac:dyDescent="0.25">
      <c r="B4281" s="2" t="s">
        <v>319</v>
      </c>
    </row>
    <row r="4282" spans="2:2" x14ac:dyDescent="0.25">
      <c r="B4282" s="2" t="s">
        <v>319</v>
      </c>
    </row>
    <row r="4283" spans="2:2" x14ac:dyDescent="0.25">
      <c r="B4283" s="2" t="s">
        <v>5694</v>
      </c>
    </row>
    <row r="4284" spans="2:2" x14ac:dyDescent="0.25">
      <c r="B4284" s="2" t="s">
        <v>1164</v>
      </c>
    </row>
    <row r="4285" spans="2:2" x14ac:dyDescent="0.25">
      <c r="B4285" s="2" t="s">
        <v>6349</v>
      </c>
    </row>
    <row r="4286" spans="2:2" x14ac:dyDescent="0.25">
      <c r="B4286" s="2" t="s">
        <v>319</v>
      </c>
    </row>
    <row r="4287" spans="2:2" x14ac:dyDescent="0.25">
      <c r="B4287" s="2" t="s">
        <v>6349</v>
      </c>
    </row>
    <row r="4288" spans="2:2" x14ac:dyDescent="0.25">
      <c r="B4288" s="2" t="s">
        <v>1164</v>
      </c>
    </row>
    <row r="4289" spans="2:2" x14ac:dyDescent="0.25">
      <c r="B4289" s="2" t="s">
        <v>5404</v>
      </c>
    </row>
    <row r="4290" spans="2:2" x14ac:dyDescent="0.25">
      <c r="B4290" s="2" t="s">
        <v>319</v>
      </c>
    </row>
    <row r="4291" spans="2:2" x14ac:dyDescent="0.25">
      <c r="B4291" s="2" t="s">
        <v>569</v>
      </c>
    </row>
    <row r="4292" spans="2:2" x14ac:dyDescent="0.25">
      <c r="B4292" s="2" t="s">
        <v>3694</v>
      </c>
    </row>
    <row r="4293" spans="2:2" x14ac:dyDescent="0.25">
      <c r="B4293" s="2" t="s">
        <v>3833</v>
      </c>
    </row>
    <row r="4294" spans="2:2" x14ac:dyDescent="0.25">
      <c r="B4294" s="2" t="s">
        <v>6351</v>
      </c>
    </row>
    <row r="4295" spans="2:2" x14ac:dyDescent="0.25">
      <c r="B4295" s="2" t="s">
        <v>6179</v>
      </c>
    </row>
    <row r="4296" spans="2:2" x14ac:dyDescent="0.25">
      <c r="B4296" s="2" t="s">
        <v>1164</v>
      </c>
    </row>
    <row r="4297" spans="2:2" x14ac:dyDescent="0.25">
      <c r="B4297" s="2" t="s">
        <v>569</v>
      </c>
    </row>
    <row r="4298" spans="2:2" x14ac:dyDescent="0.25">
      <c r="B4298" s="2" t="s">
        <v>319</v>
      </c>
    </row>
    <row r="4299" spans="2:2" x14ac:dyDescent="0.25">
      <c r="B4299" s="2" t="s">
        <v>1164</v>
      </c>
    </row>
    <row r="4300" spans="2:2" x14ac:dyDescent="0.25">
      <c r="B4300" s="2" t="s">
        <v>569</v>
      </c>
    </row>
    <row r="4301" spans="2:2" x14ac:dyDescent="0.25">
      <c r="B4301" s="2" t="s">
        <v>6351</v>
      </c>
    </row>
    <row r="4302" spans="2:2" x14ac:dyDescent="0.25">
      <c r="B4302" s="2" t="s">
        <v>319</v>
      </c>
    </row>
    <row r="4303" spans="2:2" x14ac:dyDescent="0.25">
      <c r="B4303" s="2" t="s">
        <v>6179</v>
      </c>
    </row>
    <row r="4304" spans="2:2" x14ac:dyDescent="0.25">
      <c r="B4304" s="2" t="s">
        <v>1164</v>
      </c>
    </row>
    <row r="4305" spans="2:2" x14ac:dyDescent="0.25">
      <c r="B4305" s="2" t="s">
        <v>6351</v>
      </c>
    </row>
    <row r="4306" spans="2:2" x14ac:dyDescent="0.25">
      <c r="B4306" s="2" t="s">
        <v>319</v>
      </c>
    </row>
    <row r="4307" spans="2:2" x14ac:dyDescent="0.25">
      <c r="B4307" s="2" t="s">
        <v>569</v>
      </c>
    </row>
    <row r="4308" spans="2:2" x14ac:dyDescent="0.25">
      <c r="B4308" s="2" t="s">
        <v>1164</v>
      </c>
    </row>
    <row r="4309" spans="2:2" x14ac:dyDescent="0.25">
      <c r="B4309" s="2" t="s">
        <v>569</v>
      </c>
    </row>
    <row r="4310" spans="2:2" x14ac:dyDescent="0.25">
      <c r="B4310" s="2" t="s">
        <v>319</v>
      </c>
    </row>
    <row r="4311" spans="2:2" x14ac:dyDescent="0.25">
      <c r="B4311" s="2" t="s">
        <v>6349</v>
      </c>
    </row>
    <row r="4312" spans="2:2" x14ac:dyDescent="0.25">
      <c r="B4312" s="2" t="s">
        <v>3694</v>
      </c>
    </row>
    <row r="4313" spans="2:2" x14ac:dyDescent="0.25">
      <c r="B4313" s="2" t="s">
        <v>431</v>
      </c>
    </row>
    <row r="4314" spans="2:2" x14ac:dyDescent="0.25">
      <c r="B4314" s="2" t="s">
        <v>6349</v>
      </c>
    </row>
    <row r="4315" spans="2:2" x14ac:dyDescent="0.25">
      <c r="B4315" s="2" t="s">
        <v>6349</v>
      </c>
    </row>
    <row r="4316" spans="2:2" x14ac:dyDescent="0.25">
      <c r="B4316" s="2" t="s">
        <v>3694</v>
      </c>
    </row>
    <row r="4317" spans="2:2" x14ac:dyDescent="0.25">
      <c r="B4317" s="2" t="s">
        <v>319</v>
      </c>
    </row>
    <row r="4318" spans="2:2" x14ac:dyDescent="0.25">
      <c r="B4318" s="2" t="s">
        <v>1164</v>
      </c>
    </row>
    <row r="4319" spans="2:2" x14ac:dyDescent="0.25">
      <c r="B4319" s="2" t="s">
        <v>1164</v>
      </c>
    </row>
    <row r="4320" spans="2:2" x14ac:dyDescent="0.25">
      <c r="B4320" s="2" t="s">
        <v>569</v>
      </c>
    </row>
    <row r="4321" spans="2:2" x14ac:dyDescent="0.25">
      <c r="B4321" s="2" t="s">
        <v>5404</v>
      </c>
    </row>
    <row r="4322" spans="2:2" x14ac:dyDescent="0.25">
      <c r="B4322" s="2" t="s">
        <v>1164</v>
      </c>
    </row>
    <row r="4323" spans="2:2" x14ac:dyDescent="0.25">
      <c r="B4323" s="2" t="s">
        <v>1164</v>
      </c>
    </row>
    <row r="4324" spans="2:2" x14ac:dyDescent="0.25">
      <c r="B4324" s="2" t="s">
        <v>3694</v>
      </c>
    </row>
    <row r="4325" spans="2:2" x14ac:dyDescent="0.25">
      <c r="B4325" s="2" t="s">
        <v>5694</v>
      </c>
    </row>
    <row r="4326" spans="2:2" x14ac:dyDescent="0.25">
      <c r="B4326" s="2" t="s">
        <v>1164</v>
      </c>
    </row>
    <row r="4327" spans="2:2" x14ac:dyDescent="0.25">
      <c r="B4327" s="2" t="s">
        <v>1164</v>
      </c>
    </row>
    <row r="4328" spans="2:2" x14ac:dyDescent="0.25">
      <c r="B4328" s="2" t="s">
        <v>6349</v>
      </c>
    </row>
    <row r="4329" spans="2:2" x14ac:dyDescent="0.25">
      <c r="B4329" s="2" t="s">
        <v>5404</v>
      </c>
    </row>
    <row r="4330" spans="2:2" x14ac:dyDescent="0.25">
      <c r="B4330" s="2" t="s">
        <v>3912</v>
      </c>
    </row>
    <row r="4331" spans="2:2" x14ac:dyDescent="0.25">
      <c r="B4331" s="2" t="s">
        <v>3694</v>
      </c>
    </row>
    <row r="4332" spans="2:2" x14ac:dyDescent="0.25">
      <c r="B4332" s="2" t="s">
        <v>3694</v>
      </c>
    </row>
    <row r="4333" spans="2:2" x14ac:dyDescent="0.25">
      <c r="B4333" s="2" t="s">
        <v>5694</v>
      </c>
    </row>
    <row r="4334" spans="2:2" x14ac:dyDescent="0.25">
      <c r="B4334" s="2" t="s">
        <v>319</v>
      </c>
    </row>
    <row r="4335" spans="2:2" x14ac:dyDescent="0.25">
      <c r="B4335" s="2" t="s">
        <v>3694</v>
      </c>
    </row>
    <row r="4336" spans="2:2" x14ac:dyDescent="0.25">
      <c r="B4336" s="2" t="s">
        <v>3353</v>
      </c>
    </row>
    <row r="4337" spans="2:2" x14ac:dyDescent="0.25">
      <c r="B4337" s="2" t="s">
        <v>1164</v>
      </c>
    </row>
    <row r="4338" spans="2:2" x14ac:dyDescent="0.25">
      <c r="B4338" s="2" t="s">
        <v>569</v>
      </c>
    </row>
    <row r="4339" spans="2:2" x14ac:dyDescent="0.25">
      <c r="B4339" s="2" t="s">
        <v>3353</v>
      </c>
    </row>
    <row r="4340" spans="2:2" x14ac:dyDescent="0.25">
      <c r="B4340" s="2" t="s">
        <v>319</v>
      </c>
    </row>
    <row r="4341" spans="2:2" x14ac:dyDescent="0.25">
      <c r="B4341" s="2" t="s">
        <v>6349</v>
      </c>
    </row>
    <row r="4342" spans="2:2" x14ac:dyDescent="0.25">
      <c r="B4342" s="2" t="s">
        <v>431</v>
      </c>
    </row>
    <row r="4343" spans="2:2" x14ac:dyDescent="0.25">
      <c r="B4343" s="2" t="s">
        <v>2148</v>
      </c>
    </row>
    <row r="4344" spans="2:2" x14ac:dyDescent="0.25">
      <c r="B4344" s="2" t="s">
        <v>569</v>
      </c>
    </row>
    <row r="4345" spans="2:2" x14ac:dyDescent="0.25">
      <c r="B4345" s="2" t="s">
        <v>1164</v>
      </c>
    </row>
    <row r="4346" spans="2:2" x14ac:dyDescent="0.25">
      <c r="B4346" s="2" t="s">
        <v>3353</v>
      </c>
    </row>
    <row r="4347" spans="2:2" x14ac:dyDescent="0.25">
      <c r="B4347" s="2" t="s">
        <v>319</v>
      </c>
    </row>
    <row r="4348" spans="2:2" x14ac:dyDescent="0.25">
      <c r="B4348" s="2" t="s">
        <v>3912</v>
      </c>
    </row>
    <row r="4349" spans="2:2" x14ac:dyDescent="0.25">
      <c r="B4349" s="2" t="s">
        <v>1164</v>
      </c>
    </row>
    <row r="4350" spans="2:2" x14ac:dyDescent="0.25">
      <c r="B4350" s="2" t="s">
        <v>2148</v>
      </c>
    </row>
    <row r="4351" spans="2:2" x14ac:dyDescent="0.25">
      <c r="B4351" s="2" t="s">
        <v>6352</v>
      </c>
    </row>
    <row r="4352" spans="2:2" x14ac:dyDescent="0.25">
      <c r="B4352" s="2" t="s">
        <v>6352</v>
      </c>
    </row>
    <row r="4353" spans="2:2" x14ac:dyDescent="0.25">
      <c r="B4353" s="2" t="s">
        <v>1164</v>
      </c>
    </row>
    <row r="4354" spans="2:2" x14ac:dyDescent="0.25">
      <c r="B4354" s="2" t="s">
        <v>1164</v>
      </c>
    </row>
    <row r="4355" spans="2:2" x14ac:dyDescent="0.25">
      <c r="B4355" s="2" t="s">
        <v>3353</v>
      </c>
    </row>
    <row r="4356" spans="2:2" x14ac:dyDescent="0.25">
      <c r="B4356" s="2" t="s">
        <v>5404</v>
      </c>
    </row>
    <row r="4357" spans="2:2" x14ac:dyDescent="0.25">
      <c r="B4357" s="2" t="s">
        <v>4212</v>
      </c>
    </row>
    <row r="4358" spans="2:2" x14ac:dyDescent="0.25">
      <c r="B4358" s="2" t="s">
        <v>1164</v>
      </c>
    </row>
    <row r="4359" spans="2:2" x14ac:dyDescent="0.25">
      <c r="B4359" s="2" t="s">
        <v>319</v>
      </c>
    </row>
    <row r="4360" spans="2:2" x14ac:dyDescent="0.25">
      <c r="B4360" s="2" t="s">
        <v>319</v>
      </c>
    </row>
    <row r="4361" spans="2:2" x14ac:dyDescent="0.25">
      <c r="B4361" s="2" t="s">
        <v>319</v>
      </c>
    </row>
    <row r="4362" spans="2:2" x14ac:dyDescent="0.25">
      <c r="B4362" s="2" t="s">
        <v>431</v>
      </c>
    </row>
    <row r="4363" spans="2:2" x14ac:dyDescent="0.25">
      <c r="B4363" s="2" t="s">
        <v>1164</v>
      </c>
    </row>
    <row r="4364" spans="2:2" x14ac:dyDescent="0.25">
      <c r="B4364" s="2" t="s">
        <v>6352</v>
      </c>
    </row>
    <row r="4365" spans="2:2" x14ac:dyDescent="0.25">
      <c r="B4365" s="2" t="s">
        <v>6351</v>
      </c>
    </row>
    <row r="4366" spans="2:2" x14ac:dyDescent="0.25">
      <c r="B4366" s="2" t="s">
        <v>3912</v>
      </c>
    </row>
    <row r="4367" spans="2:2" x14ac:dyDescent="0.25">
      <c r="B4367" s="2" t="s">
        <v>6351</v>
      </c>
    </row>
    <row r="4368" spans="2:2" x14ac:dyDescent="0.25">
      <c r="B4368" s="2" t="s">
        <v>6351</v>
      </c>
    </row>
    <row r="4369" spans="2:2" x14ac:dyDescent="0.25">
      <c r="B4369" s="2" t="s">
        <v>319</v>
      </c>
    </row>
    <row r="4370" spans="2:2" x14ac:dyDescent="0.25">
      <c r="B4370" s="2" t="s">
        <v>3694</v>
      </c>
    </row>
    <row r="4371" spans="2:2" x14ac:dyDescent="0.25">
      <c r="B4371" s="2" t="s">
        <v>6351</v>
      </c>
    </row>
    <row r="4372" spans="2:2" x14ac:dyDescent="0.25">
      <c r="B4372" s="2" t="s">
        <v>319</v>
      </c>
    </row>
    <row r="4373" spans="2:2" x14ac:dyDescent="0.25">
      <c r="B4373" s="2" t="s">
        <v>6349</v>
      </c>
    </row>
    <row r="4374" spans="2:2" x14ac:dyDescent="0.25">
      <c r="B4374" s="2" t="s">
        <v>6351</v>
      </c>
    </row>
    <row r="4375" spans="2:2" x14ac:dyDescent="0.25">
      <c r="B4375" s="2" t="s">
        <v>319</v>
      </c>
    </row>
    <row r="4376" spans="2:2" x14ac:dyDescent="0.25">
      <c r="B4376" s="2" t="s">
        <v>1164</v>
      </c>
    </row>
    <row r="4377" spans="2:2" x14ac:dyDescent="0.25">
      <c r="B4377" s="2" t="s">
        <v>1164</v>
      </c>
    </row>
    <row r="4378" spans="2:2" x14ac:dyDescent="0.25">
      <c r="B4378" s="2" t="s">
        <v>1164</v>
      </c>
    </row>
    <row r="4379" spans="2:2" x14ac:dyDescent="0.25">
      <c r="B4379" s="2" t="s">
        <v>569</v>
      </c>
    </row>
    <row r="4380" spans="2:2" x14ac:dyDescent="0.25">
      <c r="B4380" s="2" t="s">
        <v>569</v>
      </c>
    </row>
    <row r="4381" spans="2:2" x14ac:dyDescent="0.25">
      <c r="B4381" s="2" t="s">
        <v>1164</v>
      </c>
    </row>
    <row r="4382" spans="2:2" x14ac:dyDescent="0.25">
      <c r="B4382" s="2" t="s">
        <v>569</v>
      </c>
    </row>
    <row r="4383" spans="2:2" x14ac:dyDescent="0.25">
      <c r="B4383" s="2" t="s">
        <v>5694</v>
      </c>
    </row>
    <row r="4384" spans="2:2" x14ac:dyDescent="0.25">
      <c r="B4384" s="2" t="s">
        <v>1164</v>
      </c>
    </row>
    <row r="4385" spans="2:2" x14ac:dyDescent="0.25">
      <c r="B4385" s="2" t="s">
        <v>1164</v>
      </c>
    </row>
    <row r="4386" spans="2:2" x14ac:dyDescent="0.25">
      <c r="B4386" s="2" t="s">
        <v>431</v>
      </c>
    </row>
    <row r="4387" spans="2:2" x14ac:dyDescent="0.25">
      <c r="B4387" s="2" t="s">
        <v>6351</v>
      </c>
    </row>
    <row r="4388" spans="2:2" x14ac:dyDescent="0.25">
      <c r="B4388" s="2" t="s">
        <v>6349</v>
      </c>
    </row>
    <row r="4389" spans="2:2" x14ac:dyDescent="0.25">
      <c r="B4389" s="2" t="s">
        <v>319</v>
      </c>
    </row>
    <row r="4390" spans="2:2" x14ac:dyDescent="0.25">
      <c r="B4390" s="2" t="s">
        <v>1164</v>
      </c>
    </row>
    <row r="4391" spans="2:2" x14ac:dyDescent="0.25">
      <c r="B4391" s="2" t="s">
        <v>6351</v>
      </c>
    </row>
    <row r="4392" spans="2:2" x14ac:dyDescent="0.25">
      <c r="B4392" s="2" t="s">
        <v>431</v>
      </c>
    </row>
    <row r="4393" spans="2:2" x14ac:dyDescent="0.25">
      <c r="B4393" s="2" t="s">
        <v>3694</v>
      </c>
    </row>
    <row r="4394" spans="2:2" x14ac:dyDescent="0.25">
      <c r="B4394" s="2" t="s">
        <v>2148</v>
      </c>
    </row>
    <row r="4395" spans="2:2" x14ac:dyDescent="0.25">
      <c r="B4395" s="2" t="s">
        <v>1164</v>
      </c>
    </row>
    <row r="4396" spans="2:2" x14ac:dyDescent="0.25">
      <c r="B4396" s="2" t="s">
        <v>3912</v>
      </c>
    </row>
    <row r="4397" spans="2:2" x14ac:dyDescent="0.25">
      <c r="B4397" s="2" t="s">
        <v>1164</v>
      </c>
    </row>
    <row r="4398" spans="2:2" x14ac:dyDescent="0.25">
      <c r="B4398" s="2" t="s">
        <v>5404</v>
      </c>
    </row>
    <row r="4399" spans="2:2" x14ac:dyDescent="0.25">
      <c r="B4399" s="2" t="s">
        <v>5245</v>
      </c>
    </row>
    <row r="4400" spans="2:2" x14ac:dyDescent="0.25">
      <c r="B4400" s="2" t="s">
        <v>1164</v>
      </c>
    </row>
    <row r="4401" spans="2:2" x14ac:dyDescent="0.25">
      <c r="B4401" s="2" t="s">
        <v>319</v>
      </c>
    </row>
    <row r="4402" spans="2:2" x14ac:dyDescent="0.25">
      <c r="B4402" s="2" t="s">
        <v>1164</v>
      </c>
    </row>
    <row r="4403" spans="2:2" x14ac:dyDescent="0.25">
      <c r="B4403" s="2" t="s">
        <v>1164</v>
      </c>
    </row>
    <row r="4404" spans="2:2" x14ac:dyDescent="0.25">
      <c r="B4404" s="2" t="s">
        <v>319</v>
      </c>
    </row>
    <row r="4405" spans="2:2" x14ac:dyDescent="0.25">
      <c r="B4405" s="2" t="s">
        <v>319</v>
      </c>
    </row>
    <row r="4406" spans="2:2" x14ac:dyDescent="0.25">
      <c r="B4406" s="2" t="s">
        <v>6351</v>
      </c>
    </row>
    <row r="4407" spans="2:2" x14ac:dyDescent="0.25">
      <c r="B4407" s="2" t="s">
        <v>5404</v>
      </c>
    </row>
    <row r="4408" spans="2:2" x14ac:dyDescent="0.25">
      <c r="B4408" s="2" t="s">
        <v>6179</v>
      </c>
    </row>
    <row r="4409" spans="2:2" x14ac:dyDescent="0.25">
      <c r="B4409" s="2" t="s">
        <v>5694</v>
      </c>
    </row>
    <row r="4410" spans="2:2" x14ac:dyDescent="0.25">
      <c r="B4410" s="2" t="s">
        <v>6349</v>
      </c>
    </row>
    <row r="4411" spans="2:2" x14ac:dyDescent="0.25">
      <c r="B4411" s="2" t="s">
        <v>1164</v>
      </c>
    </row>
    <row r="4412" spans="2:2" x14ac:dyDescent="0.25">
      <c r="B4412" s="2" t="s">
        <v>6351</v>
      </c>
    </row>
    <row r="4413" spans="2:2" x14ac:dyDescent="0.25">
      <c r="B4413" s="2" t="s">
        <v>569</v>
      </c>
    </row>
    <row r="4414" spans="2:2" x14ac:dyDescent="0.25">
      <c r="B4414" s="2" t="s">
        <v>319</v>
      </c>
    </row>
    <row r="4415" spans="2:2" x14ac:dyDescent="0.25">
      <c r="B4415" s="2" t="s">
        <v>1164</v>
      </c>
    </row>
    <row r="4416" spans="2:2" x14ac:dyDescent="0.25">
      <c r="B4416" s="2" t="s">
        <v>2148</v>
      </c>
    </row>
    <row r="4417" spans="2:2" x14ac:dyDescent="0.25">
      <c r="B4417" s="2" t="s">
        <v>3912</v>
      </c>
    </row>
    <row r="4418" spans="2:2" x14ac:dyDescent="0.25">
      <c r="B4418" s="2" t="s">
        <v>6351</v>
      </c>
    </row>
    <row r="4419" spans="2:2" x14ac:dyDescent="0.25">
      <c r="B4419" s="2" t="s">
        <v>1164</v>
      </c>
    </row>
    <row r="4420" spans="2:2" x14ac:dyDescent="0.25">
      <c r="B4420" s="2" t="s">
        <v>319</v>
      </c>
    </row>
    <row r="4421" spans="2:2" x14ac:dyDescent="0.25">
      <c r="B4421" s="2" t="s">
        <v>6350</v>
      </c>
    </row>
    <row r="4422" spans="2:2" x14ac:dyDescent="0.25">
      <c r="B4422" s="2" t="s">
        <v>319</v>
      </c>
    </row>
    <row r="4423" spans="2:2" x14ac:dyDescent="0.25">
      <c r="B4423" s="2" t="s">
        <v>6351</v>
      </c>
    </row>
    <row r="4424" spans="2:2" x14ac:dyDescent="0.25">
      <c r="B4424" s="2" t="s">
        <v>431</v>
      </c>
    </row>
    <row r="4425" spans="2:2" x14ac:dyDescent="0.25">
      <c r="B4425" s="2" t="s">
        <v>1164</v>
      </c>
    </row>
    <row r="4426" spans="2:2" x14ac:dyDescent="0.25">
      <c r="B4426" s="2" t="s">
        <v>6351</v>
      </c>
    </row>
    <row r="4427" spans="2:2" x14ac:dyDescent="0.25">
      <c r="B4427" s="2" t="s">
        <v>6351</v>
      </c>
    </row>
    <row r="4428" spans="2:2" x14ac:dyDescent="0.25">
      <c r="B4428" s="2" t="s">
        <v>6349</v>
      </c>
    </row>
    <row r="4429" spans="2:2" x14ac:dyDescent="0.25">
      <c r="B4429" s="2" t="s">
        <v>4212</v>
      </c>
    </row>
    <row r="4430" spans="2:2" x14ac:dyDescent="0.25">
      <c r="B4430" s="2" t="s">
        <v>1164</v>
      </c>
    </row>
    <row r="4431" spans="2:2" x14ac:dyDescent="0.25">
      <c r="B4431" s="2" t="s">
        <v>569</v>
      </c>
    </row>
    <row r="4432" spans="2:2" x14ac:dyDescent="0.25">
      <c r="B4432" s="2" t="s">
        <v>3694</v>
      </c>
    </row>
    <row r="4433" spans="2:2" x14ac:dyDescent="0.25">
      <c r="B4433" s="2" t="s">
        <v>3912</v>
      </c>
    </row>
    <row r="4434" spans="2:2" x14ac:dyDescent="0.25">
      <c r="B4434" s="2" t="s">
        <v>4212</v>
      </c>
    </row>
    <row r="4435" spans="2:2" x14ac:dyDescent="0.25">
      <c r="B4435" s="2" t="s">
        <v>6351</v>
      </c>
    </row>
    <row r="4436" spans="2:2" x14ac:dyDescent="0.25">
      <c r="B4436" s="2" t="s">
        <v>319</v>
      </c>
    </row>
    <row r="4437" spans="2:2" x14ac:dyDescent="0.25">
      <c r="B4437" s="2" t="s">
        <v>6351</v>
      </c>
    </row>
    <row r="4438" spans="2:2" x14ac:dyDescent="0.25">
      <c r="B4438" s="2" t="s">
        <v>6352</v>
      </c>
    </row>
    <row r="4439" spans="2:2" x14ac:dyDescent="0.25">
      <c r="B4439" s="2" t="s">
        <v>1164</v>
      </c>
    </row>
    <row r="4440" spans="2:2" x14ac:dyDescent="0.25">
      <c r="B4440" s="2" t="s">
        <v>5694</v>
      </c>
    </row>
    <row r="4441" spans="2:2" x14ac:dyDescent="0.25">
      <c r="B4441" s="2" t="s">
        <v>569</v>
      </c>
    </row>
    <row r="4442" spans="2:2" x14ac:dyDescent="0.25">
      <c r="B4442" s="2" t="s">
        <v>1164</v>
      </c>
    </row>
    <row r="4443" spans="2:2" x14ac:dyDescent="0.25">
      <c r="B4443" s="2" t="s">
        <v>6350</v>
      </c>
    </row>
    <row r="4444" spans="2:2" x14ac:dyDescent="0.25">
      <c r="B4444" s="2" t="s">
        <v>3694</v>
      </c>
    </row>
    <row r="4445" spans="2:2" x14ac:dyDescent="0.25">
      <c r="B4445" s="2" t="s">
        <v>1164</v>
      </c>
    </row>
    <row r="4446" spans="2:2" x14ac:dyDescent="0.25">
      <c r="B4446" s="2" t="s">
        <v>5694</v>
      </c>
    </row>
    <row r="4447" spans="2:2" x14ac:dyDescent="0.25">
      <c r="B4447" s="2" t="s">
        <v>1164</v>
      </c>
    </row>
    <row r="4448" spans="2:2" x14ac:dyDescent="0.25">
      <c r="B4448" s="2" t="s">
        <v>1164</v>
      </c>
    </row>
    <row r="4449" spans="2:2" x14ac:dyDescent="0.25">
      <c r="B4449" s="2" t="s">
        <v>3694</v>
      </c>
    </row>
    <row r="4450" spans="2:2" x14ac:dyDescent="0.25">
      <c r="B4450" s="2" t="s">
        <v>1164</v>
      </c>
    </row>
    <row r="4451" spans="2:2" x14ac:dyDescent="0.25">
      <c r="B4451" s="2" t="s">
        <v>6349</v>
      </c>
    </row>
    <row r="4452" spans="2:2" x14ac:dyDescent="0.25">
      <c r="B4452" s="2" t="s">
        <v>319</v>
      </c>
    </row>
    <row r="4453" spans="2:2" x14ac:dyDescent="0.25">
      <c r="B4453" s="2" t="s">
        <v>6349</v>
      </c>
    </row>
    <row r="4454" spans="2:2" x14ac:dyDescent="0.25">
      <c r="B4454" s="2" t="s">
        <v>1164</v>
      </c>
    </row>
    <row r="4455" spans="2:2" x14ac:dyDescent="0.25">
      <c r="B4455" s="2" t="s">
        <v>3694</v>
      </c>
    </row>
    <row r="4456" spans="2:2" x14ac:dyDescent="0.25">
      <c r="B4456" s="2" t="s">
        <v>5404</v>
      </c>
    </row>
    <row r="4457" spans="2:2" x14ac:dyDescent="0.25">
      <c r="B4457" s="2" t="s">
        <v>569</v>
      </c>
    </row>
    <row r="4458" spans="2:2" x14ac:dyDescent="0.25">
      <c r="B4458" s="2" t="s">
        <v>569</v>
      </c>
    </row>
    <row r="4459" spans="2:2" x14ac:dyDescent="0.25">
      <c r="B4459" s="2" t="s">
        <v>6351</v>
      </c>
    </row>
    <row r="4460" spans="2:2" x14ac:dyDescent="0.25">
      <c r="B4460" s="2" t="s">
        <v>5694</v>
      </c>
    </row>
    <row r="4461" spans="2:2" x14ac:dyDescent="0.25">
      <c r="B4461" s="2" t="s">
        <v>3694</v>
      </c>
    </row>
    <row r="4462" spans="2:2" x14ac:dyDescent="0.25">
      <c r="B4462" s="2" t="s">
        <v>1164</v>
      </c>
    </row>
    <row r="4463" spans="2:2" x14ac:dyDescent="0.25">
      <c r="B4463" s="2" t="s">
        <v>569</v>
      </c>
    </row>
    <row r="4464" spans="2:2" x14ac:dyDescent="0.25">
      <c r="B4464" s="2" t="s">
        <v>3912</v>
      </c>
    </row>
    <row r="4465" spans="2:2" x14ac:dyDescent="0.25">
      <c r="B4465" s="2" t="s">
        <v>5694</v>
      </c>
    </row>
    <row r="4466" spans="2:2" x14ac:dyDescent="0.25">
      <c r="B4466" s="2" t="s">
        <v>1164</v>
      </c>
    </row>
    <row r="4467" spans="2:2" x14ac:dyDescent="0.25">
      <c r="B4467" s="2" t="s">
        <v>569</v>
      </c>
    </row>
    <row r="4468" spans="2:2" x14ac:dyDescent="0.25">
      <c r="B4468" s="2" t="s">
        <v>6350</v>
      </c>
    </row>
    <row r="4469" spans="2:2" x14ac:dyDescent="0.25">
      <c r="B4469" s="2" t="s">
        <v>5694</v>
      </c>
    </row>
    <row r="4470" spans="2:2" x14ac:dyDescent="0.25">
      <c r="B4470" s="2" t="s">
        <v>1164</v>
      </c>
    </row>
    <row r="4471" spans="2:2" x14ac:dyDescent="0.25">
      <c r="B4471" s="2" t="s">
        <v>319</v>
      </c>
    </row>
    <row r="4472" spans="2:2" x14ac:dyDescent="0.25">
      <c r="B4472" s="2" t="s">
        <v>1164</v>
      </c>
    </row>
    <row r="4473" spans="2:2" x14ac:dyDescent="0.25">
      <c r="B4473" s="2" t="s">
        <v>6351</v>
      </c>
    </row>
    <row r="4474" spans="2:2" x14ac:dyDescent="0.25">
      <c r="B4474" s="2" t="s">
        <v>3912</v>
      </c>
    </row>
    <row r="4475" spans="2:2" x14ac:dyDescent="0.25">
      <c r="B4475" s="2" t="s">
        <v>3833</v>
      </c>
    </row>
    <row r="4476" spans="2:2" x14ac:dyDescent="0.25">
      <c r="B4476" s="2" t="s">
        <v>3353</v>
      </c>
    </row>
    <row r="4477" spans="2:2" x14ac:dyDescent="0.25">
      <c r="B4477" s="2" t="s">
        <v>319</v>
      </c>
    </row>
    <row r="4478" spans="2:2" x14ac:dyDescent="0.25">
      <c r="B4478" s="2" t="s">
        <v>5404</v>
      </c>
    </row>
    <row r="4479" spans="2:2" x14ac:dyDescent="0.25">
      <c r="B4479" s="2" t="s">
        <v>3353</v>
      </c>
    </row>
    <row r="4480" spans="2:2" x14ac:dyDescent="0.25">
      <c r="B4480" s="2" t="s">
        <v>6351</v>
      </c>
    </row>
    <row r="4481" spans="2:2" x14ac:dyDescent="0.25">
      <c r="B4481" s="2" t="s">
        <v>5404</v>
      </c>
    </row>
    <row r="4482" spans="2:2" x14ac:dyDescent="0.25">
      <c r="B4482" s="2" t="s">
        <v>6351</v>
      </c>
    </row>
    <row r="4483" spans="2:2" x14ac:dyDescent="0.25">
      <c r="B4483" s="2" t="s">
        <v>5404</v>
      </c>
    </row>
    <row r="4484" spans="2:2" x14ac:dyDescent="0.25">
      <c r="B4484" s="2" t="s">
        <v>431</v>
      </c>
    </row>
    <row r="4485" spans="2:2" x14ac:dyDescent="0.25">
      <c r="B4485" s="2" t="s">
        <v>3694</v>
      </c>
    </row>
    <row r="4486" spans="2:2" x14ac:dyDescent="0.25">
      <c r="B4486" s="2" t="s">
        <v>319</v>
      </c>
    </row>
    <row r="4487" spans="2:2" x14ac:dyDescent="0.25">
      <c r="B4487" s="2" t="s">
        <v>6349</v>
      </c>
    </row>
    <row r="4488" spans="2:2" x14ac:dyDescent="0.25">
      <c r="B4488" s="2" t="s">
        <v>5694</v>
      </c>
    </row>
    <row r="4489" spans="2:2" x14ac:dyDescent="0.25">
      <c r="B4489" s="2" t="s">
        <v>3694</v>
      </c>
    </row>
    <row r="4490" spans="2:2" x14ac:dyDescent="0.25">
      <c r="B4490" s="2" t="s">
        <v>569</v>
      </c>
    </row>
    <row r="4491" spans="2:2" x14ac:dyDescent="0.25">
      <c r="B4491" s="2" t="s">
        <v>3353</v>
      </c>
    </row>
    <row r="4492" spans="2:2" x14ac:dyDescent="0.25">
      <c r="B4492" s="2" t="s">
        <v>1164</v>
      </c>
    </row>
    <row r="4493" spans="2:2" x14ac:dyDescent="0.25">
      <c r="B4493" s="2" t="s">
        <v>569</v>
      </c>
    </row>
    <row r="4494" spans="2:2" x14ac:dyDescent="0.25">
      <c r="B4494" s="2" t="s">
        <v>6351</v>
      </c>
    </row>
    <row r="4495" spans="2:2" x14ac:dyDescent="0.25">
      <c r="B4495" s="2" t="s">
        <v>2148</v>
      </c>
    </row>
    <row r="4496" spans="2:2" x14ac:dyDescent="0.25">
      <c r="B4496" s="2" t="s">
        <v>6351</v>
      </c>
    </row>
    <row r="4497" spans="2:2" x14ac:dyDescent="0.25">
      <c r="B4497" s="2" t="s">
        <v>3694</v>
      </c>
    </row>
    <row r="4498" spans="2:2" x14ac:dyDescent="0.25">
      <c r="B4498" s="2" t="s">
        <v>1164</v>
      </c>
    </row>
    <row r="4499" spans="2:2" x14ac:dyDescent="0.25">
      <c r="B4499" s="2" t="s">
        <v>319</v>
      </c>
    </row>
    <row r="4500" spans="2:2" x14ac:dyDescent="0.25">
      <c r="B4500" s="2" t="s">
        <v>569</v>
      </c>
    </row>
    <row r="4501" spans="2:2" x14ac:dyDescent="0.25">
      <c r="B4501" s="2" t="s">
        <v>319</v>
      </c>
    </row>
    <row r="4502" spans="2:2" x14ac:dyDescent="0.25">
      <c r="B4502" s="2" t="s">
        <v>6351</v>
      </c>
    </row>
    <row r="4503" spans="2:2" x14ac:dyDescent="0.25">
      <c r="B4503" s="2" t="s">
        <v>569</v>
      </c>
    </row>
    <row r="4504" spans="2:2" x14ac:dyDescent="0.25">
      <c r="B4504" s="2" t="s">
        <v>1164</v>
      </c>
    </row>
    <row r="4505" spans="2:2" x14ac:dyDescent="0.25">
      <c r="B4505" s="2" t="s">
        <v>6351</v>
      </c>
    </row>
    <row r="4506" spans="2:2" x14ac:dyDescent="0.25">
      <c r="B4506" s="2" t="s">
        <v>5404</v>
      </c>
    </row>
    <row r="4507" spans="2:2" x14ac:dyDescent="0.25">
      <c r="B4507" s="2" t="s">
        <v>6351</v>
      </c>
    </row>
    <row r="4508" spans="2:2" x14ac:dyDescent="0.25">
      <c r="B4508" s="2" t="s">
        <v>3694</v>
      </c>
    </row>
    <row r="4509" spans="2:2" x14ac:dyDescent="0.25">
      <c r="B4509" s="2" t="s">
        <v>319</v>
      </c>
    </row>
    <row r="4510" spans="2:2" x14ac:dyDescent="0.25">
      <c r="B4510" s="2" t="s">
        <v>6351</v>
      </c>
    </row>
    <row r="4511" spans="2:2" x14ac:dyDescent="0.25">
      <c r="B4511" s="2" t="s">
        <v>1164</v>
      </c>
    </row>
    <row r="4512" spans="2:2" x14ac:dyDescent="0.25">
      <c r="B4512" s="2" t="s">
        <v>6349</v>
      </c>
    </row>
    <row r="4513" spans="2:2" x14ac:dyDescent="0.25">
      <c r="B4513" s="2" t="s">
        <v>6351</v>
      </c>
    </row>
    <row r="4514" spans="2:2" x14ac:dyDescent="0.25">
      <c r="B4514" s="2" t="s">
        <v>6351</v>
      </c>
    </row>
    <row r="4515" spans="2:2" x14ac:dyDescent="0.25">
      <c r="B4515" s="2" t="s">
        <v>6351</v>
      </c>
    </row>
    <row r="4516" spans="2:2" x14ac:dyDescent="0.25">
      <c r="B4516" s="2" t="s">
        <v>1164</v>
      </c>
    </row>
    <row r="4517" spans="2:2" x14ac:dyDescent="0.25">
      <c r="B4517" s="2" t="s">
        <v>431</v>
      </c>
    </row>
    <row r="4518" spans="2:2" x14ac:dyDescent="0.25">
      <c r="B4518" s="2" t="s">
        <v>569</v>
      </c>
    </row>
    <row r="4519" spans="2:2" x14ac:dyDescent="0.25">
      <c r="B4519" s="2" t="s">
        <v>319</v>
      </c>
    </row>
    <row r="4520" spans="2:2" x14ac:dyDescent="0.25">
      <c r="B4520" s="2" t="s">
        <v>431</v>
      </c>
    </row>
    <row r="4521" spans="2:2" x14ac:dyDescent="0.25">
      <c r="B4521" s="2" t="s">
        <v>3694</v>
      </c>
    </row>
    <row r="4522" spans="2:2" x14ac:dyDescent="0.25">
      <c r="B4522" s="2" t="s">
        <v>3912</v>
      </c>
    </row>
    <row r="4523" spans="2:2" x14ac:dyDescent="0.25">
      <c r="B4523" s="2" t="s">
        <v>431</v>
      </c>
    </row>
    <row r="4524" spans="2:2" x14ac:dyDescent="0.25">
      <c r="B4524" s="2" t="s">
        <v>1164</v>
      </c>
    </row>
    <row r="4525" spans="2:2" x14ac:dyDescent="0.25">
      <c r="B4525" s="2" t="s">
        <v>319</v>
      </c>
    </row>
    <row r="4526" spans="2:2" x14ac:dyDescent="0.25">
      <c r="B4526" s="2" t="s">
        <v>1164</v>
      </c>
    </row>
    <row r="4527" spans="2:2" x14ac:dyDescent="0.25">
      <c r="B4527" s="2" t="s">
        <v>3912</v>
      </c>
    </row>
    <row r="4528" spans="2:2" x14ac:dyDescent="0.25">
      <c r="B4528" s="2" t="s">
        <v>431</v>
      </c>
    </row>
    <row r="4529" spans="2:2" x14ac:dyDescent="0.25">
      <c r="B4529" s="2" t="s">
        <v>2148</v>
      </c>
    </row>
    <row r="4530" spans="2:2" x14ac:dyDescent="0.25">
      <c r="B4530" s="2" t="s">
        <v>569</v>
      </c>
    </row>
    <row r="4531" spans="2:2" x14ac:dyDescent="0.25">
      <c r="B4531" s="2" t="s">
        <v>2148</v>
      </c>
    </row>
    <row r="4532" spans="2:2" x14ac:dyDescent="0.25">
      <c r="B4532" s="2" t="s">
        <v>1164</v>
      </c>
    </row>
    <row r="4533" spans="2:2" x14ac:dyDescent="0.25">
      <c r="B4533" s="2" t="s">
        <v>5404</v>
      </c>
    </row>
    <row r="4534" spans="2:2" x14ac:dyDescent="0.25">
      <c r="B4534" s="2" t="s">
        <v>6351</v>
      </c>
    </row>
    <row r="4535" spans="2:2" x14ac:dyDescent="0.25">
      <c r="B4535" s="2" t="s">
        <v>569</v>
      </c>
    </row>
    <row r="4536" spans="2:2" x14ac:dyDescent="0.25">
      <c r="B4536" s="2" t="s">
        <v>319</v>
      </c>
    </row>
    <row r="4537" spans="2:2" x14ac:dyDescent="0.25">
      <c r="B4537" s="2" t="s">
        <v>1164</v>
      </c>
    </row>
    <row r="4538" spans="2:2" x14ac:dyDescent="0.25">
      <c r="B4538" s="2" t="s">
        <v>1164</v>
      </c>
    </row>
    <row r="4539" spans="2:2" x14ac:dyDescent="0.25">
      <c r="B4539" s="2" t="s">
        <v>319</v>
      </c>
    </row>
    <row r="4540" spans="2:2" x14ac:dyDescent="0.25">
      <c r="B4540" s="2" t="s">
        <v>1164</v>
      </c>
    </row>
    <row r="4541" spans="2:2" x14ac:dyDescent="0.25">
      <c r="B4541" s="2" t="s">
        <v>4212</v>
      </c>
    </row>
    <row r="4542" spans="2:2" x14ac:dyDescent="0.25">
      <c r="B4542" s="2" t="s">
        <v>569</v>
      </c>
    </row>
    <row r="4543" spans="2:2" x14ac:dyDescent="0.25">
      <c r="B4543" s="2" t="s">
        <v>431</v>
      </c>
    </row>
    <row r="4544" spans="2:2" x14ac:dyDescent="0.25">
      <c r="B4544" s="2" t="s">
        <v>5404</v>
      </c>
    </row>
    <row r="4545" spans="2:2" x14ac:dyDescent="0.25">
      <c r="B4545" s="2" t="s">
        <v>319</v>
      </c>
    </row>
    <row r="4546" spans="2:2" x14ac:dyDescent="0.25">
      <c r="B4546" s="2" t="s">
        <v>1164</v>
      </c>
    </row>
    <row r="4547" spans="2:2" x14ac:dyDescent="0.25">
      <c r="B4547" s="2" t="s">
        <v>1164</v>
      </c>
    </row>
    <row r="4548" spans="2:2" x14ac:dyDescent="0.25">
      <c r="B4548" s="2" t="s">
        <v>319</v>
      </c>
    </row>
    <row r="4549" spans="2:2" x14ac:dyDescent="0.25">
      <c r="B4549" s="2" t="s">
        <v>319</v>
      </c>
    </row>
    <row r="4550" spans="2:2" x14ac:dyDescent="0.25">
      <c r="B4550" s="2" t="s">
        <v>6349</v>
      </c>
    </row>
    <row r="4551" spans="2:2" x14ac:dyDescent="0.25">
      <c r="B4551" s="2" t="s">
        <v>319</v>
      </c>
    </row>
    <row r="4552" spans="2:2" x14ac:dyDescent="0.25">
      <c r="B4552" s="2" t="s">
        <v>569</v>
      </c>
    </row>
    <row r="4553" spans="2:2" x14ac:dyDescent="0.25">
      <c r="B4553" s="2" t="s">
        <v>431</v>
      </c>
    </row>
    <row r="4554" spans="2:2" x14ac:dyDescent="0.25">
      <c r="B4554" s="2" t="s">
        <v>3833</v>
      </c>
    </row>
    <row r="4555" spans="2:2" x14ac:dyDescent="0.25">
      <c r="B4555" s="2" t="s">
        <v>569</v>
      </c>
    </row>
    <row r="4556" spans="2:2" x14ac:dyDescent="0.25">
      <c r="B4556" s="2" t="s">
        <v>6351</v>
      </c>
    </row>
    <row r="4557" spans="2:2" x14ac:dyDescent="0.25">
      <c r="B4557" s="2" t="s">
        <v>1164</v>
      </c>
    </row>
    <row r="4558" spans="2:2" x14ac:dyDescent="0.25">
      <c r="B4558" s="2" t="s">
        <v>569</v>
      </c>
    </row>
    <row r="4559" spans="2:2" x14ac:dyDescent="0.25">
      <c r="B4559" s="2" t="s">
        <v>3694</v>
      </c>
    </row>
    <row r="4560" spans="2:2" x14ac:dyDescent="0.25">
      <c r="B4560" s="2" t="s">
        <v>319</v>
      </c>
    </row>
    <row r="4561" spans="2:2" x14ac:dyDescent="0.25">
      <c r="B4561" s="2" t="s">
        <v>5694</v>
      </c>
    </row>
    <row r="4562" spans="2:2" x14ac:dyDescent="0.25">
      <c r="B4562" s="2" t="s">
        <v>5694</v>
      </c>
    </row>
    <row r="4563" spans="2:2" x14ac:dyDescent="0.25">
      <c r="B4563" s="2" t="s">
        <v>319</v>
      </c>
    </row>
    <row r="4564" spans="2:2" x14ac:dyDescent="0.25">
      <c r="B4564" s="2" t="s">
        <v>5694</v>
      </c>
    </row>
    <row r="4565" spans="2:2" x14ac:dyDescent="0.25">
      <c r="B4565" s="2" t="s">
        <v>1164</v>
      </c>
    </row>
    <row r="4566" spans="2:2" x14ac:dyDescent="0.25">
      <c r="B4566" s="2" t="s">
        <v>6351</v>
      </c>
    </row>
    <row r="4567" spans="2:2" x14ac:dyDescent="0.25">
      <c r="B4567" s="2" t="s">
        <v>5404</v>
      </c>
    </row>
    <row r="4568" spans="2:2" x14ac:dyDescent="0.25">
      <c r="B4568" s="2" t="s">
        <v>6351</v>
      </c>
    </row>
    <row r="4569" spans="2:2" x14ac:dyDescent="0.25">
      <c r="B4569" s="2" t="s">
        <v>1164</v>
      </c>
    </row>
    <row r="4570" spans="2:2" x14ac:dyDescent="0.25">
      <c r="B4570" s="2" t="s">
        <v>1164</v>
      </c>
    </row>
    <row r="4571" spans="2:2" x14ac:dyDescent="0.25">
      <c r="B4571" s="2" t="s">
        <v>1164</v>
      </c>
    </row>
    <row r="4572" spans="2:2" x14ac:dyDescent="0.25">
      <c r="B4572" s="2" t="s">
        <v>6349</v>
      </c>
    </row>
    <row r="4573" spans="2:2" x14ac:dyDescent="0.25">
      <c r="B4573" s="2" t="s">
        <v>3353</v>
      </c>
    </row>
    <row r="4574" spans="2:2" x14ac:dyDescent="0.25">
      <c r="B4574" s="2" t="s">
        <v>431</v>
      </c>
    </row>
    <row r="4575" spans="2:2" x14ac:dyDescent="0.25">
      <c r="B4575" s="2" t="s">
        <v>6351</v>
      </c>
    </row>
    <row r="4576" spans="2:2" x14ac:dyDescent="0.25">
      <c r="B4576" s="2" t="s">
        <v>569</v>
      </c>
    </row>
    <row r="4577" spans="2:2" x14ac:dyDescent="0.25">
      <c r="B4577" s="2" t="s">
        <v>431</v>
      </c>
    </row>
    <row r="4578" spans="2:2" x14ac:dyDescent="0.25">
      <c r="B4578" s="2" t="s">
        <v>319</v>
      </c>
    </row>
    <row r="4579" spans="2:2" x14ac:dyDescent="0.25">
      <c r="B4579" s="2" t="s">
        <v>319</v>
      </c>
    </row>
    <row r="4580" spans="2:2" x14ac:dyDescent="0.25">
      <c r="B4580" s="2" t="s">
        <v>5404</v>
      </c>
    </row>
    <row r="4581" spans="2:2" x14ac:dyDescent="0.25">
      <c r="B4581" s="2" t="s">
        <v>319</v>
      </c>
    </row>
    <row r="4582" spans="2:2" x14ac:dyDescent="0.25">
      <c r="B4582" s="2" t="s">
        <v>3694</v>
      </c>
    </row>
    <row r="4583" spans="2:2" x14ac:dyDescent="0.25">
      <c r="B4583" s="2" t="s">
        <v>2148</v>
      </c>
    </row>
    <row r="4584" spans="2:2" x14ac:dyDescent="0.25">
      <c r="B4584" s="2" t="s">
        <v>1164</v>
      </c>
    </row>
    <row r="4585" spans="2:2" x14ac:dyDescent="0.25">
      <c r="B4585" s="2" t="s">
        <v>319</v>
      </c>
    </row>
    <row r="4586" spans="2:2" x14ac:dyDescent="0.25">
      <c r="B4586" s="2" t="s">
        <v>1164</v>
      </c>
    </row>
    <row r="4587" spans="2:2" x14ac:dyDescent="0.25">
      <c r="B4587" s="2" t="s">
        <v>569</v>
      </c>
    </row>
    <row r="4588" spans="2:2" x14ac:dyDescent="0.25">
      <c r="B4588" s="2" t="s">
        <v>569</v>
      </c>
    </row>
    <row r="4589" spans="2:2" x14ac:dyDescent="0.25">
      <c r="B4589" s="2" t="s">
        <v>6351</v>
      </c>
    </row>
    <row r="4590" spans="2:2" x14ac:dyDescent="0.25">
      <c r="B4590" s="2" t="s">
        <v>3353</v>
      </c>
    </row>
    <row r="4591" spans="2:2" x14ac:dyDescent="0.25">
      <c r="B4591" s="2" t="s">
        <v>6350</v>
      </c>
    </row>
    <row r="4592" spans="2:2" x14ac:dyDescent="0.25">
      <c r="B4592" s="2" t="s">
        <v>3694</v>
      </c>
    </row>
    <row r="4593" spans="2:2" x14ac:dyDescent="0.25">
      <c r="B4593" s="2" t="s">
        <v>1164</v>
      </c>
    </row>
    <row r="4594" spans="2:2" x14ac:dyDescent="0.25">
      <c r="B4594" s="2" t="s">
        <v>1164</v>
      </c>
    </row>
    <row r="4595" spans="2:2" x14ac:dyDescent="0.25">
      <c r="B4595" s="2" t="s">
        <v>1164</v>
      </c>
    </row>
    <row r="4596" spans="2:2" x14ac:dyDescent="0.25">
      <c r="B4596" s="2" t="s">
        <v>5245</v>
      </c>
    </row>
    <row r="4597" spans="2:2" x14ac:dyDescent="0.25">
      <c r="B4597" s="2" t="s">
        <v>1164</v>
      </c>
    </row>
    <row r="4598" spans="2:2" x14ac:dyDescent="0.25">
      <c r="B4598" s="2" t="s">
        <v>3912</v>
      </c>
    </row>
    <row r="4599" spans="2:2" x14ac:dyDescent="0.25">
      <c r="B4599" s="2" t="s">
        <v>6179</v>
      </c>
    </row>
    <row r="4600" spans="2:2" x14ac:dyDescent="0.25">
      <c r="B4600" s="2" t="s">
        <v>3353</v>
      </c>
    </row>
    <row r="4601" spans="2:2" x14ac:dyDescent="0.25">
      <c r="B4601" s="2" t="s">
        <v>1164</v>
      </c>
    </row>
    <row r="4602" spans="2:2" x14ac:dyDescent="0.25">
      <c r="B4602" s="2" t="s">
        <v>569</v>
      </c>
    </row>
    <row r="4603" spans="2:2" x14ac:dyDescent="0.25">
      <c r="B4603" s="2" t="s">
        <v>319</v>
      </c>
    </row>
    <row r="4604" spans="2:2" x14ac:dyDescent="0.25">
      <c r="B4604" s="2" t="s">
        <v>3833</v>
      </c>
    </row>
    <row r="4605" spans="2:2" x14ac:dyDescent="0.25">
      <c r="B4605" s="2" t="s">
        <v>6349</v>
      </c>
    </row>
    <row r="4606" spans="2:2" x14ac:dyDescent="0.25">
      <c r="B4606" s="2" t="s">
        <v>2148</v>
      </c>
    </row>
    <row r="4607" spans="2:2" x14ac:dyDescent="0.25">
      <c r="B4607" s="2" t="s">
        <v>5694</v>
      </c>
    </row>
    <row r="4608" spans="2:2" x14ac:dyDescent="0.25">
      <c r="B4608" s="2" t="s">
        <v>3353</v>
      </c>
    </row>
    <row r="4609" spans="2:2" x14ac:dyDescent="0.25">
      <c r="B4609" s="2" t="s">
        <v>1164</v>
      </c>
    </row>
    <row r="4610" spans="2:2" x14ac:dyDescent="0.25">
      <c r="B4610" s="2" t="s">
        <v>1164</v>
      </c>
    </row>
    <row r="4611" spans="2:2" x14ac:dyDescent="0.25">
      <c r="B4611" s="2" t="s">
        <v>5694</v>
      </c>
    </row>
    <row r="4612" spans="2:2" x14ac:dyDescent="0.25">
      <c r="B4612" s="2" t="s">
        <v>319</v>
      </c>
    </row>
    <row r="4613" spans="2:2" x14ac:dyDescent="0.25">
      <c r="B4613" s="2" t="s">
        <v>6351</v>
      </c>
    </row>
    <row r="4614" spans="2:2" x14ac:dyDescent="0.25">
      <c r="B4614" s="2" t="s">
        <v>3353</v>
      </c>
    </row>
    <row r="4615" spans="2:2" x14ac:dyDescent="0.25">
      <c r="B4615" s="2" t="s">
        <v>6351</v>
      </c>
    </row>
    <row r="4616" spans="2:2" x14ac:dyDescent="0.25">
      <c r="B4616" s="2" t="s">
        <v>3694</v>
      </c>
    </row>
    <row r="4617" spans="2:2" x14ac:dyDescent="0.25">
      <c r="B4617" s="2" t="s">
        <v>5245</v>
      </c>
    </row>
    <row r="4618" spans="2:2" x14ac:dyDescent="0.25">
      <c r="B4618" s="2" t="s">
        <v>6349</v>
      </c>
    </row>
    <row r="4619" spans="2:2" x14ac:dyDescent="0.25">
      <c r="B4619" s="2" t="s">
        <v>6351</v>
      </c>
    </row>
    <row r="4620" spans="2:2" x14ac:dyDescent="0.25">
      <c r="B4620" s="2" t="s">
        <v>6179</v>
      </c>
    </row>
    <row r="4621" spans="2:2" x14ac:dyDescent="0.25">
      <c r="B4621" s="2" t="s">
        <v>1164</v>
      </c>
    </row>
    <row r="4622" spans="2:2" x14ac:dyDescent="0.25">
      <c r="B4622" s="2" t="s">
        <v>2148</v>
      </c>
    </row>
    <row r="4623" spans="2:2" x14ac:dyDescent="0.25">
      <c r="B4623" s="2" t="s">
        <v>6179</v>
      </c>
    </row>
    <row r="4624" spans="2:2" x14ac:dyDescent="0.25">
      <c r="B4624" s="2" t="s">
        <v>5694</v>
      </c>
    </row>
    <row r="4625" spans="2:2" x14ac:dyDescent="0.25">
      <c r="B4625" s="2" t="s">
        <v>6351</v>
      </c>
    </row>
    <row r="4626" spans="2:2" x14ac:dyDescent="0.25">
      <c r="B4626" s="2" t="s">
        <v>6179</v>
      </c>
    </row>
    <row r="4627" spans="2:2" x14ac:dyDescent="0.25">
      <c r="B4627" s="2" t="s">
        <v>1164</v>
      </c>
    </row>
    <row r="4628" spans="2:2" x14ac:dyDescent="0.25">
      <c r="B4628" s="2" t="s">
        <v>5404</v>
      </c>
    </row>
    <row r="4629" spans="2:2" x14ac:dyDescent="0.25">
      <c r="B4629" s="2" t="s">
        <v>5694</v>
      </c>
    </row>
    <row r="4630" spans="2:2" x14ac:dyDescent="0.25">
      <c r="B4630" s="2" t="s">
        <v>319</v>
      </c>
    </row>
    <row r="4631" spans="2:2" x14ac:dyDescent="0.25">
      <c r="B4631" s="2" t="s">
        <v>6352</v>
      </c>
    </row>
    <row r="4632" spans="2:2" x14ac:dyDescent="0.25">
      <c r="B4632" s="2" t="s">
        <v>431</v>
      </c>
    </row>
    <row r="4633" spans="2:2" x14ac:dyDescent="0.25">
      <c r="B4633" s="2" t="s">
        <v>569</v>
      </c>
    </row>
    <row r="4634" spans="2:2" x14ac:dyDescent="0.25">
      <c r="B4634" s="2" t="s">
        <v>6351</v>
      </c>
    </row>
    <row r="4635" spans="2:2" x14ac:dyDescent="0.25">
      <c r="B4635" s="2" t="s">
        <v>3353</v>
      </c>
    </row>
    <row r="4636" spans="2:2" x14ac:dyDescent="0.25">
      <c r="B4636" s="2" t="s">
        <v>569</v>
      </c>
    </row>
    <row r="4637" spans="2:2" x14ac:dyDescent="0.25">
      <c r="B4637" s="2" t="s">
        <v>569</v>
      </c>
    </row>
    <row r="4638" spans="2:2" x14ac:dyDescent="0.25">
      <c r="B4638" s="2" t="s">
        <v>1164</v>
      </c>
    </row>
    <row r="4639" spans="2:2" x14ac:dyDescent="0.25">
      <c r="B4639" s="2" t="s">
        <v>3694</v>
      </c>
    </row>
    <row r="4640" spans="2:2" x14ac:dyDescent="0.25">
      <c r="B4640" s="2" t="s">
        <v>3912</v>
      </c>
    </row>
    <row r="4641" spans="2:2" x14ac:dyDescent="0.25">
      <c r="B4641" s="2" t="s">
        <v>319</v>
      </c>
    </row>
    <row r="4642" spans="2:2" x14ac:dyDescent="0.25">
      <c r="B4642" s="2" t="s">
        <v>1164</v>
      </c>
    </row>
    <row r="4643" spans="2:2" x14ac:dyDescent="0.25">
      <c r="B4643" s="2" t="s">
        <v>431</v>
      </c>
    </row>
    <row r="4644" spans="2:2" x14ac:dyDescent="0.25">
      <c r="B4644" s="2" t="s">
        <v>1164</v>
      </c>
    </row>
    <row r="4645" spans="2:2" x14ac:dyDescent="0.25">
      <c r="B4645" s="2" t="s">
        <v>569</v>
      </c>
    </row>
    <row r="4646" spans="2:2" x14ac:dyDescent="0.25">
      <c r="B4646" s="2" t="s">
        <v>5694</v>
      </c>
    </row>
    <row r="4647" spans="2:2" x14ac:dyDescent="0.25">
      <c r="B4647" s="2" t="s">
        <v>3912</v>
      </c>
    </row>
    <row r="4648" spans="2:2" x14ac:dyDescent="0.25">
      <c r="B4648" s="2" t="s">
        <v>1164</v>
      </c>
    </row>
    <row r="4649" spans="2:2" x14ac:dyDescent="0.25">
      <c r="B4649" s="2" t="s">
        <v>5694</v>
      </c>
    </row>
    <row r="4650" spans="2:2" x14ac:dyDescent="0.25">
      <c r="B4650" s="2" t="s">
        <v>569</v>
      </c>
    </row>
    <row r="4651" spans="2:2" x14ac:dyDescent="0.25">
      <c r="B4651" s="2" t="s">
        <v>431</v>
      </c>
    </row>
    <row r="4652" spans="2:2" x14ac:dyDescent="0.25">
      <c r="B4652" s="2" t="s">
        <v>5694</v>
      </c>
    </row>
    <row r="4653" spans="2:2" x14ac:dyDescent="0.25">
      <c r="B4653" s="2" t="s">
        <v>569</v>
      </c>
    </row>
    <row r="4654" spans="2:2" x14ac:dyDescent="0.25">
      <c r="B4654" s="2" t="s">
        <v>1164</v>
      </c>
    </row>
    <row r="4655" spans="2:2" x14ac:dyDescent="0.25">
      <c r="B4655" s="2" t="s">
        <v>5404</v>
      </c>
    </row>
    <row r="4656" spans="2:2" x14ac:dyDescent="0.25">
      <c r="B4656" s="2" t="s">
        <v>569</v>
      </c>
    </row>
    <row r="4657" spans="2:2" x14ac:dyDescent="0.25">
      <c r="B4657" s="2" t="s">
        <v>1164</v>
      </c>
    </row>
    <row r="4658" spans="2:2" x14ac:dyDescent="0.25">
      <c r="B4658" s="2" t="s">
        <v>6351</v>
      </c>
    </row>
    <row r="4659" spans="2:2" x14ac:dyDescent="0.25">
      <c r="B4659" s="2" t="s">
        <v>319</v>
      </c>
    </row>
    <row r="4660" spans="2:2" x14ac:dyDescent="0.25">
      <c r="B4660" s="2" t="s">
        <v>6349</v>
      </c>
    </row>
    <row r="4661" spans="2:2" x14ac:dyDescent="0.25">
      <c r="B4661" s="2" t="s">
        <v>5694</v>
      </c>
    </row>
    <row r="4662" spans="2:2" x14ac:dyDescent="0.25">
      <c r="B4662" s="2" t="s">
        <v>1164</v>
      </c>
    </row>
    <row r="4663" spans="2:2" x14ac:dyDescent="0.25">
      <c r="B4663" s="2" t="s">
        <v>569</v>
      </c>
    </row>
    <row r="4664" spans="2:2" x14ac:dyDescent="0.25">
      <c r="B4664" s="2" t="s">
        <v>5404</v>
      </c>
    </row>
    <row r="4665" spans="2:2" x14ac:dyDescent="0.25">
      <c r="B4665" s="2" t="s">
        <v>1164</v>
      </c>
    </row>
    <row r="4666" spans="2:2" x14ac:dyDescent="0.25">
      <c r="B4666" s="2" t="s">
        <v>1164</v>
      </c>
    </row>
    <row r="4667" spans="2:2" x14ac:dyDescent="0.25">
      <c r="B4667" s="2" t="s">
        <v>6349</v>
      </c>
    </row>
    <row r="4668" spans="2:2" x14ac:dyDescent="0.25">
      <c r="B4668" s="2" t="s">
        <v>319</v>
      </c>
    </row>
    <row r="4669" spans="2:2" x14ac:dyDescent="0.25">
      <c r="B4669" s="2" t="s">
        <v>1164</v>
      </c>
    </row>
    <row r="4670" spans="2:2" x14ac:dyDescent="0.25">
      <c r="B4670" s="2" t="s">
        <v>319</v>
      </c>
    </row>
    <row r="4671" spans="2:2" x14ac:dyDescent="0.25">
      <c r="B4671" s="2" t="s">
        <v>3694</v>
      </c>
    </row>
    <row r="4672" spans="2:2" x14ac:dyDescent="0.25">
      <c r="B4672" s="2" t="s">
        <v>569</v>
      </c>
    </row>
    <row r="4673" spans="2:2" x14ac:dyDescent="0.25">
      <c r="B4673" s="2" t="s">
        <v>1164</v>
      </c>
    </row>
    <row r="4674" spans="2:2" x14ac:dyDescent="0.25">
      <c r="B4674" s="2" t="s">
        <v>431</v>
      </c>
    </row>
    <row r="4675" spans="2:2" x14ac:dyDescent="0.25">
      <c r="B4675" s="2" t="s">
        <v>3353</v>
      </c>
    </row>
    <row r="4676" spans="2:2" x14ac:dyDescent="0.25">
      <c r="B4676" s="2" t="s">
        <v>319</v>
      </c>
    </row>
    <row r="4677" spans="2:2" x14ac:dyDescent="0.25">
      <c r="B4677" s="2" t="s">
        <v>3353</v>
      </c>
    </row>
    <row r="4678" spans="2:2" x14ac:dyDescent="0.25">
      <c r="B4678" s="2" t="s">
        <v>1164</v>
      </c>
    </row>
    <row r="4679" spans="2:2" x14ac:dyDescent="0.25">
      <c r="B4679" s="2" t="s">
        <v>3694</v>
      </c>
    </row>
    <row r="4680" spans="2:2" x14ac:dyDescent="0.25">
      <c r="B4680" s="2" t="s">
        <v>3353</v>
      </c>
    </row>
    <row r="4681" spans="2:2" x14ac:dyDescent="0.25">
      <c r="B4681" s="2" t="s">
        <v>6351</v>
      </c>
    </row>
    <row r="4682" spans="2:2" x14ac:dyDescent="0.25">
      <c r="B4682" s="2" t="s">
        <v>1164</v>
      </c>
    </row>
    <row r="4683" spans="2:2" x14ac:dyDescent="0.25">
      <c r="B4683" s="2" t="s">
        <v>6349</v>
      </c>
    </row>
    <row r="4684" spans="2:2" x14ac:dyDescent="0.25">
      <c r="B4684" s="2" t="s">
        <v>2148</v>
      </c>
    </row>
    <row r="4685" spans="2:2" x14ac:dyDescent="0.25">
      <c r="B4685" s="2" t="s">
        <v>6350</v>
      </c>
    </row>
    <row r="4686" spans="2:2" x14ac:dyDescent="0.25">
      <c r="B4686" s="2" t="s">
        <v>6351</v>
      </c>
    </row>
    <row r="4687" spans="2:2" x14ac:dyDescent="0.25">
      <c r="B4687" s="2" t="s">
        <v>3353</v>
      </c>
    </row>
    <row r="4688" spans="2:2" x14ac:dyDescent="0.25">
      <c r="B4688" s="2" t="s">
        <v>569</v>
      </c>
    </row>
    <row r="4689" spans="2:2" x14ac:dyDescent="0.25">
      <c r="B4689" s="2" t="s">
        <v>431</v>
      </c>
    </row>
    <row r="4690" spans="2:2" x14ac:dyDescent="0.25">
      <c r="B4690" s="2" t="s">
        <v>1164</v>
      </c>
    </row>
    <row r="4691" spans="2:2" x14ac:dyDescent="0.25">
      <c r="B4691" s="2" t="s">
        <v>3353</v>
      </c>
    </row>
    <row r="4692" spans="2:2" x14ac:dyDescent="0.25">
      <c r="B4692" s="2" t="s">
        <v>2148</v>
      </c>
    </row>
    <row r="4693" spans="2:2" x14ac:dyDescent="0.25">
      <c r="B4693" s="2" t="s">
        <v>1164</v>
      </c>
    </row>
    <row r="4694" spans="2:2" x14ac:dyDescent="0.25">
      <c r="B4694" s="2" t="s">
        <v>1164</v>
      </c>
    </row>
    <row r="4695" spans="2:2" x14ac:dyDescent="0.25">
      <c r="B4695" s="2" t="s">
        <v>319</v>
      </c>
    </row>
    <row r="4696" spans="2:2" x14ac:dyDescent="0.25">
      <c r="B4696" s="2" t="s">
        <v>319</v>
      </c>
    </row>
    <row r="4697" spans="2:2" x14ac:dyDescent="0.25">
      <c r="B4697" s="2" t="s">
        <v>1164</v>
      </c>
    </row>
    <row r="4698" spans="2:2" x14ac:dyDescent="0.25">
      <c r="B4698" s="2" t="s">
        <v>1164</v>
      </c>
    </row>
    <row r="4699" spans="2:2" x14ac:dyDescent="0.25">
      <c r="B4699" s="2" t="s">
        <v>6351</v>
      </c>
    </row>
    <row r="4700" spans="2:2" x14ac:dyDescent="0.25">
      <c r="B4700" s="2" t="s">
        <v>5694</v>
      </c>
    </row>
    <row r="4701" spans="2:2" x14ac:dyDescent="0.25">
      <c r="B4701" s="2" t="s">
        <v>6351</v>
      </c>
    </row>
    <row r="4702" spans="2:2" x14ac:dyDescent="0.25">
      <c r="B4702" s="2" t="s">
        <v>5404</v>
      </c>
    </row>
    <row r="4703" spans="2:2" x14ac:dyDescent="0.25">
      <c r="B4703" s="2" t="s">
        <v>431</v>
      </c>
    </row>
    <row r="4704" spans="2:2" x14ac:dyDescent="0.25">
      <c r="B4704" s="2" t="s">
        <v>6349</v>
      </c>
    </row>
    <row r="4705" spans="2:2" x14ac:dyDescent="0.25">
      <c r="B4705" s="2" t="s">
        <v>6351</v>
      </c>
    </row>
    <row r="4706" spans="2:2" x14ac:dyDescent="0.25">
      <c r="B4706" s="2" t="s">
        <v>1164</v>
      </c>
    </row>
    <row r="4707" spans="2:2" x14ac:dyDescent="0.25">
      <c r="B4707" s="2" t="s">
        <v>1164</v>
      </c>
    </row>
    <row r="4708" spans="2:2" x14ac:dyDescent="0.25">
      <c r="B4708" s="2" t="s">
        <v>319</v>
      </c>
    </row>
    <row r="4709" spans="2:2" x14ac:dyDescent="0.25">
      <c r="B4709" s="2" t="s">
        <v>6351</v>
      </c>
    </row>
    <row r="4710" spans="2:2" x14ac:dyDescent="0.25">
      <c r="B4710" s="2" t="s">
        <v>6351</v>
      </c>
    </row>
    <row r="4711" spans="2:2" x14ac:dyDescent="0.25">
      <c r="B4711" s="2" t="s">
        <v>6351</v>
      </c>
    </row>
    <row r="4712" spans="2:2" x14ac:dyDescent="0.25">
      <c r="B4712" s="2" t="s">
        <v>319</v>
      </c>
    </row>
    <row r="4713" spans="2:2" x14ac:dyDescent="0.25">
      <c r="B4713" s="2" t="s">
        <v>319</v>
      </c>
    </row>
    <row r="4714" spans="2:2" x14ac:dyDescent="0.25">
      <c r="B4714" s="2" t="s">
        <v>569</v>
      </c>
    </row>
    <row r="4715" spans="2:2" x14ac:dyDescent="0.25">
      <c r="B4715" s="2" t="s">
        <v>4212</v>
      </c>
    </row>
    <row r="4716" spans="2:2" x14ac:dyDescent="0.25">
      <c r="B4716" s="2" t="s">
        <v>1164</v>
      </c>
    </row>
    <row r="4717" spans="2:2" x14ac:dyDescent="0.25">
      <c r="B4717" s="2" t="s">
        <v>569</v>
      </c>
    </row>
    <row r="4718" spans="2:2" x14ac:dyDescent="0.25">
      <c r="B4718" s="2" t="s">
        <v>6351</v>
      </c>
    </row>
    <row r="4719" spans="2:2" x14ac:dyDescent="0.25">
      <c r="B4719" s="2" t="s">
        <v>6349</v>
      </c>
    </row>
    <row r="4720" spans="2:2" x14ac:dyDescent="0.25">
      <c r="B4720" s="2" t="s">
        <v>319</v>
      </c>
    </row>
    <row r="4721" spans="2:2" x14ac:dyDescent="0.25">
      <c r="B4721" s="2" t="s">
        <v>4212</v>
      </c>
    </row>
    <row r="4722" spans="2:2" x14ac:dyDescent="0.25">
      <c r="B4722" s="2" t="s">
        <v>569</v>
      </c>
    </row>
    <row r="4723" spans="2:2" x14ac:dyDescent="0.25">
      <c r="B4723" s="2" t="s">
        <v>6349</v>
      </c>
    </row>
    <row r="4724" spans="2:2" x14ac:dyDescent="0.25">
      <c r="B4724" s="2" t="s">
        <v>1164</v>
      </c>
    </row>
    <row r="4725" spans="2:2" x14ac:dyDescent="0.25">
      <c r="B4725" s="2" t="s">
        <v>569</v>
      </c>
    </row>
    <row r="4726" spans="2:2" x14ac:dyDescent="0.25">
      <c r="B4726" s="2" t="s">
        <v>5694</v>
      </c>
    </row>
    <row r="4727" spans="2:2" x14ac:dyDescent="0.25">
      <c r="B4727" s="2" t="s">
        <v>1164</v>
      </c>
    </row>
    <row r="4728" spans="2:2" x14ac:dyDescent="0.25">
      <c r="B4728" s="2" t="s">
        <v>4212</v>
      </c>
    </row>
    <row r="4729" spans="2:2" x14ac:dyDescent="0.25">
      <c r="B4729" s="2" t="s">
        <v>1164</v>
      </c>
    </row>
    <row r="4730" spans="2:2" x14ac:dyDescent="0.25">
      <c r="B4730" s="2" t="s">
        <v>3912</v>
      </c>
    </row>
    <row r="4731" spans="2:2" x14ac:dyDescent="0.25">
      <c r="B4731" s="2" t="s">
        <v>431</v>
      </c>
    </row>
    <row r="4732" spans="2:2" x14ac:dyDescent="0.25">
      <c r="B4732" s="2" t="s">
        <v>6351</v>
      </c>
    </row>
    <row r="4733" spans="2:2" x14ac:dyDescent="0.25">
      <c r="B4733" s="2" t="s">
        <v>6351</v>
      </c>
    </row>
    <row r="4734" spans="2:2" x14ac:dyDescent="0.25">
      <c r="B4734" s="2" t="s">
        <v>3912</v>
      </c>
    </row>
    <row r="4735" spans="2:2" x14ac:dyDescent="0.25">
      <c r="B4735" s="2" t="s">
        <v>431</v>
      </c>
    </row>
    <row r="4736" spans="2:2" x14ac:dyDescent="0.25">
      <c r="B4736" s="2" t="s">
        <v>6351</v>
      </c>
    </row>
    <row r="4737" spans="2:2" x14ac:dyDescent="0.25">
      <c r="B4737" s="2" t="s">
        <v>3912</v>
      </c>
    </row>
    <row r="4738" spans="2:2" x14ac:dyDescent="0.25">
      <c r="B4738" s="2" t="s">
        <v>319</v>
      </c>
    </row>
    <row r="4739" spans="2:2" x14ac:dyDescent="0.25">
      <c r="B4739" s="2" t="s">
        <v>1164</v>
      </c>
    </row>
    <row r="4740" spans="2:2" x14ac:dyDescent="0.25">
      <c r="B4740" s="2" t="s">
        <v>319</v>
      </c>
    </row>
    <row r="4741" spans="2:2" x14ac:dyDescent="0.25">
      <c r="B4741" s="2" t="s">
        <v>6351</v>
      </c>
    </row>
    <row r="4742" spans="2:2" x14ac:dyDescent="0.25">
      <c r="B4742" s="2" t="s">
        <v>1164</v>
      </c>
    </row>
    <row r="4743" spans="2:2" x14ac:dyDescent="0.25">
      <c r="B4743" s="2" t="s">
        <v>1164</v>
      </c>
    </row>
    <row r="4744" spans="2:2" x14ac:dyDescent="0.25">
      <c r="B4744" s="2" t="s">
        <v>319</v>
      </c>
    </row>
    <row r="4745" spans="2:2" x14ac:dyDescent="0.25">
      <c r="B4745" s="2" t="s">
        <v>1164</v>
      </c>
    </row>
    <row r="4746" spans="2:2" x14ac:dyDescent="0.25">
      <c r="B4746" s="2" t="s">
        <v>569</v>
      </c>
    </row>
    <row r="4747" spans="2:2" x14ac:dyDescent="0.25">
      <c r="B4747" s="2" t="s">
        <v>6349</v>
      </c>
    </row>
    <row r="4748" spans="2:2" x14ac:dyDescent="0.25">
      <c r="B4748" s="2" t="s">
        <v>431</v>
      </c>
    </row>
    <row r="4749" spans="2:2" x14ac:dyDescent="0.25">
      <c r="B4749" s="2" t="s">
        <v>431</v>
      </c>
    </row>
    <row r="4750" spans="2:2" x14ac:dyDescent="0.25">
      <c r="B4750" s="2" t="s">
        <v>1164</v>
      </c>
    </row>
    <row r="4751" spans="2:2" x14ac:dyDescent="0.25">
      <c r="B4751" s="2" t="s">
        <v>6351</v>
      </c>
    </row>
    <row r="4752" spans="2:2" x14ac:dyDescent="0.25">
      <c r="B4752" s="2" t="s">
        <v>3353</v>
      </c>
    </row>
    <row r="4753" spans="2:2" x14ac:dyDescent="0.25">
      <c r="B4753" s="2" t="s">
        <v>1164</v>
      </c>
    </row>
    <row r="4754" spans="2:2" x14ac:dyDescent="0.25">
      <c r="B4754" s="2" t="s">
        <v>1164</v>
      </c>
    </row>
    <row r="4755" spans="2:2" x14ac:dyDescent="0.25">
      <c r="B4755" s="2" t="s">
        <v>569</v>
      </c>
    </row>
    <row r="4756" spans="2:2" x14ac:dyDescent="0.25">
      <c r="B4756" s="2" t="s">
        <v>5694</v>
      </c>
    </row>
    <row r="4757" spans="2:2" x14ac:dyDescent="0.25">
      <c r="B4757" s="2" t="s">
        <v>569</v>
      </c>
    </row>
    <row r="4758" spans="2:2" x14ac:dyDescent="0.25">
      <c r="B4758" s="2" t="s">
        <v>3694</v>
      </c>
    </row>
    <row r="4759" spans="2:2" x14ac:dyDescent="0.25">
      <c r="B4759" s="2" t="s">
        <v>2148</v>
      </c>
    </row>
    <row r="4760" spans="2:2" x14ac:dyDescent="0.25">
      <c r="B4760" s="2" t="s">
        <v>5694</v>
      </c>
    </row>
    <row r="4761" spans="2:2" x14ac:dyDescent="0.25">
      <c r="B4761" s="2" t="s">
        <v>5694</v>
      </c>
    </row>
    <row r="4762" spans="2:2" x14ac:dyDescent="0.25">
      <c r="B4762" s="2" t="s">
        <v>6349</v>
      </c>
    </row>
    <row r="4763" spans="2:2" x14ac:dyDescent="0.25">
      <c r="B4763" s="2" t="s">
        <v>319</v>
      </c>
    </row>
    <row r="4764" spans="2:2" x14ac:dyDescent="0.25">
      <c r="B4764" s="2" t="s">
        <v>1164</v>
      </c>
    </row>
    <row r="4765" spans="2:2" x14ac:dyDescent="0.25">
      <c r="B4765" s="2" t="s">
        <v>1164</v>
      </c>
    </row>
    <row r="4766" spans="2:2" x14ac:dyDescent="0.25">
      <c r="B4766" s="2" t="s">
        <v>431</v>
      </c>
    </row>
    <row r="4767" spans="2:2" x14ac:dyDescent="0.25">
      <c r="B4767" s="2" t="s">
        <v>6351</v>
      </c>
    </row>
    <row r="4768" spans="2:2" x14ac:dyDescent="0.25">
      <c r="B4768" s="2" t="s">
        <v>5404</v>
      </c>
    </row>
    <row r="4769" spans="2:2" x14ac:dyDescent="0.25">
      <c r="B4769" s="2" t="s">
        <v>6351</v>
      </c>
    </row>
    <row r="4770" spans="2:2" x14ac:dyDescent="0.25">
      <c r="B4770" s="2" t="s">
        <v>569</v>
      </c>
    </row>
    <row r="4771" spans="2:2" x14ac:dyDescent="0.25">
      <c r="B4771" s="2" t="s">
        <v>319</v>
      </c>
    </row>
    <row r="4772" spans="2:2" x14ac:dyDescent="0.25">
      <c r="B4772" s="2" t="s">
        <v>5404</v>
      </c>
    </row>
    <row r="4773" spans="2:2" x14ac:dyDescent="0.25">
      <c r="B4773" s="2" t="s">
        <v>1164</v>
      </c>
    </row>
    <row r="4774" spans="2:2" x14ac:dyDescent="0.25">
      <c r="B4774" s="2" t="s">
        <v>1164</v>
      </c>
    </row>
    <row r="4775" spans="2:2" x14ac:dyDescent="0.25">
      <c r="B4775" s="2" t="s">
        <v>569</v>
      </c>
    </row>
    <row r="4776" spans="2:2" x14ac:dyDescent="0.25">
      <c r="B4776" s="2" t="s">
        <v>3353</v>
      </c>
    </row>
    <row r="4777" spans="2:2" x14ac:dyDescent="0.25">
      <c r="B4777" s="2" t="s">
        <v>5694</v>
      </c>
    </row>
    <row r="4778" spans="2:2" x14ac:dyDescent="0.25">
      <c r="B4778" s="2" t="s">
        <v>1164</v>
      </c>
    </row>
    <row r="4779" spans="2:2" x14ac:dyDescent="0.25">
      <c r="B4779" s="2" t="s">
        <v>1164</v>
      </c>
    </row>
    <row r="4780" spans="2:2" x14ac:dyDescent="0.25">
      <c r="B4780" s="2" t="s">
        <v>569</v>
      </c>
    </row>
    <row r="4781" spans="2:2" x14ac:dyDescent="0.25">
      <c r="B4781" s="2" t="s">
        <v>569</v>
      </c>
    </row>
    <row r="4782" spans="2:2" x14ac:dyDescent="0.25">
      <c r="B4782" s="2" t="s">
        <v>2148</v>
      </c>
    </row>
    <row r="4783" spans="2:2" x14ac:dyDescent="0.25">
      <c r="B4783" s="2" t="s">
        <v>6350</v>
      </c>
    </row>
    <row r="4784" spans="2:2" x14ac:dyDescent="0.25">
      <c r="B4784" s="2" t="s">
        <v>3353</v>
      </c>
    </row>
    <row r="4785" spans="2:2" x14ac:dyDescent="0.25">
      <c r="B4785" s="2" t="s">
        <v>319</v>
      </c>
    </row>
    <row r="4786" spans="2:2" x14ac:dyDescent="0.25">
      <c r="B4786" s="2" t="s">
        <v>1164</v>
      </c>
    </row>
    <row r="4787" spans="2:2" x14ac:dyDescent="0.25">
      <c r="B4787" s="2" t="s">
        <v>1164</v>
      </c>
    </row>
    <row r="4788" spans="2:2" x14ac:dyDescent="0.25">
      <c r="B4788" s="2" t="s">
        <v>3694</v>
      </c>
    </row>
    <row r="4789" spans="2:2" x14ac:dyDescent="0.25">
      <c r="B4789" s="2" t="s">
        <v>6349</v>
      </c>
    </row>
    <row r="4790" spans="2:2" x14ac:dyDescent="0.25">
      <c r="B4790" s="2" t="s">
        <v>6351</v>
      </c>
    </row>
    <row r="4791" spans="2:2" x14ac:dyDescent="0.25">
      <c r="B4791" s="2" t="s">
        <v>1164</v>
      </c>
    </row>
    <row r="4792" spans="2:2" x14ac:dyDescent="0.25">
      <c r="B4792" s="2" t="s">
        <v>5404</v>
      </c>
    </row>
    <row r="4793" spans="2:2" x14ac:dyDescent="0.25">
      <c r="B4793" s="2" t="s">
        <v>569</v>
      </c>
    </row>
    <row r="4794" spans="2:2" x14ac:dyDescent="0.25">
      <c r="B4794" s="2" t="s">
        <v>5404</v>
      </c>
    </row>
    <row r="4795" spans="2:2" x14ac:dyDescent="0.25">
      <c r="B4795" s="2" t="s">
        <v>2148</v>
      </c>
    </row>
    <row r="4796" spans="2:2" x14ac:dyDescent="0.25">
      <c r="B4796" s="2" t="s">
        <v>5694</v>
      </c>
    </row>
    <row r="4797" spans="2:2" x14ac:dyDescent="0.25">
      <c r="B4797" s="2" t="s">
        <v>569</v>
      </c>
    </row>
    <row r="4798" spans="2:2" x14ac:dyDescent="0.25">
      <c r="B4798" s="2" t="s">
        <v>319</v>
      </c>
    </row>
    <row r="4799" spans="2:2" x14ac:dyDescent="0.25">
      <c r="B4799" s="2" t="s">
        <v>5404</v>
      </c>
    </row>
    <row r="4800" spans="2:2" x14ac:dyDescent="0.25">
      <c r="B4800" s="2" t="s">
        <v>1164</v>
      </c>
    </row>
    <row r="4801" spans="2:2" x14ac:dyDescent="0.25">
      <c r="B4801" s="2" t="s">
        <v>6351</v>
      </c>
    </row>
    <row r="4802" spans="2:2" x14ac:dyDescent="0.25">
      <c r="B4802" s="2" t="s">
        <v>319</v>
      </c>
    </row>
    <row r="4803" spans="2:2" x14ac:dyDescent="0.25">
      <c r="B4803" s="2" t="s">
        <v>3694</v>
      </c>
    </row>
    <row r="4804" spans="2:2" x14ac:dyDescent="0.25">
      <c r="B4804" s="2" t="s">
        <v>319</v>
      </c>
    </row>
    <row r="4805" spans="2:2" x14ac:dyDescent="0.25">
      <c r="B4805" s="2" t="s">
        <v>431</v>
      </c>
    </row>
    <row r="4806" spans="2:2" x14ac:dyDescent="0.25">
      <c r="B4806" s="2" t="s">
        <v>5694</v>
      </c>
    </row>
    <row r="4807" spans="2:2" x14ac:dyDescent="0.25">
      <c r="B4807" s="2" t="s">
        <v>6351</v>
      </c>
    </row>
    <row r="4808" spans="2:2" x14ac:dyDescent="0.25">
      <c r="B4808" s="2" t="s">
        <v>319</v>
      </c>
    </row>
    <row r="4809" spans="2:2" x14ac:dyDescent="0.25">
      <c r="B4809" s="2" t="s">
        <v>569</v>
      </c>
    </row>
    <row r="4810" spans="2:2" x14ac:dyDescent="0.25">
      <c r="B4810" s="2" t="s">
        <v>5694</v>
      </c>
    </row>
    <row r="4811" spans="2:2" x14ac:dyDescent="0.25">
      <c r="B4811" s="2" t="s">
        <v>569</v>
      </c>
    </row>
    <row r="4812" spans="2:2" x14ac:dyDescent="0.25">
      <c r="B4812" s="2" t="s">
        <v>1164</v>
      </c>
    </row>
    <row r="4813" spans="2:2" x14ac:dyDescent="0.25">
      <c r="B4813" s="2" t="s">
        <v>5245</v>
      </c>
    </row>
    <row r="4814" spans="2:2" x14ac:dyDescent="0.25">
      <c r="B4814" s="2" t="s">
        <v>319</v>
      </c>
    </row>
    <row r="4815" spans="2:2" x14ac:dyDescent="0.25">
      <c r="B4815" s="2" t="s">
        <v>5694</v>
      </c>
    </row>
    <row r="4816" spans="2:2" x14ac:dyDescent="0.25">
      <c r="B4816" s="2" t="s">
        <v>1164</v>
      </c>
    </row>
    <row r="4817" spans="2:2" x14ac:dyDescent="0.25">
      <c r="B4817" s="2" t="s">
        <v>3353</v>
      </c>
    </row>
    <row r="4818" spans="2:2" x14ac:dyDescent="0.25">
      <c r="B4818" s="2" t="s">
        <v>319</v>
      </c>
    </row>
    <row r="4819" spans="2:2" x14ac:dyDescent="0.25">
      <c r="B4819" s="2" t="s">
        <v>6351</v>
      </c>
    </row>
    <row r="4820" spans="2:2" x14ac:dyDescent="0.25">
      <c r="B4820" s="2" t="s">
        <v>5694</v>
      </c>
    </row>
    <row r="4821" spans="2:2" x14ac:dyDescent="0.25">
      <c r="B4821" s="2" t="s">
        <v>6351</v>
      </c>
    </row>
    <row r="4822" spans="2:2" x14ac:dyDescent="0.25">
      <c r="B4822" s="2" t="s">
        <v>6351</v>
      </c>
    </row>
    <row r="4823" spans="2:2" x14ac:dyDescent="0.25">
      <c r="B4823" s="2" t="s">
        <v>5694</v>
      </c>
    </row>
    <row r="4824" spans="2:2" x14ac:dyDescent="0.25">
      <c r="B4824" s="2" t="s">
        <v>3353</v>
      </c>
    </row>
    <row r="4825" spans="2:2" x14ac:dyDescent="0.25">
      <c r="B4825" s="2" t="s">
        <v>319</v>
      </c>
    </row>
    <row r="4826" spans="2:2" x14ac:dyDescent="0.25">
      <c r="B4826" s="2" t="s">
        <v>1164</v>
      </c>
    </row>
    <row r="4827" spans="2:2" x14ac:dyDescent="0.25">
      <c r="B4827" s="2" t="s">
        <v>319</v>
      </c>
    </row>
    <row r="4828" spans="2:2" x14ac:dyDescent="0.25">
      <c r="B4828" s="2" t="s">
        <v>569</v>
      </c>
    </row>
    <row r="4829" spans="2:2" x14ac:dyDescent="0.25">
      <c r="B4829" s="2" t="s">
        <v>1164</v>
      </c>
    </row>
    <row r="4830" spans="2:2" x14ac:dyDescent="0.25">
      <c r="B4830" s="2" t="s">
        <v>319</v>
      </c>
    </row>
    <row r="4831" spans="2:2" x14ac:dyDescent="0.25">
      <c r="B4831" s="2" t="s">
        <v>3353</v>
      </c>
    </row>
    <row r="4832" spans="2:2" x14ac:dyDescent="0.25">
      <c r="B4832" s="2" t="s">
        <v>5404</v>
      </c>
    </row>
    <row r="4833" spans="2:2" x14ac:dyDescent="0.25">
      <c r="B4833" s="2" t="s">
        <v>1164</v>
      </c>
    </row>
    <row r="4834" spans="2:2" x14ac:dyDescent="0.25">
      <c r="B4834" s="2" t="s">
        <v>319</v>
      </c>
    </row>
    <row r="4835" spans="2:2" x14ac:dyDescent="0.25">
      <c r="B4835" s="2" t="s">
        <v>2148</v>
      </c>
    </row>
    <row r="4836" spans="2:2" x14ac:dyDescent="0.25">
      <c r="B4836" s="2" t="s">
        <v>1164</v>
      </c>
    </row>
    <row r="4837" spans="2:2" x14ac:dyDescent="0.25">
      <c r="B4837" s="2" t="s">
        <v>6351</v>
      </c>
    </row>
    <row r="4838" spans="2:2" x14ac:dyDescent="0.25">
      <c r="B4838" s="2" t="s">
        <v>5694</v>
      </c>
    </row>
    <row r="4839" spans="2:2" x14ac:dyDescent="0.25">
      <c r="B4839" s="2" t="s">
        <v>6349</v>
      </c>
    </row>
    <row r="4840" spans="2:2" x14ac:dyDescent="0.25">
      <c r="B4840" s="2" t="s">
        <v>431</v>
      </c>
    </row>
    <row r="4841" spans="2:2" x14ac:dyDescent="0.25">
      <c r="B4841" s="2" t="s">
        <v>6351</v>
      </c>
    </row>
    <row r="4842" spans="2:2" x14ac:dyDescent="0.25">
      <c r="B4842" s="2" t="s">
        <v>569</v>
      </c>
    </row>
    <row r="4843" spans="2:2" x14ac:dyDescent="0.25">
      <c r="B4843" s="2" t="s">
        <v>1164</v>
      </c>
    </row>
    <row r="4844" spans="2:2" x14ac:dyDescent="0.25">
      <c r="B4844" s="2" t="s">
        <v>3694</v>
      </c>
    </row>
    <row r="4845" spans="2:2" x14ac:dyDescent="0.25">
      <c r="B4845" s="2" t="s">
        <v>5694</v>
      </c>
    </row>
    <row r="4846" spans="2:2" x14ac:dyDescent="0.25">
      <c r="B4846" s="2" t="s">
        <v>1164</v>
      </c>
    </row>
    <row r="4847" spans="2:2" x14ac:dyDescent="0.25">
      <c r="B4847" s="2" t="s">
        <v>569</v>
      </c>
    </row>
    <row r="4848" spans="2:2" x14ac:dyDescent="0.25">
      <c r="B4848" s="2" t="s">
        <v>1164</v>
      </c>
    </row>
    <row r="4849" spans="2:2" x14ac:dyDescent="0.25">
      <c r="B4849" s="2" t="s">
        <v>569</v>
      </c>
    </row>
    <row r="4850" spans="2:2" x14ac:dyDescent="0.25">
      <c r="B4850" s="2" t="s">
        <v>1164</v>
      </c>
    </row>
    <row r="4851" spans="2:2" x14ac:dyDescent="0.25">
      <c r="B4851" s="2" t="s">
        <v>1164</v>
      </c>
    </row>
    <row r="4852" spans="2:2" x14ac:dyDescent="0.25">
      <c r="B4852" s="2" t="s">
        <v>2148</v>
      </c>
    </row>
    <row r="4853" spans="2:2" x14ac:dyDescent="0.25">
      <c r="B4853" s="2" t="s">
        <v>319</v>
      </c>
    </row>
    <row r="4854" spans="2:2" x14ac:dyDescent="0.25">
      <c r="B4854" s="2" t="s">
        <v>2148</v>
      </c>
    </row>
    <row r="4855" spans="2:2" x14ac:dyDescent="0.25">
      <c r="B4855" s="2" t="s">
        <v>6351</v>
      </c>
    </row>
    <row r="4856" spans="2:2" x14ac:dyDescent="0.25">
      <c r="B4856" s="2" t="s">
        <v>569</v>
      </c>
    </row>
    <row r="4857" spans="2:2" x14ac:dyDescent="0.25">
      <c r="B4857" s="2" t="s">
        <v>1164</v>
      </c>
    </row>
    <row r="4858" spans="2:2" x14ac:dyDescent="0.25">
      <c r="B4858" s="2" t="s">
        <v>319</v>
      </c>
    </row>
    <row r="4859" spans="2:2" x14ac:dyDescent="0.25">
      <c r="B4859" s="2" t="s">
        <v>569</v>
      </c>
    </row>
    <row r="4860" spans="2:2" x14ac:dyDescent="0.25">
      <c r="B4860" s="2" t="s">
        <v>431</v>
      </c>
    </row>
    <row r="4861" spans="2:2" x14ac:dyDescent="0.25">
      <c r="B4861" s="2" t="s">
        <v>569</v>
      </c>
    </row>
    <row r="4862" spans="2:2" x14ac:dyDescent="0.25">
      <c r="B4862" s="2" t="s">
        <v>3833</v>
      </c>
    </row>
    <row r="4863" spans="2:2" x14ac:dyDescent="0.25">
      <c r="B4863" s="2" t="s">
        <v>319</v>
      </c>
    </row>
    <row r="4864" spans="2:2" x14ac:dyDescent="0.25">
      <c r="B4864" s="2" t="s">
        <v>569</v>
      </c>
    </row>
    <row r="4865" spans="2:2" x14ac:dyDescent="0.25">
      <c r="B4865" s="2" t="s">
        <v>6349</v>
      </c>
    </row>
    <row r="4866" spans="2:2" x14ac:dyDescent="0.25">
      <c r="B4866" s="2" t="s">
        <v>6351</v>
      </c>
    </row>
    <row r="4867" spans="2:2" x14ac:dyDescent="0.25">
      <c r="B4867" s="2" t="s">
        <v>1164</v>
      </c>
    </row>
    <row r="4868" spans="2:2" x14ac:dyDescent="0.25">
      <c r="B4868" s="2" t="s">
        <v>1164</v>
      </c>
    </row>
    <row r="4869" spans="2:2" x14ac:dyDescent="0.25">
      <c r="B4869" s="2" t="s">
        <v>1164</v>
      </c>
    </row>
    <row r="4870" spans="2:2" x14ac:dyDescent="0.25">
      <c r="B4870" s="2" t="s">
        <v>6349</v>
      </c>
    </row>
    <row r="4871" spans="2:2" x14ac:dyDescent="0.25">
      <c r="B4871" s="2" t="s">
        <v>569</v>
      </c>
    </row>
    <row r="4872" spans="2:2" x14ac:dyDescent="0.25">
      <c r="B4872" s="2" t="s">
        <v>3912</v>
      </c>
    </row>
    <row r="4873" spans="2:2" x14ac:dyDescent="0.25">
      <c r="B4873" s="2" t="s">
        <v>5694</v>
      </c>
    </row>
    <row r="4874" spans="2:2" x14ac:dyDescent="0.25">
      <c r="B4874" s="2" t="s">
        <v>319</v>
      </c>
    </row>
    <row r="4875" spans="2:2" x14ac:dyDescent="0.25">
      <c r="B4875" s="2" t="s">
        <v>1164</v>
      </c>
    </row>
    <row r="4876" spans="2:2" x14ac:dyDescent="0.25">
      <c r="B4876" s="2" t="s">
        <v>5404</v>
      </c>
    </row>
    <row r="4877" spans="2:2" x14ac:dyDescent="0.25">
      <c r="B4877" s="2" t="s">
        <v>4212</v>
      </c>
    </row>
    <row r="4878" spans="2:2" x14ac:dyDescent="0.25">
      <c r="B4878" s="2" t="s">
        <v>1164</v>
      </c>
    </row>
    <row r="4879" spans="2:2" x14ac:dyDescent="0.25">
      <c r="B4879" s="2" t="s">
        <v>6349</v>
      </c>
    </row>
    <row r="4880" spans="2:2" x14ac:dyDescent="0.25">
      <c r="B4880" s="2" t="s">
        <v>1164</v>
      </c>
    </row>
    <row r="4881" spans="2:2" x14ac:dyDescent="0.25">
      <c r="B4881" s="2" t="s">
        <v>1164</v>
      </c>
    </row>
    <row r="4882" spans="2:2" x14ac:dyDescent="0.25">
      <c r="B4882" s="2" t="s">
        <v>6349</v>
      </c>
    </row>
    <row r="4883" spans="2:2" x14ac:dyDescent="0.25">
      <c r="B4883" s="2" t="s">
        <v>569</v>
      </c>
    </row>
    <row r="4884" spans="2:2" x14ac:dyDescent="0.25">
      <c r="B4884" s="2" t="s">
        <v>6351</v>
      </c>
    </row>
    <row r="4885" spans="2:2" x14ac:dyDescent="0.25">
      <c r="B4885" s="2" t="s">
        <v>2148</v>
      </c>
    </row>
    <row r="4886" spans="2:2" x14ac:dyDescent="0.25">
      <c r="B4886" s="2" t="s">
        <v>1164</v>
      </c>
    </row>
    <row r="4887" spans="2:2" x14ac:dyDescent="0.25">
      <c r="B4887" s="2" t="s">
        <v>1164</v>
      </c>
    </row>
    <row r="4888" spans="2:2" x14ac:dyDescent="0.25">
      <c r="B4888" s="2" t="s">
        <v>1164</v>
      </c>
    </row>
    <row r="4889" spans="2:2" x14ac:dyDescent="0.25">
      <c r="B4889" s="2" t="s">
        <v>1164</v>
      </c>
    </row>
    <row r="4890" spans="2:2" x14ac:dyDescent="0.25">
      <c r="B4890" s="2" t="s">
        <v>1164</v>
      </c>
    </row>
    <row r="4891" spans="2:2" x14ac:dyDescent="0.25">
      <c r="B4891" s="2" t="s">
        <v>569</v>
      </c>
    </row>
    <row r="4892" spans="2:2" x14ac:dyDescent="0.25">
      <c r="B4892" s="2" t="s">
        <v>319</v>
      </c>
    </row>
    <row r="4893" spans="2:2" x14ac:dyDescent="0.25">
      <c r="B4893" s="2" t="s">
        <v>1164</v>
      </c>
    </row>
    <row r="4894" spans="2:2" x14ac:dyDescent="0.25">
      <c r="B4894" s="2" t="s">
        <v>3353</v>
      </c>
    </row>
    <row r="4895" spans="2:2" x14ac:dyDescent="0.25">
      <c r="B4895" s="2" t="s">
        <v>1164</v>
      </c>
    </row>
    <row r="4896" spans="2:2" x14ac:dyDescent="0.25">
      <c r="B4896" s="2" t="s">
        <v>5694</v>
      </c>
    </row>
    <row r="4897" spans="2:2" x14ac:dyDescent="0.25">
      <c r="B4897" s="2" t="s">
        <v>1164</v>
      </c>
    </row>
    <row r="4898" spans="2:2" x14ac:dyDescent="0.25">
      <c r="B4898" s="2" t="s">
        <v>6179</v>
      </c>
    </row>
    <row r="4899" spans="2:2" x14ac:dyDescent="0.25">
      <c r="B4899" s="2" t="s">
        <v>6351</v>
      </c>
    </row>
    <row r="4900" spans="2:2" x14ac:dyDescent="0.25">
      <c r="B4900" s="2" t="s">
        <v>569</v>
      </c>
    </row>
    <row r="4901" spans="2:2" x14ac:dyDescent="0.25">
      <c r="B4901" s="2" t="s">
        <v>1164</v>
      </c>
    </row>
    <row r="4902" spans="2:2" x14ac:dyDescent="0.25">
      <c r="B4902" s="2" t="s">
        <v>5694</v>
      </c>
    </row>
    <row r="4903" spans="2:2" x14ac:dyDescent="0.25">
      <c r="B4903" s="2" t="s">
        <v>6179</v>
      </c>
    </row>
    <row r="4904" spans="2:2" x14ac:dyDescent="0.25">
      <c r="B4904" s="2" t="s">
        <v>1164</v>
      </c>
    </row>
    <row r="4905" spans="2:2" x14ac:dyDescent="0.25">
      <c r="B4905" s="2" t="s">
        <v>1164</v>
      </c>
    </row>
    <row r="4906" spans="2:2" x14ac:dyDescent="0.25">
      <c r="B4906" s="2" t="s">
        <v>319</v>
      </c>
    </row>
    <row r="4907" spans="2:2" x14ac:dyDescent="0.25">
      <c r="B4907" s="2" t="s">
        <v>2148</v>
      </c>
    </row>
    <row r="4908" spans="2:2" x14ac:dyDescent="0.25">
      <c r="B4908" s="2" t="s">
        <v>319</v>
      </c>
    </row>
    <row r="4909" spans="2:2" x14ac:dyDescent="0.25">
      <c r="B4909" s="2" t="s">
        <v>1164</v>
      </c>
    </row>
    <row r="4910" spans="2:2" x14ac:dyDescent="0.25">
      <c r="B4910" s="2" t="s">
        <v>6349</v>
      </c>
    </row>
    <row r="4911" spans="2:2" x14ac:dyDescent="0.25">
      <c r="B4911" s="2" t="s">
        <v>6349</v>
      </c>
    </row>
    <row r="4912" spans="2:2" x14ac:dyDescent="0.25">
      <c r="B4912" s="2" t="s">
        <v>6351</v>
      </c>
    </row>
    <row r="4913" spans="2:2" x14ac:dyDescent="0.25">
      <c r="B4913" s="2" t="s">
        <v>3694</v>
      </c>
    </row>
    <row r="4914" spans="2:2" x14ac:dyDescent="0.25">
      <c r="B4914" s="2" t="s">
        <v>319</v>
      </c>
    </row>
    <row r="4915" spans="2:2" x14ac:dyDescent="0.25">
      <c r="B4915" s="2" t="s">
        <v>319</v>
      </c>
    </row>
    <row r="4916" spans="2:2" x14ac:dyDescent="0.25">
      <c r="B4916" s="2" t="s">
        <v>319</v>
      </c>
    </row>
    <row r="4917" spans="2:2" x14ac:dyDescent="0.25">
      <c r="B4917" s="2" t="s">
        <v>6351</v>
      </c>
    </row>
    <row r="4918" spans="2:2" x14ac:dyDescent="0.25">
      <c r="B4918" s="2" t="s">
        <v>3353</v>
      </c>
    </row>
    <row r="4919" spans="2:2" x14ac:dyDescent="0.25">
      <c r="B4919" s="2" t="s">
        <v>431</v>
      </c>
    </row>
    <row r="4920" spans="2:2" x14ac:dyDescent="0.25">
      <c r="B4920" s="2" t="s">
        <v>6349</v>
      </c>
    </row>
    <row r="4921" spans="2:2" x14ac:dyDescent="0.25">
      <c r="B4921" s="2" t="s">
        <v>1164</v>
      </c>
    </row>
    <row r="4922" spans="2:2" x14ac:dyDescent="0.25">
      <c r="B4922" s="2" t="s">
        <v>5694</v>
      </c>
    </row>
    <row r="4923" spans="2:2" x14ac:dyDescent="0.25">
      <c r="B4923" s="2" t="s">
        <v>1164</v>
      </c>
    </row>
    <row r="4924" spans="2:2" x14ac:dyDescent="0.25">
      <c r="B4924" s="2" t="s">
        <v>1164</v>
      </c>
    </row>
    <row r="4925" spans="2:2" x14ac:dyDescent="0.25">
      <c r="B4925" s="2" t="s">
        <v>6349</v>
      </c>
    </row>
    <row r="4926" spans="2:2" x14ac:dyDescent="0.25">
      <c r="B4926" s="2" t="s">
        <v>6179</v>
      </c>
    </row>
    <row r="4927" spans="2:2" x14ac:dyDescent="0.25">
      <c r="B4927" s="2" t="s">
        <v>1164</v>
      </c>
    </row>
    <row r="4928" spans="2:2" x14ac:dyDescent="0.25">
      <c r="B4928" s="2" t="s">
        <v>2148</v>
      </c>
    </row>
    <row r="4929" spans="2:2" x14ac:dyDescent="0.25">
      <c r="B4929" s="2" t="s">
        <v>5404</v>
      </c>
    </row>
    <row r="4930" spans="2:2" x14ac:dyDescent="0.25">
      <c r="B4930" s="2" t="s">
        <v>5694</v>
      </c>
    </row>
    <row r="4931" spans="2:2" x14ac:dyDescent="0.25">
      <c r="B4931" s="2" t="s">
        <v>569</v>
      </c>
    </row>
    <row r="4932" spans="2:2" x14ac:dyDescent="0.25">
      <c r="B4932" s="2" t="s">
        <v>1164</v>
      </c>
    </row>
    <row r="4933" spans="2:2" x14ac:dyDescent="0.25">
      <c r="B4933" s="2" t="s">
        <v>6349</v>
      </c>
    </row>
    <row r="4934" spans="2:2" x14ac:dyDescent="0.25">
      <c r="B4934" s="2" t="s">
        <v>3353</v>
      </c>
    </row>
    <row r="4935" spans="2:2" x14ac:dyDescent="0.25">
      <c r="B4935" s="2" t="s">
        <v>1164</v>
      </c>
    </row>
    <row r="4936" spans="2:2" x14ac:dyDescent="0.25">
      <c r="B4936" s="2" t="s">
        <v>1164</v>
      </c>
    </row>
    <row r="4937" spans="2:2" x14ac:dyDescent="0.25">
      <c r="B4937" s="2" t="s">
        <v>6351</v>
      </c>
    </row>
    <row r="4938" spans="2:2" x14ac:dyDescent="0.25">
      <c r="B4938" s="2" t="s">
        <v>1164</v>
      </c>
    </row>
    <row r="4939" spans="2:2" x14ac:dyDescent="0.25">
      <c r="B4939" s="2" t="s">
        <v>1164</v>
      </c>
    </row>
    <row r="4940" spans="2:2" x14ac:dyDescent="0.25">
      <c r="B4940" s="2" t="s">
        <v>4690</v>
      </c>
    </row>
    <row r="4941" spans="2:2" x14ac:dyDescent="0.25">
      <c r="B4941" s="2" t="s">
        <v>319</v>
      </c>
    </row>
    <row r="4942" spans="2:2" x14ac:dyDescent="0.25">
      <c r="B4942" s="2" t="s">
        <v>1164</v>
      </c>
    </row>
    <row r="4943" spans="2:2" x14ac:dyDescent="0.25">
      <c r="B4943" s="2" t="s">
        <v>1164</v>
      </c>
    </row>
    <row r="4944" spans="2:2" x14ac:dyDescent="0.25">
      <c r="B4944" s="2" t="s">
        <v>6351</v>
      </c>
    </row>
    <row r="4945" spans="2:2" x14ac:dyDescent="0.25">
      <c r="B4945" s="2" t="s">
        <v>319</v>
      </c>
    </row>
    <row r="4946" spans="2:2" x14ac:dyDescent="0.25">
      <c r="B4946" s="2" t="s">
        <v>5245</v>
      </c>
    </row>
    <row r="4947" spans="2:2" x14ac:dyDescent="0.25">
      <c r="B4947" s="2" t="s">
        <v>1164</v>
      </c>
    </row>
    <row r="4948" spans="2:2" x14ac:dyDescent="0.25">
      <c r="B4948" s="2" t="s">
        <v>3912</v>
      </c>
    </row>
    <row r="4949" spans="2:2" x14ac:dyDescent="0.25">
      <c r="B4949" s="2" t="s">
        <v>319</v>
      </c>
    </row>
    <row r="4950" spans="2:2" x14ac:dyDescent="0.25">
      <c r="B4950" s="2" t="s">
        <v>1164</v>
      </c>
    </row>
    <row r="4951" spans="2:2" x14ac:dyDescent="0.25">
      <c r="B4951" s="2" t="s">
        <v>5694</v>
      </c>
    </row>
    <row r="4952" spans="2:2" x14ac:dyDescent="0.25">
      <c r="B4952" s="2" t="s">
        <v>3353</v>
      </c>
    </row>
    <row r="4953" spans="2:2" x14ac:dyDescent="0.25">
      <c r="B4953" s="2" t="s">
        <v>1164</v>
      </c>
    </row>
    <row r="4954" spans="2:2" x14ac:dyDescent="0.25">
      <c r="B4954" s="2" t="s">
        <v>1164</v>
      </c>
    </row>
    <row r="4955" spans="2:2" x14ac:dyDescent="0.25">
      <c r="B4955" s="2" t="s">
        <v>6351</v>
      </c>
    </row>
    <row r="4956" spans="2:2" x14ac:dyDescent="0.25">
      <c r="B4956" s="2" t="s">
        <v>3694</v>
      </c>
    </row>
    <row r="4957" spans="2:2" x14ac:dyDescent="0.25">
      <c r="B4957" s="2" t="s">
        <v>1164</v>
      </c>
    </row>
    <row r="4958" spans="2:2" x14ac:dyDescent="0.25">
      <c r="B4958" s="2" t="s">
        <v>5694</v>
      </c>
    </row>
    <row r="4959" spans="2:2" x14ac:dyDescent="0.25">
      <c r="B4959" s="2" t="s">
        <v>569</v>
      </c>
    </row>
    <row r="4960" spans="2:2" x14ac:dyDescent="0.25">
      <c r="B4960" s="2" t="s">
        <v>3353</v>
      </c>
    </row>
    <row r="4961" spans="2:2" x14ac:dyDescent="0.25">
      <c r="B4961" s="2" t="s">
        <v>1164</v>
      </c>
    </row>
    <row r="4962" spans="2:2" x14ac:dyDescent="0.25">
      <c r="B4962" s="2" t="s">
        <v>6351</v>
      </c>
    </row>
    <row r="4963" spans="2:2" x14ac:dyDescent="0.25">
      <c r="B4963" s="2" t="s">
        <v>6351</v>
      </c>
    </row>
    <row r="4964" spans="2:2" x14ac:dyDescent="0.25">
      <c r="B4964" s="2" t="s">
        <v>3353</v>
      </c>
    </row>
    <row r="4965" spans="2:2" x14ac:dyDescent="0.25">
      <c r="B4965" s="2" t="s">
        <v>319</v>
      </c>
    </row>
    <row r="4966" spans="2:2" x14ac:dyDescent="0.25">
      <c r="B4966" s="2" t="s">
        <v>3694</v>
      </c>
    </row>
    <row r="4967" spans="2:2" x14ac:dyDescent="0.25">
      <c r="B4967" s="2" t="s">
        <v>5694</v>
      </c>
    </row>
    <row r="4968" spans="2:2" x14ac:dyDescent="0.25">
      <c r="B4968" s="2" t="s">
        <v>5694</v>
      </c>
    </row>
    <row r="4969" spans="2:2" x14ac:dyDescent="0.25">
      <c r="B4969" s="2" t="s">
        <v>5694</v>
      </c>
    </row>
    <row r="4970" spans="2:2" x14ac:dyDescent="0.25">
      <c r="B4970" s="2" t="s">
        <v>6351</v>
      </c>
    </row>
    <row r="4971" spans="2:2" x14ac:dyDescent="0.25">
      <c r="B4971" s="2" t="s">
        <v>1164</v>
      </c>
    </row>
    <row r="4972" spans="2:2" x14ac:dyDescent="0.25">
      <c r="B4972" s="2" t="s">
        <v>1164</v>
      </c>
    </row>
    <row r="4973" spans="2:2" x14ac:dyDescent="0.25">
      <c r="B4973" s="2" t="s">
        <v>2148</v>
      </c>
    </row>
    <row r="4974" spans="2:2" x14ac:dyDescent="0.25">
      <c r="B4974" s="2" t="s">
        <v>319</v>
      </c>
    </row>
    <row r="4975" spans="2:2" x14ac:dyDescent="0.25">
      <c r="B4975" s="2" t="s">
        <v>319</v>
      </c>
    </row>
    <row r="4976" spans="2:2" x14ac:dyDescent="0.25">
      <c r="B4976" s="2" t="s">
        <v>3912</v>
      </c>
    </row>
    <row r="4977" spans="2:2" x14ac:dyDescent="0.25">
      <c r="B4977" s="2" t="s">
        <v>2148</v>
      </c>
    </row>
    <row r="4978" spans="2:2" x14ac:dyDescent="0.25">
      <c r="B4978" s="2" t="s">
        <v>6349</v>
      </c>
    </row>
    <row r="4979" spans="2:2" x14ac:dyDescent="0.25">
      <c r="B4979" s="2" t="s">
        <v>319</v>
      </c>
    </row>
    <row r="4980" spans="2:2" x14ac:dyDescent="0.25">
      <c r="B4980" s="2" t="s">
        <v>431</v>
      </c>
    </row>
    <row r="4981" spans="2:2" x14ac:dyDescent="0.25">
      <c r="B4981" s="2" t="s">
        <v>3912</v>
      </c>
    </row>
    <row r="4982" spans="2:2" x14ac:dyDescent="0.25">
      <c r="B4982" s="2" t="s">
        <v>1164</v>
      </c>
    </row>
    <row r="4983" spans="2:2" x14ac:dyDescent="0.25">
      <c r="B4983" s="2" t="s">
        <v>3694</v>
      </c>
    </row>
    <row r="4984" spans="2:2" x14ac:dyDescent="0.25">
      <c r="B4984" s="2" t="s">
        <v>6351</v>
      </c>
    </row>
    <row r="4985" spans="2:2" x14ac:dyDescent="0.25">
      <c r="B4985" s="2" t="s">
        <v>319</v>
      </c>
    </row>
    <row r="4986" spans="2:2" x14ac:dyDescent="0.25">
      <c r="B4986" s="2" t="s">
        <v>6349</v>
      </c>
    </row>
    <row r="4987" spans="2:2" x14ac:dyDescent="0.25">
      <c r="B4987" s="2" t="s">
        <v>6351</v>
      </c>
    </row>
    <row r="4988" spans="2:2" x14ac:dyDescent="0.25">
      <c r="B4988" s="2" t="s">
        <v>569</v>
      </c>
    </row>
    <row r="4989" spans="2:2" x14ac:dyDescent="0.25">
      <c r="B4989" s="2" t="s">
        <v>431</v>
      </c>
    </row>
    <row r="4990" spans="2:2" x14ac:dyDescent="0.25">
      <c r="B4990" s="2" t="s">
        <v>1164</v>
      </c>
    </row>
    <row r="4991" spans="2:2" x14ac:dyDescent="0.25">
      <c r="B4991" s="2" t="s">
        <v>6179</v>
      </c>
    </row>
    <row r="4992" spans="2:2" x14ac:dyDescent="0.25">
      <c r="B4992" s="2" t="s">
        <v>1164</v>
      </c>
    </row>
    <row r="4993" spans="2:2" x14ac:dyDescent="0.25">
      <c r="B4993" s="2" t="s">
        <v>1164</v>
      </c>
    </row>
    <row r="4994" spans="2:2" x14ac:dyDescent="0.25">
      <c r="B4994" s="2" t="s">
        <v>319</v>
      </c>
    </row>
    <row r="4995" spans="2:2" x14ac:dyDescent="0.25">
      <c r="B4995" s="2" t="s">
        <v>431</v>
      </c>
    </row>
    <row r="4996" spans="2:2" x14ac:dyDescent="0.25">
      <c r="B4996" s="2" t="s">
        <v>569</v>
      </c>
    </row>
    <row r="4997" spans="2:2" x14ac:dyDescent="0.25">
      <c r="B4997" s="2" t="s">
        <v>319</v>
      </c>
    </row>
    <row r="4998" spans="2:2" x14ac:dyDescent="0.25">
      <c r="B4998" s="2" t="s">
        <v>1164</v>
      </c>
    </row>
    <row r="4999" spans="2:2" x14ac:dyDescent="0.25">
      <c r="B4999" s="2" t="s">
        <v>569</v>
      </c>
    </row>
    <row r="5000" spans="2:2" x14ac:dyDescent="0.25">
      <c r="B5000" s="2" t="s">
        <v>6350</v>
      </c>
    </row>
    <row r="5001" spans="2:2" x14ac:dyDescent="0.25">
      <c r="B5001" s="2" t="s">
        <v>319</v>
      </c>
    </row>
    <row r="5002" spans="2:2" x14ac:dyDescent="0.25">
      <c r="B5002" s="2" t="s">
        <v>5694</v>
      </c>
    </row>
    <row r="5003" spans="2:2" x14ac:dyDescent="0.25">
      <c r="B5003" s="2" t="s">
        <v>5694</v>
      </c>
    </row>
    <row r="5004" spans="2:2" x14ac:dyDescent="0.25">
      <c r="B5004" s="2" t="s">
        <v>319</v>
      </c>
    </row>
    <row r="5005" spans="2:2" x14ac:dyDescent="0.25">
      <c r="B5005" s="2" t="s">
        <v>319</v>
      </c>
    </row>
    <row r="5006" spans="2:2" x14ac:dyDescent="0.25">
      <c r="B5006" s="2" t="s">
        <v>4212</v>
      </c>
    </row>
    <row r="5007" spans="2:2" x14ac:dyDescent="0.25">
      <c r="B5007" s="2" t="s">
        <v>5694</v>
      </c>
    </row>
    <row r="5008" spans="2:2" x14ac:dyDescent="0.25">
      <c r="B5008" s="2" t="s">
        <v>1164</v>
      </c>
    </row>
    <row r="5009" spans="2:2" x14ac:dyDescent="0.25">
      <c r="B5009" s="2" t="s">
        <v>1164</v>
      </c>
    </row>
    <row r="5010" spans="2:2" x14ac:dyDescent="0.25">
      <c r="B5010" s="2" t="s">
        <v>6351</v>
      </c>
    </row>
    <row r="5011" spans="2:2" x14ac:dyDescent="0.25">
      <c r="B5011" s="2" t="s">
        <v>569</v>
      </c>
    </row>
    <row r="5012" spans="2:2" x14ac:dyDescent="0.25">
      <c r="B5012" s="2" t="s">
        <v>5694</v>
      </c>
    </row>
    <row r="5013" spans="2:2" x14ac:dyDescent="0.25">
      <c r="B5013" s="2" t="s">
        <v>1164</v>
      </c>
    </row>
    <row r="5014" spans="2:2" x14ac:dyDescent="0.25">
      <c r="B5014" s="2" t="s">
        <v>3353</v>
      </c>
    </row>
    <row r="5015" spans="2:2" x14ac:dyDescent="0.25">
      <c r="B5015" s="2" t="s">
        <v>1164</v>
      </c>
    </row>
    <row r="5016" spans="2:2" x14ac:dyDescent="0.25">
      <c r="B5016" s="2" t="s">
        <v>3833</v>
      </c>
    </row>
    <row r="5017" spans="2:2" x14ac:dyDescent="0.25">
      <c r="B5017" s="2" t="s">
        <v>1164</v>
      </c>
    </row>
    <row r="5018" spans="2:2" x14ac:dyDescent="0.25">
      <c r="B5018" s="2" t="s">
        <v>6349</v>
      </c>
    </row>
    <row r="5019" spans="2:2" x14ac:dyDescent="0.25">
      <c r="B5019" s="2" t="s">
        <v>3912</v>
      </c>
    </row>
    <row r="5020" spans="2:2" x14ac:dyDescent="0.25">
      <c r="B5020" s="2" t="s">
        <v>6349</v>
      </c>
    </row>
    <row r="5021" spans="2:2" x14ac:dyDescent="0.25">
      <c r="B5021" s="2" t="s">
        <v>319</v>
      </c>
    </row>
    <row r="5022" spans="2:2" x14ac:dyDescent="0.25">
      <c r="B5022" s="2" t="s">
        <v>5404</v>
      </c>
    </row>
    <row r="5023" spans="2:2" x14ac:dyDescent="0.25">
      <c r="B5023" s="2" t="s">
        <v>1164</v>
      </c>
    </row>
    <row r="5024" spans="2:2" x14ac:dyDescent="0.25">
      <c r="B5024" s="2" t="s">
        <v>319</v>
      </c>
    </row>
    <row r="5025" spans="2:2" x14ac:dyDescent="0.25">
      <c r="B5025" s="2" t="s">
        <v>6350</v>
      </c>
    </row>
    <row r="5026" spans="2:2" x14ac:dyDescent="0.25">
      <c r="B5026" s="2" t="s">
        <v>1164</v>
      </c>
    </row>
    <row r="5027" spans="2:2" x14ac:dyDescent="0.25">
      <c r="B5027" s="2" t="s">
        <v>1164</v>
      </c>
    </row>
    <row r="5028" spans="2:2" x14ac:dyDescent="0.25">
      <c r="B5028" s="2" t="s">
        <v>1164</v>
      </c>
    </row>
    <row r="5029" spans="2:2" x14ac:dyDescent="0.25">
      <c r="B5029" s="2" t="s">
        <v>569</v>
      </c>
    </row>
    <row r="5030" spans="2:2" x14ac:dyDescent="0.25">
      <c r="B5030" s="2" t="s">
        <v>4212</v>
      </c>
    </row>
    <row r="5031" spans="2:2" x14ac:dyDescent="0.25">
      <c r="B5031" s="2" t="s">
        <v>569</v>
      </c>
    </row>
    <row r="5032" spans="2:2" x14ac:dyDescent="0.25">
      <c r="B5032" s="2" t="s">
        <v>5694</v>
      </c>
    </row>
    <row r="5033" spans="2:2" x14ac:dyDescent="0.25">
      <c r="B5033" s="2" t="s">
        <v>5404</v>
      </c>
    </row>
    <row r="5034" spans="2:2" x14ac:dyDescent="0.25">
      <c r="B5034" s="2" t="s">
        <v>431</v>
      </c>
    </row>
    <row r="5035" spans="2:2" x14ac:dyDescent="0.25">
      <c r="B5035" s="2" t="s">
        <v>1164</v>
      </c>
    </row>
    <row r="5036" spans="2:2" x14ac:dyDescent="0.25">
      <c r="B5036" s="2" t="s">
        <v>569</v>
      </c>
    </row>
    <row r="5037" spans="2:2" x14ac:dyDescent="0.25">
      <c r="B5037" s="2" t="s">
        <v>6351</v>
      </c>
    </row>
    <row r="5038" spans="2:2" x14ac:dyDescent="0.25">
      <c r="B5038" s="2" t="s">
        <v>6351</v>
      </c>
    </row>
    <row r="5039" spans="2:2" x14ac:dyDescent="0.25">
      <c r="B5039" s="2" t="s">
        <v>319</v>
      </c>
    </row>
    <row r="5040" spans="2:2" x14ac:dyDescent="0.25">
      <c r="B5040" s="2" t="s">
        <v>3912</v>
      </c>
    </row>
    <row r="5041" spans="2:2" x14ac:dyDescent="0.25">
      <c r="B5041" s="2" t="s">
        <v>5404</v>
      </c>
    </row>
    <row r="5042" spans="2:2" x14ac:dyDescent="0.25">
      <c r="B5042" s="2" t="s">
        <v>319</v>
      </c>
    </row>
    <row r="5043" spans="2:2" x14ac:dyDescent="0.25">
      <c r="B5043" s="2" t="s">
        <v>6351</v>
      </c>
    </row>
    <row r="5044" spans="2:2" x14ac:dyDescent="0.25">
      <c r="B5044" s="2" t="s">
        <v>1164</v>
      </c>
    </row>
    <row r="5045" spans="2:2" x14ac:dyDescent="0.25">
      <c r="B5045" s="2" t="s">
        <v>6179</v>
      </c>
    </row>
    <row r="5046" spans="2:2" x14ac:dyDescent="0.25">
      <c r="B5046" s="2" t="s">
        <v>6349</v>
      </c>
    </row>
    <row r="5047" spans="2:2" x14ac:dyDescent="0.25">
      <c r="B5047" s="2" t="s">
        <v>2148</v>
      </c>
    </row>
    <row r="5048" spans="2:2" x14ac:dyDescent="0.25">
      <c r="B5048" s="2" t="s">
        <v>3912</v>
      </c>
    </row>
    <row r="5049" spans="2:2" x14ac:dyDescent="0.25">
      <c r="B5049" s="2" t="s">
        <v>569</v>
      </c>
    </row>
    <row r="5050" spans="2:2" x14ac:dyDescent="0.25">
      <c r="B5050" s="2" t="s">
        <v>3694</v>
      </c>
    </row>
    <row r="5051" spans="2:2" x14ac:dyDescent="0.25">
      <c r="B5051" s="2" t="s">
        <v>4212</v>
      </c>
    </row>
    <row r="5052" spans="2:2" x14ac:dyDescent="0.25">
      <c r="B5052" s="2" t="s">
        <v>319</v>
      </c>
    </row>
    <row r="5053" spans="2:2" x14ac:dyDescent="0.25">
      <c r="B5053" s="2" t="s">
        <v>319</v>
      </c>
    </row>
    <row r="5054" spans="2:2" x14ac:dyDescent="0.25">
      <c r="B5054" s="2" t="s">
        <v>1164</v>
      </c>
    </row>
    <row r="5055" spans="2:2" x14ac:dyDescent="0.25">
      <c r="B5055" s="2" t="s">
        <v>6351</v>
      </c>
    </row>
    <row r="5056" spans="2:2" x14ac:dyDescent="0.25">
      <c r="B5056" s="2" t="s">
        <v>1164</v>
      </c>
    </row>
    <row r="5057" spans="2:2" x14ac:dyDescent="0.25">
      <c r="B5057" s="2" t="s">
        <v>319</v>
      </c>
    </row>
    <row r="5058" spans="2:2" x14ac:dyDescent="0.25">
      <c r="B5058" s="2" t="s">
        <v>6351</v>
      </c>
    </row>
    <row r="5059" spans="2:2" x14ac:dyDescent="0.25">
      <c r="B5059" s="2" t="s">
        <v>1164</v>
      </c>
    </row>
    <row r="5060" spans="2:2" x14ac:dyDescent="0.25">
      <c r="B5060" s="2" t="s">
        <v>1164</v>
      </c>
    </row>
    <row r="5061" spans="2:2" x14ac:dyDescent="0.25">
      <c r="B5061" s="2" t="s">
        <v>6349</v>
      </c>
    </row>
    <row r="5062" spans="2:2" x14ac:dyDescent="0.25">
      <c r="B5062" s="2" t="s">
        <v>6351</v>
      </c>
    </row>
    <row r="5063" spans="2:2" x14ac:dyDescent="0.25">
      <c r="B5063" s="2" t="s">
        <v>3353</v>
      </c>
    </row>
    <row r="5064" spans="2:2" x14ac:dyDescent="0.25">
      <c r="B5064" s="2" t="s">
        <v>1164</v>
      </c>
    </row>
    <row r="5065" spans="2:2" x14ac:dyDescent="0.25">
      <c r="B5065" s="2" t="s">
        <v>5694</v>
      </c>
    </row>
    <row r="5066" spans="2:2" x14ac:dyDescent="0.25">
      <c r="B5066" s="2" t="s">
        <v>5694</v>
      </c>
    </row>
    <row r="5067" spans="2:2" x14ac:dyDescent="0.25">
      <c r="B5067" s="2" t="s">
        <v>5694</v>
      </c>
    </row>
    <row r="5068" spans="2:2" x14ac:dyDescent="0.25">
      <c r="B5068" s="2" t="s">
        <v>1164</v>
      </c>
    </row>
    <row r="5069" spans="2:2" x14ac:dyDescent="0.25">
      <c r="B5069" s="2" t="s">
        <v>569</v>
      </c>
    </row>
    <row r="5070" spans="2:2" x14ac:dyDescent="0.25">
      <c r="B5070" s="2" t="s">
        <v>2148</v>
      </c>
    </row>
    <row r="5071" spans="2:2" x14ac:dyDescent="0.25">
      <c r="B5071" s="2" t="s">
        <v>3912</v>
      </c>
    </row>
    <row r="5072" spans="2:2" x14ac:dyDescent="0.25">
      <c r="B5072" s="2" t="s">
        <v>319</v>
      </c>
    </row>
    <row r="5073" spans="2:2" x14ac:dyDescent="0.25">
      <c r="B5073" s="2" t="s">
        <v>1164</v>
      </c>
    </row>
    <row r="5074" spans="2:2" x14ac:dyDescent="0.25">
      <c r="B5074" s="2" t="s">
        <v>319</v>
      </c>
    </row>
    <row r="5075" spans="2:2" x14ac:dyDescent="0.25">
      <c r="B5075" s="2" t="s">
        <v>1164</v>
      </c>
    </row>
    <row r="5076" spans="2:2" x14ac:dyDescent="0.25">
      <c r="B5076" s="2" t="s">
        <v>5694</v>
      </c>
    </row>
    <row r="5077" spans="2:2" x14ac:dyDescent="0.25">
      <c r="B5077" s="2" t="s">
        <v>569</v>
      </c>
    </row>
    <row r="5078" spans="2:2" x14ac:dyDescent="0.25">
      <c r="B5078" s="2" t="s">
        <v>1164</v>
      </c>
    </row>
    <row r="5079" spans="2:2" x14ac:dyDescent="0.25">
      <c r="B5079" s="2" t="s">
        <v>5404</v>
      </c>
    </row>
    <row r="5080" spans="2:2" x14ac:dyDescent="0.25">
      <c r="B5080" s="2" t="s">
        <v>319</v>
      </c>
    </row>
    <row r="5081" spans="2:2" x14ac:dyDescent="0.25">
      <c r="B5081" s="2" t="s">
        <v>5694</v>
      </c>
    </row>
    <row r="5082" spans="2:2" x14ac:dyDescent="0.25">
      <c r="B5082" s="2" t="s">
        <v>5694</v>
      </c>
    </row>
    <row r="5083" spans="2:2" x14ac:dyDescent="0.25">
      <c r="B5083" s="2" t="s">
        <v>5694</v>
      </c>
    </row>
    <row r="5084" spans="2:2" x14ac:dyDescent="0.25">
      <c r="B5084" s="2" t="s">
        <v>6351</v>
      </c>
    </row>
    <row r="5085" spans="2:2" x14ac:dyDescent="0.25">
      <c r="B5085" s="2" t="s">
        <v>2148</v>
      </c>
    </row>
    <row r="5086" spans="2:2" x14ac:dyDescent="0.25">
      <c r="B5086" s="2" t="s">
        <v>2148</v>
      </c>
    </row>
    <row r="5087" spans="2:2" x14ac:dyDescent="0.25">
      <c r="B5087" s="2" t="s">
        <v>6351</v>
      </c>
    </row>
    <row r="5088" spans="2:2" x14ac:dyDescent="0.25">
      <c r="B5088" s="2" t="s">
        <v>6351</v>
      </c>
    </row>
    <row r="5089" spans="2:2" x14ac:dyDescent="0.25">
      <c r="B5089" s="2" t="s">
        <v>3912</v>
      </c>
    </row>
    <row r="5090" spans="2:2" x14ac:dyDescent="0.25">
      <c r="B5090" s="2" t="s">
        <v>5694</v>
      </c>
    </row>
    <row r="5091" spans="2:2" x14ac:dyDescent="0.25">
      <c r="B5091" s="2" t="s">
        <v>1164</v>
      </c>
    </row>
    <row r="5092" spans="2:2" x14ac:dyDescent="0.25">
      <c r="B5092" s="2" t="s">
        <v>569</v>
      </c>
    </row>
    <row r="5093" spans="2:2" x14ac:dyDescent="0.25">
      <c r="B5093" s="2" t="s">
        <v>319</v>
      </c>
    </row>
    <row r="5094" spans="2:2" x14ac:dyDescent="0.25">
      <c r="B5094" s="2" t="s">
        <v>1164</v>
      </c>
    </row>
    <row r="5095" spans="2:2" x14ac:dyDescent="0.25">
      <c r="B5095" s="2" t="s">
        <v>5404</v>
      </c>
    </row>
    <row r="5096" spans="2:2" x14ac:dyDescent="0.25">
      <c r="B5096" s="2" t="s">
        <v>5694</v>
      </c>
    </row>
    <row r="5097" spans="2:2" x14ac:dyDescent="0.25">
      <c r="B5097" s="2" t="s">
        <v>6351</v>
      </c>
    </row>
    <row r="5098" spans="2:2" x14ac:dyDescent="0.25">
      <c r="B5098" s="2" t="s">
        <v>6349</v>
      </c>
    </row>
    <row r="5099" spans="2:2" x14ac:dyDescent="0.25">
      <c r="B5099" s="2" t="s">
        <v>431</v>
      </c>
    </row>
    <row r="5100" spans="2:2" x14ac:dyDescent="0.25">
      <c r="B5100" s="2" t="s">
        <v>2148</v>
      </c>
    </row>
    <row r="5101" spans="2:2" x14ac:dyDescent="0.25">
      <c r="B5101" s="2" t="s">
        <v>1164</v>
      </c>
    </row>
    <row r="5102" spans="2:2" x14ac:dyDescent="0.25">
      <c r="B5102" s="2" t="s">
        <v>1164</v>
      </c>
    </row>
    <row r="5103" spans="2:2" x14ac:dyDescent="0.25">
      <c r="B5103" s="2" t="s">
        <v>1164</v>
      </c>
    </row>
    <row r="5104" spans="2:2" x14ac:dyDescent="0.25">
      <c r="B5104" s="2" t="s">
        <v>6351</v>
      </c>
    </row>
    <row r="5105" spans="2:2" x14ac:dyDescent="0.25">
      <c r="B5105" s="2" t="s">
        <v>1164</v>
      </c>
    </row>
    <row r="5106" spans="2:2" x14ac:dyDescent="0.25">
      <c r="B5106" s="2" t="s">
        <v>5404</v>
      </c>
    </row>
    <row r="5107" spans="2:2" x14ac:dyDescent="0.25">
      <c r="B5107" s="2" t="s">
        <v>6351</v>
      </c>
    </row>
    <row r="5108" spans="2:2" x14ac:dyDescent="0.25">
      <c r="B5108" s="2" t="s">
        <v>6349</v>
      </c>
    </row>
    <row r="5109" spans="2:2" x14ac:dyDescent="0.25">
      <c r="B5109" s="2" t="s">
        <v>5404</v>
      </c>
    </row>
    <row r="5110" spans="2:2" x14ac:dyDescent="0.25">
      <c r="B5110" s="2" t="s">
        <v>1164</v>
      </c>
    </row>
    <row r="5111" spans="2:2" x14ac:dyDescent="0.25">
      <c r="B5111" s="2" t="s">
        <v>6349</v>
      </c>
    </row>
    <row r="5112" spans="2:2" x14ac:dyDescent="0.25">
      <c r="B5112" s="2" t="s">
        <v>3694</v>
      </c>
    </row>
    <row r="5113" spans="2:2" x14ac:dyDescent="0.25">
      <c r="B5113" s="2" t="s">
        <v>1164</v>
      </c>
    </row>
    <row r="5114" spans="2:2" x14ac:dyDescent="0.25">
      <c r="B5114" s="2" t="s">
        <v>569</v>
      </c>
    </row>
    <row r="5115" spans="2:2" x14ac:dyDescent="0.25">
      <c r="B5115" s="2" t="s">
        <v>1164</v>
      </c>
    </row>
    <row r="5116" spans="2:2" x14ac:dyDescent="0.25">
      <c r="B5116" s="2" t="s">
        <v>2148</v>
      </c>
    </row>
    <row r="5117" spans="2:2" x14ac:dyDescent="0.25">
      <c r="B5117" s="2" t="s">
        <v>6351</v>
      </c>
    </row>
    <row r="5118" spans="2:2" x14ac:dyDescent="0.25">
      <c r="B5118" s="2" t="s">
        <v>569</v>
      </c>
    </row>
    <row r="5119" spans="2:2" x14ac:dyDescent="0.25">
      <c r="B5119" s="2" t="s">
        <v>1164</v>
      </c>
    </row>
    <row r="5120" spans="2:2" x14ac:dyDescent="0.25">
      <c r="B5120" s="2" t="s">
        <v>6351</v>
      </c>
    </row>
    <row r="5121" spans="2:2" x14ac:dyDescent="0.25">
      <c r="B5121" s="2" t="s">
        <v>5694</v>
      </c>
    </row>
    <row r="5122" spans="2:2" x14ac:dyDescent="0.25">
      <c r="B5122" s="2" t="s">
        <v>5404</v>
      </c>
    </row>
    <row r="5123" spans="2:2" x14ac:dyDescent="0.25">
      <c r="B5123" s="2" t="s">
        <v>3353</v>
      </c>
    </row>
    <row r="5124" spans="2:2" x14ac:dyDescent="0.25">
      <c r="B5124" s="2" t="s">
        <v>1164</v>
      </c>
    </row>
    <row r="5125" spans="2:2" x14ac:dyDescent="0.25">
      <c r="B5125" s="2" t="s">
        <v>3833</v>
      </c>
    </row>
    <row r="5126" spans="2:2" x14ac:dyDescent="0.25">
      <c r="B5126" s="2" t="s">
        <v>4690</v>
      </c>
    </row>
    <row r="5127" spans="2:2" x14ac:dyDescent="0.25">
      <c r="B5127" s="2" t="s">
        <v>1164</v>
      </c>
    </row>
    <row r="5128" spans="2:2" x14ac:dyDescent="0.25">
      <c r="B5128" s="2" t="s">
        <v>6351</v>
      </c>
    </row>
    <row r="5129" spans="2:2" x14ac:dyDescent="0.25">
      <c r="B5129" s="2" t="s">
        <v>431</v>
      </c>
    </row>
    <row r="5130" spans="2:2" x14ac:dyDescent="0.25">
      <c r="B5130" s="2" t="s">
        <v>569</v>
      </c>
    </row>
    <row r="5131" spans="2:2" x14ac:dyDescent="0.25">
      <c r="B5131" s="2" t="s">
        <v>6351</v>
      </c>
    </row>
    <row r="5132" spans="2:2" x14ac:dyDescent="0.25">
      <c r="B5132" s="2" t="s">
        <v>6349</v>
      </c>
    </row>
    <row r="5133" spans="2:2" x14ac:dyDescent="0.25">
      <c r="B5133" s="2" t="s">
        <v>6351</v>
      </c>
    </row>
    <row r="5134" spans="2:2" x14ac:dyDescent="0.25">
      <c r="B5134" s="2" t="s">
        <v>319</v>
      </c>
    </row>
    <row r="5135" spans="2:2" x14ac:dyDescent="0.25">
      <c r="B5135" s="2" t="s">
        <v>4212</v>
      </c>
    </row>
    <row r="5136" spans="2:2" x14ac:dyDescent="0.25">
      <c r="B5136" s="2" t="s">
        <v>319</v>
      </c>
    </row>
    <row r="5137" spans="2:2" x14ac:dyDescent="0.25">
      <c r="B5137" s="2" t="s">
        <v>1164</v>
      </c>
    </row>
    <row r="5138" spans="2:2" x14ac:dyDescent="0.25">
      <c r="B5138" s="2" t="s">
        <v>1164</v>
      </c>
    </row>
    <row r="5139" spans="2:2" x14ac:dyDescent="0.25">
      <c r="B5139" s="2" t="s">
        <v>1164</v>
      </c>
    </row>
    <row r="5140" spans="2:2" x14ac:dyDescent="0.25">
      <c r="B5140" s="2" t="s">
        <v>1164</v>
      </c>
    </row>
    <row r="5141" spans="2:2" x14ac:dyDescent="0.25">
      <c r="B5141" s="2" t="s">
        <v>5694</v>
      </c>
    </row>
    <row r="5142" spans="2:2" x14ac:dyDescent="0.25">
      <c r="B5142" s="2" t="s">
        <v>6349</v>
      </c>
    </row>
    <row r="5143" spans="2:2" x14ac:dyDescent="0.25">
      <c r="B5143" s="2" t="s">
        <v>5694</v>
      </c>
    </row>
    <row r="5144" spans="2:2" x14ac:dyDescent="0.25">
      <c r="B5144" s="2" t="s">
        <v>3912</v>
      </c>
    </row>
    <row r="5145" spans="2:2" x14ac:dyDescent="0.25">
      <c r="B5145" s="2" t="s">
        <v>319</v>
      </c>
    </row>
    <row r="5146" spans="2:2" x14ac:dyDescent="0.25">
      <c r="B5146" s="2" t="s">
        <v>6351</v>
      </c>
    </row>
    <row r="5147" spans="2:2" x14ac:dyDescent="0.25">
      <c r="B5147" s="2" t="s">
        <v>3694</v>
      </c>
    </row>
    <row r="5148" spans="2:2" x14ac:dyDescent="0.25">
      <c r="B5148" s="2" t="s">
        <v>5694</v>
      </c>
    </row>
    <row r="5149" spans="2:2" x14ac:dyDescent="0.25">
      <c r="B5149" s="2" t="s">
        <v>3912</v>
      </c>
    </row>
    <row r="5150" spans="2:2" x14ac:dyDescent="0.25">
      <c r="B5150" s="2" t="s">
        <v>1164</v>
      </c>
    </row>
    <row r="5151" spans="2:2" x14ac:dyDescent="0.25">
      <c r="B5151" s="2" t="s">
        <v>5694</v>
      </c>
    </row>
    <row r="5152" spans="2:2" x14ac:dyDescent="0.25">
      <c r="B5152" s="2" t="s">
        <v>1164</v>
      </c>
    </row>
    <row r="5153" spans="2:2" x14ac:dyDescent="0.25">
      <c r="B5153" s="2" t="s">
        <v>3353</v>
      </c>
    </row>
    <row r="5154" spans="2:2" x14ac:dyDescent="0.25">
      <c r="B5154" s="2" t="s">
        <v>569</v>
      </c>
    </row>
    <row r="5155" spans="2:2" x14ac:dyDescent="0.25">
      <c r="B5155" s="2" t="s">
        <v>569</v>
      </c>
    </row>
    <row r="5156" spans="2:2" x14ac:dyDescent="0.25">
      <c r="B5156" s="2" t="s">
        <v>3694</v>
      </c>
    </row>
    <row r="5157" spans="2:2" x14ac:dyDescent="0.25">
      <c r="B5157" s="2" t="s">
        <v>319</v>
      </c>
    </row>
    <row r="5158" spans="2:2" x14ac:dyDescent="0.25">
      <c r="B5158" s="2" t="s">
        <v>3833</v>
      </c>
    </row>
    <row r="5159" spans="2:2" x14ac:dyDescent="0.25">
      <c r="B5159" s="2" t="s">
        <v>319</v>
      </c>
    </row>
    <row r="5160" spans="2:2" x14ac:dyDescent="0.25">
      <c r="B5160" s="2" t="s">
        <v>2148</v>
      </c>
    </row>
    <row r="5161" spans="2:2" x14ac:dyDescent="0.25">
      <c r="B5161" s="2" t="s">
        <v>6351</v>
      </c>
    </row>
    <row r="5162" spans="2:2" x14ac:dyDescent="0.25">
      <c r="B5162" s="2" t="s">
        <v>5694</v>
      </c>
    </row>
    <row r="5163" spans="2:2" x14ac:dyDescent="0.25">
      <c r="B5163" s="2" t="s">
        <v>6351</v>
      </c>
    </row>
    <row r="5164" spans="2:2" x14ac:dyDescent="0.25">
      <c r="B5164" s="2" t="s">
        <v>1164</v>
      </c>
    </row>
    <row r="5165" spans="2:2" x14ac:dyDescent="0.25">
      <c r="B5165" s="2" t="s">
        <v>319</v>
      </c>
    </row>
    <row r="5166" spans="2:2" x14ac:dyDescent="0.25">
      <c r="B5166" s="2" t="s">
        <v>3912</v>
      </c>
    </row>
    <row r="5167" spans="2:2" x14ac:dyDescent="0.25">
      <c r="B5167" s="2" t="s">
        <v>5694</v>
      </c>
    </row>
    <row r="5168" spans="2:2" x14ac:dyDescent="0.25">
      <c r="B5168" s="2" t="s">
        <v>5404</v>
      </c>
    </row>
    <row r="5169" spans="2:2" x14ac:dyDescent="0.25">
      <c r="B5169" s="2" t="s">
        <v>431</v>
      </c>
    </row>
    <row r="5170" spans="2:2" x14ac:dyDescent="0.25">
      <c r="B5170" s="2" t="s">
        <v>569</v>
      </c>
    </row>
    <row r="5171" spans="2:2" x14ac:dyDescent="0.25">
      <c r="B5171" s="2" t="s">
        <v>1164</v>
      </c>
    </row>
    <row r="5172" spans="2:2" x14ac:dyDescent="0.25">
      <c r="B5172" s="2" t="s">
        <v>5404</v>
      </c>
    </row>
    <row r="5173" spans="2:2" x14ac:dyDescent="0.25">
      <c r="B5173" s="2" t="s">
        <v>5694</v>
      </c>
    </row>
    <row r="5174" spans="2:2" x14ac:dyDescent="0.25">
      <c r="B5174" s="2" t="s">
        <v>431</v>
      </c>
    </row>
    <row r="5175" spans="2:2" x14ac:dyDescent="0.25">
      <c r="B5175" s="2" t="s">
        <v>1164</v>
      </c>
    </row>
    <row r="5176" spans="2:2" x14ac:dyDescent="0.25">
      <c r="B5176" s="2" t="s">
        <v>6351</v>
      </c>
    </row>
    <row r="5177" spans="2:2" x14ac:dyDescent="0.25">
      <c r="B5177" s="2" t="s">
        <v>569</v>
      </c>
    </row>
    <row r="5178" spans="2:2" x14ac:dyDescent="0.25">
      <c r="B5178" s="2" t="s">
        <v>3912</v>
      </c>
    </row>
    <row r="5179" spans="2:2" x14ac:dyDescent="0.25">
      <c r="B5179" s="2" t="s">
        <v>4212</v>
      </c>
    </row>
    <row r="5180" spans="2:2" x14ac:dyDescent="0.25">
      <c r="B5180" s="2" t="s">
        <v>3353</v>
      </c>
    </row>
    <row r="5181" spans="2:2" x14ac:dyDescent="0.25">
      <c r="B5181" s="2" t="s">
        <v>319</v>
      </c>
    </row>
    <row r="5182" spans="2:2" x14ac:dyDescent="0.25">
      <c r="B5182" s="2" t="s">
        <v>5404</v>
      </c>
    </row>
    <row r="5183" spans="2:2" x14ac:dyDescent="0.25">
      <c r="B5183" s="2" t="s">
        <v>1164</v>
      </c>
    </row>
    <row r="5184" spans="2:2" x14ac:dyDescent="0.25">
      <c r="B5184" s="2" t="s">
        <v>6351</v>
      </c>
    </row>
    <row r="5185" spans="2:2" x14ac:dyDescent="0.25">
      <c r="B5185" s="2" t="s">
        <v>3353</v>
      </c>
    </row>
    <row r="5186" spans="2:2" x14ac:dyDescent="0.25">
      <c r="B5186" s="2" t="s">
        <v>5694</v>
      </c>
    </row>
    <row r="5187" spans="2:2" x14ac:dyDescent="0.25">
      <c r="B5187" s="2" t="s">
        <v>3353</v>
      </c>
    </row>
    <row r="5188" spans="2:2" x14ac:dyDescent="0.25">
      <c r="B5188" s="2" t="s">
        <v>6351</v>
      </c>
    </row>
    <row r="5189" spans="2:2" x14ac:dyDescent="0.25">
      <c r="B5189" s="2" t="s">
        <v>1164</v>
      </c>
    </row>
    <row r="5190" spans="2:2" x14ac:dyDescent="0.25">
      <c r="B5190" s="2" t="s">
        <v>5404</v>
      </c>
    </row>
    <row r="5191" spans="2:2" x14ac:dyDescent="0.25">
      <c r="B5191" s="2" t="s">
        <v>569</v>
      </c>
    </row>
    <row r="5192" spans="2:2" x14ac:dyDescent="0.25">
      <c r="B5192" s="2" t="s">
        <v>6349</v>
      </c>
    </row>
    <row r="5193" spans="2:2" x14ac:dyDescent="0.25">
      <c r="B5193" s="2" t="s">
        <v>6352</v>
      </c>
    </row>
    <row r="5194" spans="2:2" x14ac:dyDescent="0.25">
      <c r="B5194" s="2" t="s">
        <v>5694</v>
      </c>
    </row>
    <row r="5195" spans="2:2" x14ac:dyDescent="0.25">
      <c r="B5195" s="2" t="s">
        <v>3833</v>
      </c>
    </row>
    <row r="5196" spans="2:2" x14ac:dyDescent="0.25">
      <c r="B5196" s="2" t="s">
        <v>6351</v>
      </c>
    </row>
    <row r="5197" spans="2:2" x14ac:dyDescent="0.25">
      <c r="B5197" s="2" t="s">
        <v>1164</v>
      </c>
    </row>
    <row r="5198" spans="2:2" x14ac:dyDescent="0.25">
      <c r="B5198" s="2" t="s">
        <v>3353</v>
      </c>
    </row>
    <row r="5199" spans="2:2" x14ac:dyDescent="0.25">
      <c r="B5199" s="2" t="s">
        <v>319</v>
      </c>
    </row>
    <row r="5200" spans="2:2" x14ac:dyDescent="0.25">
      <c r="B5200" s="2" t="s">
        <v>569</v>
      </c>
    </row>
    <row r="5201" spans="2:2" x14ac:dyDescent="0.25">
      <c r="B5201" s="2" t="s">
        <v>6349</v>
      </c>
    </row>
    <row r="5202" spans="2:2" x14ac:dyDescent="0.25">
      <c r="B5202" s="2" t="s">
        <v>431</v>
      </c>
    </row>
    <row r="5203" spans="2:2" x14ac:dyDescent="0.25">
      <c r="B5203" s="2" t="s">
        <v>1164</v>
      </c>
    </row>
    <row r="5204" spans="2:2" x14ac:dyDescent="0.25">
      <c r="B5204" s="2" t="s">
        <v>569</v>
      </c>
    </row>
    <row r="5205" spans="2:2" x14ac:dyDescent="0.25">
      <c r="B5205" s="2" t="s">
        <v>6351</v>
      </c>
    </row>
    <row r="5206" spans="2:2" x14ac:dyDescent="0.25">
      <c r="B5206" s="2" t="s">
        <v>6351</v>
      </c>
    </row>
    <row r="5207" spans="2:2" x14ac:dyDescent="0.25">
      <c r="B5207" s="2" t="s">
        <v>1164</v>
      </c>
    </row>
    <row r="5208" spans="2:2" x14ac:dyDescent="0.25">
      <c r="B5208" s="2" t="s">
        <v>3694</v>
      </c>
    </row>
    <row r="5209" spans="2:2" x14ac:dyDescent="0.25">
      <c r="B5209" s="2" t="s">
        <v>319</v>
      </c>
    </row>
    <row r="5210" spans="2:2" x14ac:dyDescent="0.25">
      <c r="B5210" s="2" t="s">
        <v>5694</v>
      </c>
    </row>
    <row r="5211" spans="2:2" x14ac:dyDescent="0.25">
      <c r="B5211" s="2" t="s">
        <v>1164</v>
      </c>
    </row>
    <row r="5212" spans="2:2" x14ac:dyDescent="0.25">
      <c r="B5212" s="2" t="s">
        <v>319</v>
      </c>
    </row>
    <row r="5213" spans="2:2" x14ac:dyDescent="0.25">
      <c r="B5213" s="2" t="s">
        <v>1164</v>
      </c>
    </row>
    <row r="5214" spans="2:2" x14ac:dyDescent="0.25">
      <c r="B5214" s="2" t="s">
        <v>6350</v>
      </c>
    </row>
    <row r="5215" spans="2:2" x14ac:dyDescent="0.25">
      <c r="B5215" s="2" t="s">
        <v>431</v>
      </c>
    </row>
    <row r="5216" spans="2:2" x14ac:dyDescent="0.25">
      <c r="B5216" s="2" t="s">
        <v>569</v>
      </c>
    </row>
    <row r="5217" spans="2:2" x14ac:dyDescent="0.25">
      <c r="B5217" s="2" t="s">
        <v>5404</v>
      </c>
    </row>
    <row r="5218" spans="2:2" x14ac:dyDescent="0.25">
      <c r="B5218" s="2" t="s">
        <v>1164</v>
      </c>
    </row>
    <row r="5219" spans="2:2" x14ac:dyDescent="0.25">
      <c r="B5219" s="2" t="s">
        <v>3912</v>
      </c>
    </row>
    <row r="5220" spans="2:2" x14ac:dyDescent="0.25">
      <c r="B5220" s="2" t="s">
        <v>3694</v>
      </c>
    </row>
    <row r="5221" spans="2:2" x14ac:dyDescent="0.25">
      <c r="B5221" s="2" t="s">
        <v>1164</v>
      </c>
    </row>
    <row r="5222" spans="2:2" x14ac:dyDescent="0.25">
      <c r="B5222" s="2" t="s">
        <v>6350</v>
      </c>
    </row>
    <row r="5223" spans="2:2" x14ac:dyDescent="0.25">
      <c r="B5223" s="2" t="s">
        <v>6351</v>
      </c>
    </row>
    <row r="5224" spans="2:2" x14ac:dyDescent="0.25">
      <c r="B5224" s="2" t="s">
        <v>5694</v>
      </c>
    </row>
    <row r="5225" spans="2:2" x14ac:dyDescent="0.25">
      <c r="B5225" s="2" t="s">
        <v>5694</v>
      </c>
    </row>
    <row r="5226" spans="2:2" x14ac:dyDescent="0.25">
      <c r="B5226" s="2" t="s">
        <v>1164</v>
      </c>
    </row>
    <row r="5227" spans="2:2" x14ac:dyDescent="0.25">
      <c r="B5227" s="2" t="s">
        <v>3694</v>
      </c>
    </row>
    <row r="5228" spans="2:2" x14ac:dyDescent="0.25">
      <c r="B5228" s="2" t="s">
        <v>5694</v>
      </c>
    </row>
    <row r="5229" spans="2:2" x14ac:dyDescent="0.25">
      <c r="B5229" s="2" t="s">
        <v>5694</v>
      </c>
    </row>
    <row r="5230" spans="2:2" x14ac:dyDescent="0.25">
      <c r="B5230" s="2" t="s">
        <v>5694</v>
      </c>
    </row>
    <row r="5231" spans="2:2" x14ac:dyDescent="0.25">
      <c r="B5231" s="2" t="s">
        <v>1164</v>
      </c>
    </row>
    <row r="5232" spans="2:2" x14ac:dyDescent="0.25">
      <c r="B5232" s="2" t="s">
        <v>2148</v>
      </c>
    </row>
    <row r="5233" spans="2:2" x14ac:dyDescent="0.25">
      <c r="B5233" s="2" t="s">
        <v>6351</v>
      </c>
    </row>
    <row r="5234" spans="2:2" x14ac:dyDescent="0.25">
      <c r="B5234" s="2" t="s">
        <v>431</v>
      </c>
    </row>
    <row r="5235" spans="2:2" x14ac:dyDescent="0.25">
      <c r="B5235" s="2" t="s">
        <v>1164</v>
      </c>
    </row>
    <row r="5236" spans="2:2" x14ac:dyDescent="0.25">
      <c r="B5236" s="2" t="s">
        <v>1164</v>
      </c>
    </row>
    <row r="5237" spans="2:2" x14ac:dyDescent="0.25">
      <c r="B5237" s="2" t="s">
        <v>1164</v>
      </c>
    </row>
    <row r="5238" spans="2:2" x14ac:dyDescent="0.25">
      <c r="B5238" s="2" t="s">
        <v>6351</v>
      </c>
    </row>
    <row r="5239" spans="2:2" x14ac:dyDescent="0.25">
      <c r="B5239" s="2" t="s">
        <v>5694</v>
      </c>
    </row>
    <row r="5240" spans="2:2" x14ac:dyDescent="0.25">
      <c r="B5240" s="2" t="s">
        <v>5694</v>
      </c>
    </row>
    <row r="5241" spans="2:2" x14ac:dyDescent="0.25">
      <c r="B5241" s="2" t="s">
        <v>5694</v>
      </c>
    </row>
    <row r="5242" spans="2:2" x14ac:dyDescent="0.25">
      <c r="B5242" s="2" t="s">
        <v>569</v>
      </c>
    </row>
    <row r="5243" spans="2:2" x14ac:dyDescent="0.25">
      <c r="B5243" s="2" t="s">
        <v>431</v>
      </c>
    </row>
    <row r="5244" spans="2:2" x14ac:dyDescent="0.25">
      <c r="B5244" s="2" t="s">
        <v>431</v>
      </c>
    </row>
    <row r="5245" spans="2:2" x14ac:dyDescent="0.25">
      <c r="B5245" s="2" t="s">
        <v>3694</v>
      </c>
    </row>
    <row r="5246" spans="2:2" x14ac:dyDescent="0.25">
      <c r="B5246" s="2" t="s">
        <v>6351</v>
      </c>
    </row>
    <row r="5247" spans="2:2" x14ac:dyDescent="0.25">
      <c r="B5247" s="2" t="s">
        <v>5694</v>
      </c>
    </row>
    <row r="5248" spans="2:2" x14ac:dyDescent="0.25">
      <c r="B5248" s="2" t="s">
        <v>319</v>
      </c>
    </row>
    <row r="5249" spans="2:2" x14ac:dyDescent="0.25">
      <c r="B5249" s="2" t="s">
        <v>5404</v>
      </c>
    </row>
    <row r="5250" spans="2:2" x14ac:dyDescent="0.25">
      <c r="B5250" s="2" t="s">
        <v>6351</v>
      </c>
    </row>
    <row r="5251" spans="2:2" x14ac:dyDescent="0.25">
      <c r="B5251" s="2" t="s">
        <v>319</v>
      </c>
    </row>
    <row r="5252" spans="2:2" x14ac:dyDescent="0.25">
      <c r="B5252" s="2" t="s">
        <v>569</v>
      </c>
    </row>
    <row r="5253" spans="2:2" x14ac:dyDescent="0.25">
      <c r="B5253" s="2" t="s">
        <v>5694</v>
      </c>
    </row>
    <row r="5254" spans="2:2" x14ac:dyDescent="0.25">
      <c r="B5254" s="2" t="s">
        <v>6349</v>
      </c>
    </row>
    <row r="5255" spans="2:2" x14ac:dyDescent="0.25">
      <c r="B5255" s="2" t="s">
        <v>1164</v>
      </c>
    </row>
    <row r="5256" spans="2:2" x14ac:dyDescent="0.25">
      <c r="B5256" s="2" t="s">
        <v>6351</v>
      </c>
    </row>
    <row r="5257" spans="2:2" x14ac:dyDescent="0.25">
      <c r="B5257" s="2" t="s">
        <v>1164</v>
      </c>
    </row>
    <row r="5258" spans="2:2" x14ac:dyDescent="0.25">
      <c r="B5258" s="2" t="s">
        <v>6351</v>
      </c>
    </row>
    <row r="5259" spans="2:2" x14ac:dyDescent="0.25">
      <c r="B5259" s="2" t="s">
        <v>6350</v>
      </c>
    </row>
    <row r="5260" spans="2:2" x14ac:dyDescent="0.25">
      <c r="B5260" s="2" t="s">
        <v>3353</v>
      </c>
    </row>
    <row r="5261" spans="2:2" x14ac:dyDescent="0.25">
      <c r="B5261" s="2" t="s">
        <v>431</v>
      </c>
    </row>
    <row r="5262" spans="2:2" x14ac:dyDescent="0.25">
      <c r="B5262" s="2" t="s">
        <v>1164</v>
      </c>
    </row>
    <row r="5263" spans="2:2" x14ac:dyDescent="0.25">
      <c r="B5263" s="2" t="s">
        <v>3833</v>
      </c>
    </row>
    <row r="5264" spans="2:2" x14ac:dyDescent="0.25">
      <c r="B5264" s="2" t="s">
        <v>5694</v>
      </c>
    </row>
    <row r="5265" spans="2:2" x14ac:dyDescent="0.25">
      <c r="B5265" s="2" t="s">
        <v>1164</v>
      </c>
    </row>
    <row r="5266" spans="2:2" x14ac:dyDescent="0.25">
      <c r="B5266" s="2" t="s">
        <v>2148</v>
      </c>
    </row>
    <row r="5267" spans="2:2" x14ac:dyDescent="0.25">
      <c r="B5267" s="2" t="s">
        <v>569</v>
      </c>
    </row>
    <row r="5268" spans="2:2" x14ac:dyDescent="0.25">
      <c r="B5268" s="2" t="s">
        <v>6351</v>
      </c>
    </row>
    <row r="5269" spans="2:2" x14ac:dyDescent="0.25">
      <c r="B5269" s="2" t="s">
        <v>2148</v>
      </c>
    </row>
    <row r="5270" spans="2:2" x14ac:dyDescent="0.25">
      <c r="B5270" s="2" t="s">
        <v>1164</v>
      </c>
    </row>
    <row r="5271" spans="2:2" x14ac:dyDescent="0.25">
      <c r="B5271" s="2" t="s">
        <v>319</v>
      </c>
    </row>
    <row r="5272" spans="2:2" x14ac:dyDescent="0.25">
      <c r="B5272" s="2" t="s">
        <v>1164</v>
      </c>
    </row>
    <row r="5273" spans="2:2" x14ac:dyDescent="0.25">
      <c r="B5273" s="2" t="s">
        <v>431</v>
      </c>
    </row>
    <row r="5274" spans="2:2" x14ac:dyDescent="0.25">
      <c r="B5274" s="2" t="s">
        <v>3833</v>
      </c>
    </row>
    <row r="5275" spans="2:2" x14ac:dyDescent="0.25">
      <c r="B5275" s="2" t="s">
        <v>1164</v>
      </c>
    </row>
    <row r="5276" spans="2:2" x14ac:dyDescent="0.25">
      <c r="B5276" s="2" t="s">
        <v>6351</v>
      </c>
    </row>
    <row r="5277" spans="2:2" x14ac:dyDescent="0.25">
      <c r="B5277" s="2" t="s">
        <v>319</v>
      </c>
    </row>
    <row r="5278" spans="2:2" x14ac:dyDescent="0.25">
      <c r="B5278" s="2" t="s">
        <v>1164</v>
      </c>
    </row>
    <row r="5279" spans="2:2" x14ac:dyDescent="0.25">
      <c r="B5279" s="2" t="s">
        <v>3694</v>
      </c>
    </row>
    <row r="5280" spans="2:2" x14ac:dyDescent="0.25">
      <c r="B5280" s="2" t="s">
        <v>1164</v>
      </c>
    </row>
    <row r="5281" spans="2:2" x14ac:dyDescent="0.25">
      <c r="B5281" s="2" t="s">
        <v>1164</v>
      </c>
    </row>
    <row r="5282" spans="2:2" x14ac:dyDescent="0.25">
      <c r="B5282" s="2" t="s">
        <v>6351</v>
      </c>
    </row>
    <row r="5283" spans="2:2" x14ac:dyDescent="0.25">
      <c r="B5283" s="2" t="s">
        <v>5694</v>
      </c>
    </row>
    <row r="5284" spans="2:2" x14ac:dyDescent="0.25">
      <c r="B5284" s="2" t="s">
        <v>6349</v>
      </c>
    </row>
    <row r="5285" spans="2:2" x14ac:dyDescent="0.25">
      <c r="B5285" s="2" t="s">
        <v>1164</v>
      </c>
    </row>
    <row r="5286" spans="2:2" x14ac:dyDescent="0.25">
      <c r="B5286" s="2" t="s">
        <v>1164</v>
      </c>
    </row>
    <row r="5287" spans="2:2" x14ac:dyDescent="0.25">
      <c r="B5287" s="2" t="s">
        <v>5694</v>
      </c>
    </row>
    <row r="5288" spans="2:2" x14ac:dyDescent="0.25">
      <c r="B5288" s="2" t="s">
        <v>1164</v>
      </c>
    </row>
    <row r="5289" spans="2:2" x14ac:dyDescent="0.25">
      <c r="B5289" s="2" t="s">
        <v>1164</v>
      </c>
    </row>
    <row r="5290" spans="2:2" x14ac:dyDescent="0.25">
      <c r="B5290" s="2" t="s">
        <v>2148</v>
      </c>
    </row>
    <row r="5291" spans="2:2" x14ac:dyDescent="0.25">
      <c r="B5291" s="2" t="s">
        <v>6351</v>
      </c>
    </row>
    <row r="5292" spans="2:2" x14ac:dyDescent="0.25">
      <c r="B5292" s="2" t="s">
        <v>6351</v>
      </c>
    </row>
    <row r="5293" spans="2:2" x14ac:dyDescent="0.25">
      <c r="B5293" s="2" t="s">
        <v>319</v>
      </c>
    </row>
    <row r="5294" spans="2:2" x14ac:dyDescent="0.25">
      <c r="B5294" s="2" t="s">
        <v>569</v>
      </c>
    </row>
    <row r="5295" spans="2:2" x14ac:dyDescent="0.25">
      <c r="B5295" s="2" t="s">
        <v>1164</v>
      </c>
    </row>
    <row r="5296" spans="2:2" x14ac:dyDescent="0.25">
      <c r="B5296" s="2" t="s">
        <v>1164</v>
      </c>
    </row>
    <row r="5297" spans="2:2" x14ac:dyDescent="0.25">
      <c r="B5297" s="2" t="s">
        <v>6351</v>
      </c>
    </row>
    <row r="5298" spans="2:2" x14ac:dyDescent="0.25">
      <c r="B5298" s="2" t="s">
        <v>2148</v>
      </c>
    </row>
    <row r="5299" spans="2:2" x14ac:dyDescent="0.25">
      <c r="B5299" s="2" t="s">
        <v>319</v>
      </c>
    </row>
    <row r="5300" spans="2:2" x14ac:dyDescent="0.25">
      <c r="B5300" s="2" t="s">
        <v>1164</v>
      </c>
    </row>
    <row r="5301" spans="2:2" x14ac:dyDescent="0.25">
      <c r="B5301" s="2" t="s">
        <v>2148</v>
      </c>
    </row>
    <row r="5302" spans="2:2" x14ac:dyDescent="0.25">
      <c r="B5302" s="2" t="s">
        <v>5694</v>
      </c>
    </row>
    <row r="5303" spans="2:2" x14ac:dyDescent="0.25">
      <c r="B5303" s="2" t="s">
        <v>6349</v>
      </c>
    </row>
    <row r="5304" spans="2:2" x14ac:dyDescent="0.25">
      <c r="B5304" s="2" t="s">
        <v>2148</v>
      </c>
    </row>
    <row r="5305" spans="2:2" x14ac:dyDescent="0.25">
      <c r="B5305" s="2" t="s">
        <v>1164</v>
      </c>
    </row>
    <row r="5306" spans="2:2" x14ac:dyDescent="0.25">
      <c r="B5306" s="2" t="s">
        <v>319</v>
      </c>
    </row>
    <row r="5307" spans="2:2" x14ac:dyDescent="0.25">
      <c r="B5307" s="2" t="s">
        <v>431</v>
      </c>
    </row>
    <row r="5308" spans="2:2" x14ac:dyDescent="0.25">
      <c r="B5308" s="2" t="s">
        <v>319</v>
      </c>
    </row>
    <row r="5309" spans="2:2" x14ac:dyDescent="0.25">
      <c r="B5309" s="2" t="s">
        <v>6351</v>
      </c>
    </row>
    <row r="5310" spans="2:2" x14ac:dyDescent="0.25">
      <c r="B5310" s="2" t="s">
        <v>2148</v>
      </c>
    </row>
    <row r="5311" spans="2:2" x14ac:dyDescent="0.25">
      <c r="B5311" s="2" t="s">
        <v>5694</v>
      </c>
    </row>
    <row r="5312" spans="2:2" x14ac:dyDescent="0.25">
      <c r="B5312" s="2" t="s">
        <v>569</v>
      </c>
    </row>
    <row r="5313" spans="2:2" x14ac:dyDescent="0.25">
      <c r="B5313" s="2" t="s">
        <v>431</v>
      </c>
    </row>
    <row r="5314" spans="2:2" x14ac:dyDescent="0.25">
      <c r="B5314" s="2" t="s">
        <v>3353</v>
      </c>
    </row>
    <row r="5315" spans="2:2" x14ac:dyDescent="0.25">
      <c r="B5315" s="2" t="s">
        <v>6351</v>
      </c>
    </row>
    <row r="5316" spans="2:2" x14ac:dyDescent="0.25">
      <c r="B5316" s="2" t="s">
        <v>6179</v>
      </c>
    </row>
    <row r="5317" spans="2:2" x14ac:dyDescent="0.25">
      <c r="B5317" s="2" t="s">
        <v>1164</v>
      </c>
    </row>
    <row r="5318" spans="2:2" x14ac:dyDescent="0.25">
      <c r="B5318" s="2" t="s">
        <v>6351</v>
      </c>
    </row>
    <row r="5319" spans="2:2" x14ac:dyDescent="0.25">
      <c r="B5319" s="2" t="s">
        <v>5694</v>
      </c>
    </row>
    <row r="5320" spans="2:2" x14ac:dyDescent="0.25">
      <c r="B5320" s="2" t="s">
        <v>6351</v>
      </c>
    </row>
    <row r="5321" spans="2:2" x14ac:dyDescent="0.25">
      <c r="B5321" s="2" t="s">
        <v>1164</v>
      </c>
    </row>
    <row r="5322" spans="2:2" x14ac:dyDescent="0.25">
      <c r="B5322" s="2" t="s">
        <v>1164</v>
      </c>
    </row>
    <row r="5323" spans="2:2" x14ac:dyDescent="0.25">
      <c r="B5323" s="2" t="s">
        <v>319</v>
      </c>
    </row>
    <row r="5324" spans="2:2" x14ac:dyDescent="0.25">
      <c r="B5324" s="2" t="s">
        <v>6351</v>
      </c>
    </row>
    <row r="5325" spans="2:2" x14ac:dyDescent="0.25">
      <c r="B5325" s="2" t="s">
        <v>319</v>
      </c>
    </row>
    <row r="5326" spans="2:2" x14ac:dyDescent="0.25">
      <c r="B5326" s="2" t="s">
        <v>4212</v>
      </c>
    </row>
    <row r="5327" spans="2:2" x14ac:dyDescent="0.25">
      <c r="B5327" s="2" t="s">
        <v>3833</v>
      </c>
    </row>
    <row r="5328" spans="2:2" x14ac:dyDescent="0.25">
      <c r="B5328" s="2" t="s">
        <v>1164</v>
      </c>
    </row>
    <row r="5329" spans="2:2" x14ac:dyDescent="0.25">
      <c r="B5329" s="2" t="s">
        <v>1164</v>
      </c>
    </row>
    <row r="5330" spans="2:2" x14ac:dyDescent="0.25">
      <c r="B5330" s="2" t="s">
        <v>569</v>
      </c>
    </row>
    <row r="5331" spans="2:2" x14ac:dyDescent="0.25">
      <c r="B5331" s="2" t="s">
        <v>5694</v>
      </c>
    </row>
    <row r="5332" spans="2:2" x14ac:dyDescent="0.25">
      <c r="B5332" s="2" t="s">
        <v>1164</v>
      </c>
    </row>
    <row r="5333" spans="2:2" x14ac:dyDescent="0.25">
      <c r="B5333" s="2" t="s">
        <v>1164</v>
      </c>
    </row>
    <row r="5334" spans="2:2" x14ac:dyDescent="0.25">
      <c r="B5334" s="2" t="s">
        <v>431</v>
      </c>
    </row>
    <row r="5335" spans="2:2" x14ac:dyDescent="0.25">
      <c r="B5335" s="2" t="s">
        <v>6349</v>
      </c>
    </row>
    <row r="5336" spans="2:2" x14ac:dyDescent="0.25">
      <c r="B5336" s="2" t="s">
        <v>3694</v>
      </c>
    </row>
    <row r="5337" spans="2:2" x14ac:dyDescent="0.25">
      <c r="B5337" s="2" t="s">
        <v>6351</v>
      </c>
    </row>
    <row r="5338" spans="2:2" x14ac:dyDescent="0.25">
      <c r="B5338" s="2" t="s">
        <v>319</v>
      </c>
    </row>
    <row r="5339" spans="2:2" x14ac:dyDescent="0.25">
      <c r="B5339" s="2" t="s">
        <v>3694</v>
      </c>
    </row>
    <row r="5340" spans="2:2" x14ac:dyDescent="0.25">
      <c r="B5340" s="2" t="s">
        <v>1164</v>
      </c>
    </row>
    <row r="5341" spans="2:2" x14ac:dyDescent="0.25">
      <c r="B5341" s="2" t="s">
        <v>6351</v>
      </c>
    </row>
    <row r="5342" spans="2:2" x14ac:dyDescent="0.25">
      <c r="B5342" s="2" t="s">
        <v>3353</v>
      </c>
    </row>
    <row r="5343" spans="2:2" x14ac:dyDescent="0.25">
      <c r="B5343" s="2" t="s">
        <v>569</v>
      </c>
    </row>
    <row r="5344" spans="2:2" x14ac:dyDescent="0.25">
      <c r="B5344" s="2" t="s">
        <v>1164</v>
      </c>
    </row>
    <row r="5345" spans="2:2" x14ac:dyDescent="0.25">
      <c r="B5345" s="2" t="s">
        <v>1164</v>
      </c>
    </row>
    <row r="5346" spans="2:2" x14ac:dyDescent="0.25">
      <c r="B5346" s="2" t="s">
        <v>2148</v>
      </c>
    </row>
    <row r="5347" spans="2:2" x14ac:dyDescent="0.25">
      <c r="B5347" s="2" t="s">
        <v>5694</v>
      </c>
    </row>
    <row r="5348" spans="2:2" x14ac:dyDescent="0.25">
      <c r="B5348" s="2" t="s">
        <v>1164</v>
      </c>
    </row>
    <row r="5349" spans="2:2" x14ac:dyDescent="0.25">
      <c r="B5349" s="2" t="s">
        <v>3353</v>
      </c>
    </row>
    <row r="5350" spans="2:2" x14ac:dyDescent="0.25">
      <c r="B5350" s="2" t="s">
        <v>5694</v>
      </c>
    </row>
    <row r="5351" spans="2:2" x14ac:dyDescent="0.25">
      <c r="B5351" s="2" t="s">
        <v>319</v>
      </c>
    </row>
    <row r="5352" spans="2:2" x14ac:dyDescent="0.25">
      <c r="B5352" s="2" t="s">
        <v>5694</v>
      </c>
    </row>
    <row r="5353" spans="2:2" x14ac:dyDescent="0.25">
      <c r="B5353" s="2" t="s">
        <v>6351</v>
      </c>
    </row>
    <row r="5354" spans="2:2" x14ac:dyDescent="0.25">
      <c r="B5354" s="2" t="s">
        <v>5694</v>
      </c>
    </row>
    <row r="5355" spans="2:2" x14ac:dyDescent="0.25">
      <c r="B5355" s="2" t="s">
        <v>5404</v>
      </c>
    </row>
    <row r="5356" spans="2:2" x14ac:dyDescent="0.25">
      <c r="B5356" s="2" t="s">
        <v>1164</v>
      </c>
    </row>
    <row r="5357" spans="2:2" x14ac:dyDescent="0.25">
      <c r="B5357" s="2" t="s">
        <v>569</v>
      </c>
    </row>
    <row r="5358" spans="2:2" x14ac:dyDescent="0.25">
      <c r="B5358" s="2" t="s">
        <v>569</v>
      </c>
    </row>
    <row r="5359" spans="2:2" x14ac:dyDescent="0.25">
      <c r="B5359" s="2" t="s">
        <v>431</v>
      </c>
    </row>
    <row r="5360" spans="2:2" x14ac:dyDescent="0.25">
      <c r="B5360" s="2" t="s">
        <v>5404</v>
      </c>
    </row>
    <row r="5361" spans="2:2" x14ac:dyDescent="0.25">
      <c r="B5361" s="2" t="s">
        <v>5694</v>
      </c>
    </row>
    <row r="5362" spans="2:2" x14ac:dyDescent="0.25">
      <c r="B5362" s="2" t="s">
        <v>3353</v>
      </c>
    </row>
    <row r="5363" spans="2:2" x14ac:dyDescent="0.25">
      <c r="B5363" s="2" t="s">
        <v>4212</v>
      </c>
    </row>
    <row r="5364" spans="2:2" x14ac:dyDescent="0.25">
      <c r="B5364" s="2" t="s">
        <v>1164</v>
      </c>
    </row>
    <row r="5365" spans="2:2" x14ac:dyDescent="0.25">
      <c r="B5365" s="2" t="s">
        <v>1164</v>
      </c>
    </row>
    <row r="5366" spans="2:2" x14ac:dyDescent="0.25">
      <c r="B5366" s="2" t="s">
        <v>2148</v>
      </c>
    </row>
    <row r="5367" spans="2:2" x14ac:dyDescent="0.25">
      <c r="B5367" s="2" t="s">
        <v>431</v>
      </c>
    </row>
    <row r="5368" spans="2:2" x14ac:dyDescent="0.25">
      <c r="B5368" s="2" t="s">
        <v>1164</v>
      </c>
    </row>
    <row r="5369" spans="2:2" x14ac:dyDescent="0.25">
      <c r="B5369" s="2" t="s">
        <v>569</v>
      </c>
    </row>
    <row r="5370" spans="2:2" x14ac:dyDescent="0.25">
      <c r="B5370" s="2" t="s">
        <v>5404</v>
      </c>
    </row>
    <row r="5371" spans="2:2" x14ac:dyDescent="0.25">
      <c r="B5371" s="2" t="s">
        <v>2148</v>
      </c>
    </row>
    <row r="5372" spans="2:2" x14ac:dyDescent="0.25">
      <c r="B5372" s="2" t="s">
        <v>1164</v>
      </c>
    </row>
    <row r="5373" spans="2:2" x14ac:dyDescent="0.25">
      <c r="B5373" s="2" t="s">
        <v>2148</v>
      </c>
    </row>
    <row r="5374" spans="2:2" x14ac:dyDescent="0.25">
      <c r="B5374" s="2" t="s">
        <v>1164</v>
      </c>
    </row>
    <row r="5375" spans="2:2" x14ac:dyDescent="0.25">
      <c r="B5375" s="2" t="s">
        <v>1164</v>
      </c>
    </row>
    <row r="5376" spans="2:2" x14ac:dyDescent="0.25">
      <c r="B5376" s="2" t="s">
        <v>569</v>
      </c>
    </row>
    <row r="5377" spans="2:2" x14ac:dyDescent="0.25">
      <c r="B5377" s="2" t="s">
        <v>6351</v>
      </c>
    </row>
    <row r="5378" spans="2:2" x14ac:dyDescent="0.25">
      <c r="B5378" s="2" t="s">
        <v>319</v>
      </c>
    </row>
    <row r="5379" spans="2:2" x14ac:dyDescent="0.25">
      <c r="B5379" s="2" t="s">
        <v>5694</v>
      </c>
    </row>
    <row r="5380" spans="2:2" x14ac:dyDescent="0.25">
      <c r="B5380" s="2" t="s">
        <v>1164</v>
      </c>
    </row>
    <row r="5381" spans="2:2" x14ac:dyDescent="0.25">
      <c r="B5381" s="2" t="s">
        <v>1164</v>
      </c>
    </row>
    <row r="5382" spans="2:2" x14ac:dyDescent="0.25">
      <c r="B5382" s="2" t="s">
        <v>1164</v>
      </c>
    </row>
    <row r="5383" spans="2:2" x14ac:dyDescent="0.25">
      <c r="B5383" s="2" t="s">
        <v>3353</v>
      </c>
    </row>
    <row r="5384" spans="2:2" x14ac:dyDescent="0.25">
      <c r="B5384" s="2" t="s">
        <v>319</v>
      </c>
    </row>
    <row r="5385" spans="2:2" x14ac:dyDescent="0.25">
      <c r="B5385" s="2" t="s">
        <v>1164</v>
      </c>
    </row>
    <row r="5386" spans="2:2" x14ac:dyDescent="0.25">
      <c r="B5386" s="2" t="s">
        <v>569</v>
      </c>
    </row>
    <row r="5387" spans="2:2" x14ac:dyDescent="0.25">
      <c r="B5387" s="2" t="s">
        <v>3833</v>
      </c>
    </row>
    <row r="5388" spans="2:2" x14ac:dyDescent="0.25">
      <c r="B5388" s="2" t="s">
        <v>1164</v>
      </c>
    </row>
    <row r="5389" spans="2:2" x14ac:dyDescent="0.25">
      <c r="B5389" s="2" t="s">
        <v>569</v>
      </c>
    </row>
    <row r="5390" spans="2:2" x14ac:dyDescent="0.25">
      <c r="B5390" s="2" t="s">
        <v>1164</v>
      </c>
    </row>
    <row r="5391" spans="2:2" x14ac:dyDescent="0.25">
      <c r="B5391" s="2" t="s">
        <v>1164</v>
      </c>
    </row>
    <row r="5392" spans="2:2" x14ac:dyDescent="0.25">
      <c r="B5392" s="2" t="s">
        <v>6179</v>
      </c>
    </row>
    <row r="5393" spans="2:2" x14ac:dyDescent="0.25">
      <c r="B5393" s="2" t="s">
        <v>1164</v>
      </c>
    </row>
    <row r="5394" spans="2:2" x14ac:dyDescent="0.25">
      <c r="B5394" s="2" t="s">
        <v>1164</v>
      </c>
    </row>
    <row r="5395" spans="2:2" x14ac:dyDescent="0.25">
      <c r="B5395" s="2" t="s">
        <v>6351</v>
      </c>
    </row>
    <row r="5396" spans="2:2" x14ac:dyDescent="0.25">
      <c r="B5396" s="2" t="s">
        <v>6349</v>
      </c>
    </row>
    <row r="5397" spans="2:2" x14ac:dyDescent="0.25">
      <c r="B5397" s="2" t="s">
        <v>1164</v>
      </c>
    </row>
    <row r="5398" spans="2:2" x14ac:dyDescent="0.25">
      <c r="B5398" s="2" t="s">
        <v>1164</v>
      </c>
    </row>
    <row r="5399" spans="2:2" x14ac:dyDescent="0.25">
      <c r="B5399" s="2" t="s">
        <v>319</v>
      </c>
    </row>
    <row r="5400" spans="2:2" x14ac:dyDescent="0.25">
      <c r="B5400" s="2" t="s">
        <v>1164</v>
      </c>
    </row>
    <row r="5401" spans="2:2" x14ac:dyDescent="0.25">
      <c r="B5401" s="2" t="s">
        <v>569</v>
      </c>
    </row>
    <row r="5402" spans="2:2" x14ac:dyDescent="0.25">
      <c r="B5402" s="2" t="s">
        <v>6351</v>
      </c>
    </row>
    <row r="5403" spans="2:2" x14ac:dyDescent="0.25">
      <c r="B5403" s="2" t="s">
        <v>2148</v>
      </c>
    </row>
    <row r="5404" spans="2:2" x14ac:dyDescent="0.25">
      <c r="B5404" s="2" t="s">
        <v>1164</v>
      </c>
    </row>
    <row r="5405" spans="2:2" x14ac:dyDescent="0.25">
      <c r="B5405" s="2" t="s">
        <v>3353</v>
      </c>
    </row>
    <row r="5406" spans="2:2" x14ac:dyDescent="0.25">
      <c r="B5406" s="2" t="s">
        <v>569</v>
      </c>
    </row>
    <row r="5407" spans="2:2" x14ac:dyDescent="0.25">
      <c r="B5407" s="2" t="s">
        <v>5404</v>
      </c>
    </row>
    <row r="5408" spans="2:2" x14ac:dyDescent="0.25">
      <c r="B5408" s="2" t="s">
        <v>5694</v>
      </c>
    </row>
    <row r="5409" spans="2:2" x14ac:dyDescent="0.25">
      <c r="B5409" s="2" t="s">
        <v>1164</v>
      </c>
    </row>
    <row r="5410" spans="2:2" x14ac:dyDescent="0.25">
      <c r="B5410" s="2" t="s">
        <v>1164</v>
      </c>
    </row>
    <row r="5411" spans="2:2" x14ac:dyDescent="0.25">
      <c r="B5411" s="2" t="s">
        <v>569</v>
      </c>
    </row>
    <row r="5412" spans="2:2" x14ac:dyDescent="0.25">
      <c r="B5412" s="2" t="s">
        <v>569</v>
      </c>
    </row>
    <row r="5413" spans="2:2" x14ac:dyDescent="0.25">
      <c r="B5413" s="2" t="s">
        <v>1164</v>
      </c>
    </row>
    <row r="5414" spans="2:2" x14ac:dyDescent="0.25">
      <c r="B5414" s="2" t="s">
        <v>5694</v>
      </c>
    </row>
    <row r="5415" spans="2:2" x14ac:dyDescent="0.25">
      <c r="B5415" s="2" t="s">
        <v>2148</v>
      </c>
    </row>
    <row r="5416" spans="2:2" x14ac:dyDescent="0.25">
      <c r="B5416" s="2" t="s">
        <v>6179</v>
      </c>
    </row>
    <row r="5417" spans="2:2" x14ac:dyDescent="0.25">
      <c r="B5417" s="2" t="s">
        <v>3353</v>
      </c>
    </row>
    <row r="5418" spans="2:2" x14ac:dyDescent="0.25">
      <c r="B5418" s="2" t="s">
        <v>3353</v>
      </c>
    </row>
    <row r="5419" spans="2:2" x14ac:dyDescent="0.25">
      <c r="B5419" s="2" t="s">
        <v>569</v>
      </c>
    </row>
    <row r="5420" spans="2:2" x14ac:dyDescent="0.25">
      <c r="B5420" s="2" t="s">
        <v>431</v>
      </c>
    </row>
    <row r="5421" spans="2:2" x14ac:dyDescent="0.25">
      <c r="B5421" s="2" t="s">
        <v>6351</v>
      </c>
    </row>
    <row r="5422" spans="2:2" x14ac:dyDescent="0.25">
      <c r="B5422" s="2" t="s">
        <v>1164</v>
      </c>
    </row>
    <row r="5423" spans="2:2" x14ac:dyDescent="0.25">
      <c r="B5423" s="2" t="s">
        <v>319</v>
      </c>
    </row>
    <row r="5424" spans="2:2" x14ac:dyDescent="0.25">
      <c r="B5424" s="2" t="s">
        <v>6351</v>
      </c>
    </row>
    <row r="5425" spans="2:2" x14ac:dyDescent="0.25">
      <c r="B5425" s="2" t="s">
        <v>3353</v>
      </c>
    </row>
    <row r="5426" spans="2:2" x14ac:dyDescent="0.25">
      <c r="B5426" s="2" t="s">
        <v>319</v>
      </c>
    </row>
    <row r="5427" spans="2:2" x14ac:dyDescent="0.25">
      <c r="B5427" s="2" t="s">
        <v>5694</v>
      </c>
    </row>
    <row r="5428" spans="2:2" x14ac:dyDescent="0.25">
      <c r="B5428" s="2" t="s">
        <v>6349</v>
      </c>
    </row>
    <row r="5429" spans="2:2" x14ac:dyDescent="0.25">
      <c r="B5429" s="2" t="s">
        <v>6349</v>
      </c>
    </row>
    <row r="5430" spans="2:2" x14ac:dyDescent="0.25">
      <c r="B5430" s="2" t="s">
        <v>5694</v>
      </c>
    </row>
    <row r="5431" spans="2:2" x14ac:dyDescent="0.25">
      <c r="B5431" s="2" t="s">
        <v>431</v>
      </c>
    </row>
    <row r="5432" spans="2:2" x14ac:dyDescent="0.25">
      <c r="B5432" s="2" t="s">
        <v>1164</v>
      </c>
    </row>
    <row r="5433" spans="2:2" x14ac:dyDescent="0.25">
      <c r="B5433" s="2" t="s">
        <v>6351</v>
      </c>
    </row>
    <row r="5434" spans="2:2" x14ac:dyDescent="0.25">
      <c r="B5434" s="2" t="s">
        <v>5404</v>
      </c>
    </row>
    <row r="5435" spans="2:2" x14ac:dyDescent="0.25">
      <c r="B5435" s="2" t="s">
        <v>6349</v>
      </c>
    </row>
    <row r="5436" spans="2:2" x14ac:dyDescent="0.25">
      <c r="B5436" s="2" t="s">
        <v>6349</v>
      </c>
    </row>
    <row r="5437" spans="2:2" x14ac:dyDescent="0.25">
      <c r="B5437" s="2" t="s">
        <v>1164</v>
      </c>
    </row>
    <row r="5438" spans="2:2" x14ac:dyDescent="0.25">
      <c r="B5438" s="2" t="s">
        <v>1164</v>
      </c>
    </row>
    <row r="5439" spans="2:2" x14ac:dyDescent="0.25">
      <c r="B5439" s="2" t="s">
        <v>3353</v>
      </c>
    </row>
    <row r="5440" spans="2:2" x14ac:dyDescent="0.25">
      <c r="B5440" s="2" t="s">
        <v>5694</v>
      </c>
    </row>
    <row r="5441" spans="2:2" x14ac:dyDescent="0.25">
      <c r="B5441" s="2" t="s">
        <v>1164</v>
      </c>
    </row>
    <row r="5442" spans="2:2" x14ac:dyDescent="0.25">
      <c r="B5442" s="2" t="s">
        <v>1164</v>
      </c>
    </row>
    <row r="5443" spans="2:2" x14ac:dyDescent="0.25">
      <c r="B5443" s="2" t="s">
        <v>1164</v>
      </c>
    </row>
    <row r="5444" spans="2:2" x14ac:dyDescent="0.25">
      <c r="B5444" s="2" t="s">
        <v>569</v>
      </c>
    </row>
    <row r="5445" spans="2:2" x14ac:dyDescent="0.25">
      <c r="B5445" s="2" t="s">
        <v>2148</v>
      </c>
    </row>
    <row r="5446" spans="2:2" x14ac:dyDescent="0.25">
      <c r="B5446" s="2" t="s">
        <v>319</v>
      </c>
    </row>
    <row r="5447" spans="2:2" x14ac:dyDescent="0.25">
      <c r="B5447" s="2" t="s">
        <v>319</v>
      </c>
    </row>
    <row r="5448" spans="2:2" x14ac:dyDescent="0.25">
      <c r="B5448" s="2" t="s">
        <v>319</v>
      </c>
    </row>
    <row r="5449" spans="2:2" x14ac:dyDescent="0.25">
      <c r="B5449" s="2" t="s">
        <v>1164</v>
      </c>
    </row>
    <row r="5450" spans="2:2" x14ac:dyDescent="0.25">
      <c r="B5450" s="2" t="s">
        <v>1164</v>
      </c>
    </row>
    <row r="5451" spans="2:2" x14ac:dyDescent="0.25">
      <c r="B5451" s="2" t="s">
        <v>569</v>
      </c>
    </row>
    <row r="5452" spans="2:2" x14ac:dyDescent="0.25">
      <c r="B5452" s="2" t="s">
        <v>1164</v>
      </c>
    </row>
    <row r="5453" spans="2:2" x14ac:dyDescent="0.25">
      <c r="B5453" s="2" t="s">
        <v>5694</v>
      </c>
    </row>
    <row r="5454" spans="2:2" x14ac:dyDescent="0.25">
      <c r="B5454" s="2" t="s">
        <v>5404</v>
      </c>
    </row>
    <row r="5455" spans="2:2" x14ac:dyDescent="0.25">
      <c r="B5455" s="2" t="s">
        <v>5694</v>
      </c>
    </row>
    <row r="5456" spans="2:2" x14ac:dyDescent="0.25">
      <c r="B5456" s="2" t="s">
        <v>4212</v>
      </c>
    </row>
    <row r="5457" spans="2:2" x14ac:dyDescent="0.25">
      <c r="B5457" s="2" t="s">
        <v>6351</v>
      </c>
    </row>
    <row r="5458" spans="2:2" x14ac:dyDescent="0.25">
      <c r="B5458" s="2" t="s">
        <v>5694</v>
      </c>
    </row>
    <row r="5459" spans="2:2" x14ac:dyDescent="0.25">
      <c r="B5459" s="2" t="s">
        <v>1164</v>
      </c>
    </row>
    <row r="5460" spans="2:2" x14ac:dyDescent="0.25">
      <c r="B5460" s="2" t="s">
        <v>1164</v>
      </c>
    </row>
    <row r="5461" spans="2:2" x14ac:dyDescent="0.25">
      <c r="B5461" s="2" t="s">
        <v>1164</v>
      </c>
    </row>
    <row r="5462" spans="2:2" x14ac:dyDescent="0.25">
      <c r="B5462" s="2" t="s">
        <v>319</v>
      </c>
    </row>
    <row r="5463" spans="2:2" x14ac:dyDescent="0.25">
      <c r="B5463" s="2" t="s">
        <v>2148</v>
      </c>
    </row>
    <row r="5464" spans="2:2" x14ac:dyDescent="0.25">
      <c r="B5464" s="2" t="s">
        <v>6351</v>
      </c>
    </row>
    <row r="5465" spans="2:2" x14ac:dyDescent="0.25">
      <c r="B5465" s="2" t="s">
        <v>319</v>
      </c>
    </row>
    <row r="5466" spans="2:2" x14ac:dyDescent="0.25">
      <c r="B5466" s="2" t="s">
        <v>5404</v>
      </c>
    </row>
    <row r="5467" spans="2:2" x14ac:dyDescent="0.25">
      <c r="B5467" s="2" t="s">
        <v>1164</v>
      </c>
    </row>
    <row r="5468" spans="2:2" x14ac:dyDescent="0.25">
      <c r="B5468" s="2" t="s">
        <v>319</v>
      </c>
    </row>
    <row r="5469" spans="2:2" x14ac:dyDescent="0.25">
      <c r="B5469" s="2" t="s">
        <v>1164</v>
      </c>
    </row>
    <row r="5470" spans="2:2" x14ac:dyDescent="0.25">
      <c r="B5470" s="2" t="s">
        <v>6351</v>
      </c>
    </row>
    <row r="5471" spans="2:2" x14ac:dyDescent="0.25">
      <c r="B5471" s="2" t="s">
        <v>569</v>
      </c>
    </row>
    <row r="5472" spans="2:2" x14ac:dyDescent="0.25">
      <c r="B5472" s="2" t="s">
        <v>3694</v>
      </c>
    </row>
    <row r="5473" spans="2:2" x14ac:dyDescent="0.25">
      <c r="B5473" s="2" t="s">
        <v>3694</v>
      </c>
    </row>
    <row r="5474" spans="2:2" x14ac:dyDescent="0.25">
      <c r="B5474" s="2" t="s">
        <v>569</v>
      </c>
    </row>
    <row r="5475" spans="2:2" x14ac:dyDescent="0.25">
      <c r="B5475" s="2" t="s">
        <v>1164</v>
      </c>
    </row>
    <row r="5476" spans="2:2" x14ac:dyDescent="0.25">
      <c r="B5476" s="2" t="s">
        <v>6351</v>
      </c>
    </row>
    <row r="5477" spans="2:2" x14ac:dyDescent="0.25">
      <c r="B5477" s="2" t="s">
        <v>5694</v>
      </c>
    </row>
    <row r="5478" spans="2:2" x14ac:dyDescent="0.25">
      <c r="B5478" s="2" t="s">
        <v>1164</v>
      </c>
    </row>
    <row r="5479" spans="2:2" x14ac:dyDescent="0.25">
      <c r="B5479" s="2" t="s">
        <v>5694</v>
      </c>
    </row>
    <row r="5480" spans="2:2" x14ac:dyDescent="0.25">
      <c r="B5480" s="2" t="s">
        <v>1164</v>
      </c>
    </row>
    <row r="5481" spans="2:2" x14ac:dyDescent="0.25">
      <c r="B5481" s="2" t="s">
        <v>5694</v>
      </c>
    </row>
    <row r="5482" spans="2:2" x14ac:dyDescent="0.25">
      <c r="B5482" s="2" t="s">
        <v>6351</v>
      </c>
    </row>
    <row r="5483" spans="2:2" x14ac:dyDescent="0.25">
      <c r="B5483" s="2" t="s">
        <v>5694</v>
      </c>
    </row>
    <row r="5484" spans="2:2" x14ac:dyDescent="0.25">
      <c r="B5484" s="2" t="s">
        <v>5694</v>
      </c>
    </row>
    <row r="5485" spans="2:2" x14ac:dyDescent="0.25">
      <c r="B5485" s="2" t="s">
        <v>5404</v>
      </c>
    </row>
    <row r="5486" spans="2:2" x14ac:dyDescent="0.25">
      <c r="B5486" s="2" t="s">
        <v>319</v>
      </c>
    </row>
    <row r="5487" spans="2:2" x14ac:dyDescent="0.25">
      <c r="B5487" s="2" t="s">
        <v>1164</v>
      </c>
    </row>
    <row r="5488" spans="2:2" x14ac:dyDescent="0.25">
      <c r="B5488" s="2" t="s">
        <v>3833</v>
      </c>
    </row>
    <row r="5489" spans="2:2" x14ac:dyDescent="0.25">
      <c r="B5489" s="2" t="s">
        <v>1164</v>
      </c>
    </row>
    <row r="5490" spans="2:2" x14ac:dyDescent="0.25">
      <c r="B5490" s="2" t="s">
        <v>431</v>
      </c>
    </row>
    <row r="5491" spans="2:2" x14ac:dyDescent="0.25">
      <c r="B5491" s="2" t="s">
        <v>1164</v>
      </c>
    </row>
    <row r="5492" spans="2:2" x14ac:dyDescent="0.25">
      <c r="B5492" s="2" t="s">
        <v>5404</v>
      </c>
    </row>
    <row r="5493" spans="2:2" x14ac:dyDescent="0.25">
      <c r="B5493" s="2" t="s">
        <v>569</v>
      </c>
    </row>
    <row r="5494" spans="2:2" x14ac:dyDescent="0.25">
      <c r="B5494" s="2" t="s">
        <v>1164</v>
      </c>
    </row>
    <row r="5495" spans="2:2" x14ac:dyDescent="0.25">
      <c r="B5495" s="2" t="s">
        <v>569</v>
      </c>
    </row>
    <row r="5496" spans="2:2" x14ac:dyDescent="0.25">
      <c r="B5496" s="2" t="s">
        <v>6350</v>
      </c>
    </row>
    <row r="5497" spans="2:2" x14ac:dyDescent="0.25">
      <c r="B5497" s="2" t="s">
        <v>1164</v>
      </c>
    </row>
    <row r="5498" spans="2:2" x14ac:dyDescent="0.25">
      <c r="B5498" s="2" t="s">
        <v>1164</v>
      </c>
    </row>
    <row r="5499" spans="2:2" x14ac:dyDescent="0.25">
      <c r="B5499" s="2" t="s">
        <v>569</v>
      </c>
    </row>
    <row r="5500" spans="2:2" x14ac:dyDescent="0.25">
      <c r="B5500" s="2" t="s">
        <v>6350</v>
      </c>
    </row>
    <row r="5501" spans="2:2" x14ac:dyDescent="0.25">
      <c r="B5501" s="2" t="s">
        <v>1164</v>
      </c>
    </row>
    <row r="5502" spans="2:2" x14ac:dyDescent="0.25">
      <c r="B5502" s="2" t="s">
        <v>5694</v>
      </c>
    </row>
    <row r="5503" spans="2:2" x14ac:dyDescent="0.25">
      <c r="B5503" s="2" t="s">
        <v>6351</v>
      </c>
    </row>
    <row r="5504" spans="2:2" x14ac:dyDescent="0.25">
      <c r="B5504" s="2" t="s">
        <v>2148</v>
      </c>
    </row>
    <row r="5505" spans="2:2" x14ac:dyDescent="0.25">
      <c r="B5505" s="2" t="s">
        <v>6351</v>
      </c>
    </row>
    <row r="5506" spans="2:2" x14ac:dyDescent="0.25">
      <c r="B5506" s="2" t="s">
        <v>1164</v>
      </c>
    </row>
    <row r="5507" spans="2:2" x14ac:dyDescent="0.25">
      <c r="B5507" s="2" t="s">
        <v>6351</v>
      </c>
    </row>
    <row r="5508" spans="2:2" x14ac:dyDescent="0.25">
      <c r="B5508" s="2" t="s">
        <v>569</v>
      </c>
    </row>
    <row r="5509" spans="2:2" x14ac:dyDescent="0.25">
      <c r="B5509" s="2" t="s">
        <v>5404</v>
      </c>
    </row>
    <row r="5510" spans="2:2" x14ac:dyDescent="0.25">
      <c r="B5510" s="2" t="s">
        <v>431</v>
      </c>
    </row>
    <row r="5511" spans="2:2" x14ac:dyDescent="0.25">
      <c r="B5511" s="2" t="s">
        <v>1164</v>
      </c>
    </row>
    <row r="5512" spans="2:2" x14ac:dyDescent="0.25">
      <c r="B5512" s="2" t="s">
        <v>6349</v>
      </c>
    </row>
    <row r="5513" spans="2:2" x14ac:dyDescent="0.25">
      <c r="B5513" s="2" t="s">
        <v>1164</v>
      </c>
    </row>
    <row r="5514" spans="2:2" x14ac:dyDescent="0.25">
      <c r="B5514" s="2" t="s">
        <v>6351</v>
      </c>
    </row>
    <row r="5515" spans="2:2" x14ac:dyDescent="0.25">
      <c r="B5515" s="2" t="s">
        <v>6351</v>
      </c>
    </row>
    <row r="5516" spans="2:2" x14ac:dyDescent="0.25">
      <c r="B5516" s="2" t="s">
        <v>6351</v>
      </c>
    </row>
    <row r="5517" spans="2:2" x14ac:dyDescent="0.25">
      <c r="B5517" s="2" t="s">
        <v>3353</v>
      </c>
    </row>
    <row r="5518" spans="2:2" x14ac:dyDescent="0.25">
      <c r="B5518" s="2" t="s">
        <v>6350</v>
      </c>
    </row>
    <row r="5519" spans="2:2" x14ac:dyDescent="0.25">
      <c r="B5519" s="2" t="s">
        <v>1164</v>
      </c>
    </row>
    <row r="5520" spans="2:2" x14ac:dyDescent="0.25">
      <c r="B5520" s="2" t="s">
        <v>1164</v>
      </c>
    </row>
    <row r="5521" spans="2:2" x14ac:dyDescent="0.25">
      <c r="B5521" s="2" t="s">
        <v>1164</v>
      </c>
    </row>
    <row r="5522" spans="2:2" x14ac:dyDescent="0.25">
      <c r="B5522" s="2" t="s">
        <v>319</v>
      </c>
    </row>
    <row r="5523" spans="2:2" x14ac:dyDescent="0.25">
      <c r="B5523" s="2" t="s">
        <v>6350</v>
      </c>
    </row>
    <row r="5524" spans="2:2" x14ac:dyDescent="0.25">
      <c r="B5524" s="2" t="s">
        <v>1164</v>
      </c>
    </row>
    <row r="5525" spans="2:2" x14ac:dyDescent="0.25">
      <c r="B5525" s="2" t="s">
        <v>6179</v>
      </c>
    </row>
    <row r="5526" spans="2:2" x14ac:dyDescent="0.25">
      <c r="B5526" s="2" t="s">
        <v>6352</v>
      </c>
    </row>
    <row r="5527" spans="2:2" x14ac:dyDescent="0.25">
      <c r="B5527" s="2" t="s">
        <v>3833</v>
      </c>
    </row>
    <row r="5528" spans="2:2" x14ac:dyDescent="0.25">
      <c r="B5528" s="2" t="s">
        <v>6349</v>
      </c>
    </row>
    <row r="5529" spans="2:2" x14ac:dyDescent="0.25">
      <c r="B5529" s="2" t="s">
        <v>3353</v>
      </c>
    </row>
    <row r="5530" spans="2:2" x14ac:dyDescent="0.25">
      <c r="B5530" s="2" t="s">
        <v>1164</v>
      </c>
    </row>
    <row r="5531" spans="2:2" x14ac:dyDescent="0.25">
      <c r="B5531" s="2" t="s">
        <v>1164</v>
      </c>
    </row>
    <row r="5532" spans="2:2" x14ac:dyDescent="0.25">
      <c r="B5532" s="2" t="s">
        <v>1164</v>
      </c>
    </row>
    <row r="5533" spans="2:2" x14ac:dyDescent="0.25">
      <c r="B5533" s="2" t="s">
        <v>6351</v>
      </c>
    </row>
    <row r="5534" spans="2:2" x14ac:dyDescent="0.25">
      <c r="B5534" s="2" t="s">
        <v>1164</v>
      </c>
    </row>
    <row r="5535" spans="2:2" x14ac:dyDescent="0.25">
      <c r="B5535" s="2" t="s">
        <v>569</v>
      </c>
    </row>
    <row r="5536" spans="2:2" x14ac:dyDescent="0.25">
      <c r="B5536" s="2" t="s">
        <v>5694</v>
      </c>
    </row>
    <row r="5537" spans="2:2" x14ac:dyDescent="0.25">
      <c r="B5537" s="2" t="s">
        <v>1164</v>
      </c>
    </row>
    <row r="5538" spans="2:2" x14ac:dyDescent="0.25">
      <c r="B5538" s="2" t="s">
        <v>569</v>
      </c>
    </row>
    <row r="5539" spans="2:2" x14ac:dyDescent="0.25">
      <c r="B5539" s="2" t="s">
        <v>6351</v>
      </c>
    </row>
    <row r="5540" spans="2:2" x14ac:dyDescent="0.25">
      <c r="B5540" s="2" t="s">
        <v>6349</v>
      </c>
    </row>
    <row r="5541" spans="2:2" x14ac:dyDescent="0.25">
      <c r="B5541" s="2" t="s">
        <v>319</v>
      </c>
    </row>
    <row r="5542" spans="2:2" x14ac:dyDescent="0.25">
      <c r="B5542" s="2" t="s">
        <v>1164</v>
      </c>
    </row>
    <row r="5543" spans="2:2" x14ac:dyDescent="0.25">
      <c r="B5543" s="2" t="s">
        <v>1164</v>
      </c>
    </row>
    <row r="5544" spans="2:2" x14ac:dyDescent="0.25">
      <c r="B5544" s="2" t="s">
        <v>1164</v>
      </c>
    </row>
    <row r="5545" spans="2:2" x14ac:dyDescent="0.25">
      <c r="B5545" s="2" t="s">
        <v>1164</v>
      </c>
    </row>
    <row r="5546" spans="2:2" x14ac:dyDescent="0.25">
      <c r="B5546" s="2" t="s">
        <v>1164</v>
      </c>
    </row>
    <row r="5547" spans="2:2" x14ac:dyDescent="0.25">
      <c r="B5547" s="2" t="s">
        <v>1164</v>
      </c>
    </row>
    <row r="5548" spans="2:2" x14ac:dyDescent="0.25">
      <c r="B5548" s="2" t="s">
        <v>1164</v>
      </c>
    </row>
    <row r="5549" spans="2:2" x14ac:dyDescent="0.25">
      <c r="B5549" s="2" t="s">
        <v>1164</v>
      </c>
    </row>
    <row r="5550" spans="2:2" x14ac:dyDescent="0.25">
      <c r="B5550" s="2" t="s">
        <v>5694</v>
      </c>
    </row>
    <row r="5551" spans="2:2" x14ac:dyDescent="0.25">
      <c r="B5551" s="2" t="s">
        <v>1164</v>
      </c>
    </row>
    <row r="5552" spans="2:2" x14ac:dyDescent="0.25">
      <c r="B5552" s="2" t="s">
        <v>569</v>
      </c>
    </row>
    <row r="5553" spans="2:2" x14ac:dyDescent="0.25">
      <c r="B5553" s="2" t="s">
        <v>6350</v>
      </c>
    </row>
    <row r="5554" spans="2:2" x14ac:dyDescent="0.25">
      <c r="B5554" s="2" t="s">
        <v>6349</v>
      </c>
    </row>
    <row r="5555" spans="2:2" x14ac:dyDescent="0.25">
      <c r="B5555" s="2" t="s">
        <v>1164</v>
      </c>
    </row>
    <row r="5556" spans="2:2" x14ac:dyDescent="0.25">
      <c r="B5556" s="2" t="s">
        <v>5694</v>
      </c>
    </row>
    <row r="5557" spans="2:2" x14ac:dyDescent="0.25">
      <c r="B5557" s="2" t="s">
        <v>6351</v>
      </c>
    </row>
    <row r="5558" spans="2:2" x14ac:dyDescent="0.25">
      <c r="B5558" s="2" t="s">
        <v>3833</v>
      </c>
    </row>
    <row r="5559" spans="2:2" x14ac:dyDescent="0.25">
      <c r="B5559" s="2" t="s">
        <v>1164</v>
      </c>
    </row>
    <row r="5560" spans="2:2" x14ac:dyDescent="0.25">
      <c r="B5560" s="2" t="s">
        <v>6349</v>
      </c>
    </row>
    <row r="5561" spans="2:2" x14ac:dyDescent="0.25">
      <c r="B5561" s="2" t="s">
        <v>1164</v>
      </c>
    </row>
    <row r="5562" spans="2:2" x14ac:dyDescent="0.25">
      <c r="B5562" s="2" t="s">
        <v>5694</v>
      </c>
    </row>
    <row r="5563" spans="2:2" x14ac:dyDescent="0.25">
      <c r="B5563" s="2" t="s">
        <v>6351</v>
      </c>
    </row>
    <row r="5564" spans="2:2" x14ac:dyDescent="0.25">
      <c r="B5564" s="2" t="s">
        <v>6352</v>
      </c>
    </row>
    <row r="5565" spans="2:2" x14ac:dyDescent="0.25">
      <c r="B5565" s="2" t="s">
        <v>569</v>
      </c>
    </row>
    <row r="5566" spans="2:2" x14ac:dyDescent="0.25">
      <c r="B5566" s="2" t="s">
        <v>1164</v>
      </c>
    </row>
    <row r="5567" spans="2:2" x14ac:dyDescent="0.25">
      <c r="B5567" s="2" t="s">
        <v>5694</v>
      </c>
    </row>
    <row r="5568" spans="2:2" x14ac:dyDescent="0.25">
      <c r="B5568" s="2" t="s">
        <v>569</v>
      </c>
    </row>
    <row r="5569" spans="2:2" x14ac:dyDescent="0.25">
      <c r="B5569" s="2" t="s">
        <v>5404</v>
      </c>
    </row>
    <row r="5570" spans="2:2" x14ac:dyDescent="0.25">
      <c r="B5570" s="2" t="s">
        <v>6350</v>
      </c>
    </row>
    <row r="5571" spans="2:2" x14ac:dyDescent="0.25">
      <c r="B5571" s="2" t="s">
        <v>1164</v>
      </c>
    </row>
    <row r="5572" spans="2:2" x14ac:dyDescent="0.25">
      <c r="B5572" s="2" t="s">
        <v>5694</v>
      </c>
    </row>
    <row r="5573" spans="2:2" x14ac:dyDescent="0.25">
      <c r="B5573" s="2" t="s">
        <v>2148</v>
      </c>
    </row>
    <row r="5574" spans="2:2" x14ac:dyDescent="0.25">
      <c r="B5574" s="2" t="s">
        <v>1164</v>
      </c>
    </row>
    <row r="5575" spans="2:2" x14ac:dyDescent="0.25">
      <c r="B5575" s="2" t="s">
        <v>5404</v>
      </c>
    </row>
    <row r="5576" spans="2:2" x14ac:dyDescent="0.25">
      <c r="B5576" s="2" t="s">
        <v>319</v>
      </c>
    </row>
    <row r="5577" spans="2:2" x14ac:dyDescent="0.25">
      <c r="B5577" s="2" t="s">
        <v>5694</v>
      </c>
    </row>
    <row r="5578" spans="2:2" x14ac:dyDescent="0.25">
      <c r="B5578" s="2" t="s">
        <v>6351</v>
      </c>
    </row>
    <row r="5579" spans="2:2" x14ac:dyDescent="0.25">
      <c r="B5579" s="2" t="s">
        <v>3694</v>
      </c>
    </row>
    <row r="5580" spans="2:2" x14ac:dyDescent="0.25">
      <c r="B5580" s="2" t="s">
        <v>569</v>
      </c>
    </row>
    <row r="5581" spans="2:2" x14ac:dyDescent="0.25">
      <c r="B5581" s="2" t="s">
        <v>6350</v>
      </c>
    </row>
    <row r="5582" spans="2:2" x14ac:dyDescent="0.25">
      <c r="B5582" s="2" t="s">
        <v>319</v>
      </c>
    </row>
    <row r="5583" spans="2:2" x14ac:dyDescent="0.25">
      <c r="B5583" s="2" t="s">
        <v>569</v>
      </c>
    </row>
    <row r="5584" spans="2:2" x14ac:dyDescent="0.25">
      <c r="B5584" s="2" t="s">
        <v>6351</v>
      </c>
    </row>
    <row r="5585" spans="2:2" x14ac:dyDescent="0.25">
      <c r="B5585" s="2" t="s">
        <v>3353</v>
      </c>
    </row>
    <row r="5586" spans="2:2" x14ac:dyDescent="0.25">
      <c r="B5586" s="2" t="s">
        <v>3912</v>
      </c>
    </row>
    <row r="5587" spans="2:2" x14ac:dyDescent="0.25">
      <c r="B5587" s="2" t="s">
        <v>5694</v>
      </c>
    </row>
    <row r="5588" spans="2:2" x14ac:dyDescent="0.25">
      <c r="B5588" s="2" t="s">
        <v>5694</v>
      </c>
    </row>
    <row r="5589" spans="2:2" x14ac:dyDescent="0.25">
      <c r="B5589" s="2" t="s">
        <v>3353</v>
      </c>
    </row>
    <row r="5590" spans="2:2" x14ac:dyDescent="0.25">
      <c r="B5590" s="2" t="s">
        <v>5404</v>
      </c>
    </row>
    <row r="5591" spans="2:2" x14ac:dyDescent="0.25">
      <c r="B5591" s="2" t="s">
        <v>1164</v>
      </c>
    </row>
    <row r="5592" spans="2:2" x14ac:dyDescent="0.25">
      <c r="B5592" s="2" t="s">
        <v>6351</v>
      </c>
    </row>
    <row r="5593" spans="2:2" x14ac:dyDescent="0.25">
      <c r="B5593" s="2" t="s">
        <v>3353</v>
      </c>
    </row>
    <row r="5594" spans="2:2" x14ac:dyDescent="0.25">
      <c r="B5594" s="2" t="s">
        <v>2148</v>
      </c>
    </row>
    <row r="5595" spans="2:2" x14ac:dyDescent="0.25">
      <c r="B5595" s="2" t="s">
        <v>569</v>
      </c>
    </row>
    <row r="5596" spans="2:2" x14ac:dyDescent="0.25">
      <c r="B5596" s="2" t="s">
        <v>5694</v>
      </c>
    </row>
    <row r="5597" spans="2:2" x14ac:dyDescent="0.25">
      <c r="B5597" s="2" t="s">
        <v>6351</v>
      </c>
    </row>
    <row r="5598" spans="2:2" x14ac:dyDescent="0.25">
      <c r="B5598" s="2" t="s">
        <v>1164</v>
      </c>
    </row>
    <row r="5599" spans="2:2" x14ac:dyDescent="0.25">
      <c r="B5599" s="2" t="s">
        <v>1164</v>
      </c>
    </row>
    <row r="5600" spans="2:2" x14ac:dyDescent="0.25">
      <c r="B5600" s="2" t="s">
        <v>2148</v>
      </c>
    </row>
    <row r="5601" spans="2:2" x14ac:dyDescent="0.25">
      <c r="B5601" s="2" t="s">
        <v>569</v>
      </c>
    </row>
    <row r="5602" spans="2:2" x14ac:dyDescent="0.25">
      <c r="B5602" s="2" t="s">
        <v>6352</v>
      </c>
    </row>
    <row r="5603" spans="2:2" x14ac:dyDescent="0.25">
      <c r="B5603" s="2" t="s">
        <v>431</v>
      </c>
    </row>
    <row r="5604" spans="2:2" x14ac:dyDescent="0.25">
      <c r="B5604" s="2" t="s">
        <v>5694</v>
      </c>
    </row>
    <row r="5605" spans="2:2" x14ac:dyDescent="0.25">
      <c r="B5605" s="2" t="s">
        <v>1164</v>
      </c>
    </row>
    <row r="5606" spans="2:2" x14ac:dyDescent="0.25">
      <c r="B5606" s="2" t="s">
        <v>5404</v>
      </c>
    </row>
    <row r="5607" spans="2:2" x14ac:dyDescent="0.25">
      <c r="B5607" s="2" t="s">
        <v>5404</v>
      </c>
    </row>
    <row r="5608" spans="2:2" x14ac:dyDescent="0.25">
      <c r="B5608" s="2" t="s">
        <v>5694</v>
      </c>
    </row>
    <row r="5609" spans="2:2" x14ac:dyDescent="0.25">
      <c r="B5609" s="2" t="s">
        <v>3912</v>
      </c>
    </row>
    <row r="5610" spans="2:2" x14ac:dyDescent="0.25">
      <c r="B5610" s="2" t="s">
        <v>1164</v>
      </c>
    </row>
    <row r="5611" spans="2:2" x14ac:dyDescent="0.25">
      <c r="B5611" s="2" t="s">
        <v>6351</v>
      </c>
    </row>
    <row r="5612" spans="2:2" x14ac:dyDescent="0.25">
      <c r="B5612" s="2" t="s">
        <v>1164</v>
      </c>
    </row>
    <row r="5613" spans="2:2" x14ac:dyDescent="0.25">
      <c r="B5613" s="2" t="s">
        <v>431</v>
      </c>
    </row>
    <row r="5614" spans="2:2" x14ac:dyDescent="0.25">
      <c r="B5614" s="2" t="s">
        <v>3353</v>
      </c>
    </row>
    <row r="5615" spans="2:2" x14ac:dyDescent="0.25">
      <c r="B5615" s="2" t="s">
        <v>6351</v>
      </c>
    </row>
    <row r="5616" spans="2:2" x14ac:dyDescent="0.25">
      <c r="B5616" s="2" t="s">
        <v>1164</v>
      </c>
    </row>
    <row r="5617" spans="2:2" x14ac:dyDescent="0.25">
      <c r="B5617" s="2" t="s">
        <v>1164</v>
      </c>
    </row>
    <row r="5618" spans="2:2" x14ac:dyDescent="0.25">
      <c r="B5618" s="2" t="s">
        <v>6351</v>
      </c>
    </row>
    <row r="5619" spans="2:2" x14ac:dyDescent="0.25">
      <c r="B5619" s="2" t="s">
        <v>5404</v>
      </c>
    </row>
    <row r="5620" spans="2:2" x14ac:dyDescent="0.25">
      <c r="B5620" s="2" t="s">
        <v>1164</v>
      </c>
    </row>
    <row r="5621" spans="2:2" x14ac:dyDescent="0.25">
      <c r="B5621" s="2" t="s">
        <v>1164</v>
      </c>
    </row>
    <row r="5622" spans="2:2" x14ac:dyDescent="0.25">
      <c r="B5622" s="2" t="s">
        <v>6349</v>
      </c>
    </row>
    <row r="5623" spans="2:2" x14ac:dyDescent="0.25">
      <c r="B5623" s="2" t="s">
        <v>3833</v>
      </c>
    </row>
    <row r="5624" spans="2:2" x14ac:dyDescent="0.25">
      <c r="B5624" s="2" t="s">
        <v>6351</v>
      </c>
    </row>
    <row r="5625" spans="2:2" x14ac:dyDescent="0.25">
      <c r="B5625" s="2" t="s">
        <v>569</v>
      </c>
    </row>
    <row r="5626" spans="2:2" x14ac:dyDescent="0.25">
      <c r="B5626" s="2" t="s">
        <v>6351</v>
      </c>
    </row>
    <row r="5627" spans="2:2" x14ac:dyDescent="0.25">
      <c r="B5627" s="2" t="s">
        <v>319</v>
      </c>
    </row>
    <row r="5628" spans="2:2" x14ac:dyDescent="0.25">
      <c r="B5628" s="2" t="s">
        <v>1164</v>
      </c>
    </row>
    <row r="5629" spans="2:2" x14ac:dyDescent="0.25">
      <c r="B5629" s="2" t="s">
        <v>5404</v>
      </c>
    </row>
    <row r="5630" spans="2:2" x14ac:dyDescent="0.25">
      <c r="B5630" s="2" t="s">
        <v>6351</v>
      </c>
    </row>
    <row r="5631" spans="2:2" x14ac:dyDescent="0.25">
      <c r="B5631" s="2" t="s">
        <v>3353</v>
      </c>
    </row>
    <row r="5632" spans="2:2" x14ac:dyDescent="0.25">
      <c r="B5632" s="2" t="s">
        <v>6179</v>
      </c>
    </row>
    <row r="5633" spans="2:2" x14ac:dyDescent="0.25">
      <c r="B5633" s="2" t="s">
        <v>569</v>
      </c>
    </row>
    <row r="5634" spans="2:2" x14ac:dyDescent="0.25">
      <c r="B5634" s="2" t="s">
        <v>6351</v>
      </c>
    </row>
    <row r="5635" spans="2:2" x14ac:dyDescent="0.25">
      <c r="B5635" s="2" t="s">
        <v>6349</v>
      </c>
    </row>
    <row r="5636" spans="2:2" x14ac:dyDescent="0.25">
      <c r="B5636" s="2" t="s">
        <v>3353</v>
      </c>
    </row>
    <row r="5637" spans="2:2" x14ac:dyDescent="0.25">
      <c r="B5637" s="2" t="s">
        <v>6179</v>
      </c>
    </row>
    <row r="5638" spans="2:2" x14ac:dyDescent="0.25">
      <c r="B5638" s="2" t="s">
        <v>1164</v>
      </c>
    </row>
    <row r="5639" spans="2:2" x14ac:dyDescent="0.25">
      <c r="B5639" s="2" t="s">
        <v>1164</v>
      </c>
    </row>
    <row r="5640" spans="2:2" x14ac:dyDescent="0.25">
      <c r="B5640" s="2" t="s">
        <v>569</v>
      </c>
    </row>
    <row r="5641" spans="2:2" x14ac:dyDescent="0.25">
      <c r="B5641" s="2" t="s">
        <v>1164</v>
      </c>
    </row>
    <row r="5642" spans="2:2" x14ac:dyDescent="0.25">
      <c r="B5642" s="2" t="s">
        <v>5694</v>
      </c>
    </row>
    <row r="5643" spans="2:2" x14ac:dyDescent="0.25">
      <c r="B5643" s="2" t="s">
        <v>319</v>
      </c>
    </row>
    <row r="5644" spans="2:2" x14ac:dyDescent="0.25">
      <c r="B5644" s="2" t="s">
        <v>569</v>
      </c>
    </row>
    <row r="5645" spans="2:2" x14ac:dyDescent="0.25">
      <c r="B5645" s="2" t="s">
        <v>319</v>
      </c>
    </row>
    <row r="5646" spans="2:2" x14ac:dyDescent="0.25">
      <c r="B5646" s="2" t="s">
        <v>6350</v>
      </c>
    </row>
    <row r="5647" spans="2:2" x14ac:dyDescent="0.25">
      <c r="B5647" s="2" t="s">
        <v>1164</v>
      </c>
    </row>
    <row r="5648" spans="2:2" x14ac:dyDescent="0.25">
      <c r="B5648" s="2" t="s">
        <v>6351</v>
      </c>
    </row>
    <row r="5649" spans="2:2" x14ac:dyDescent="0.25">
      <c r="B5649" s="2" t="s">
        <v>6351</v>
      </c>
    </row>
    <row r="5650" spans="2:2" x14ac:dyDescent="0.25">
      <c r="B5650" s="2" t="s">
        <v>1164</v>
      </c>
    </row>
    <row r="5651" spans="2:2" x14ac:dyDescent="0.25">
      <c r="B5651" s="2" t="s">
        <v>3912</v>
      </c>
    </row>
    <row r="5652" spans="2:2" x14ac:dyDescent="0.25">
      <c r="B5652" s="2" t="s">
        <v>1164</v>
      </c>
    </row>
    <row r="5653" spans="2:2" x14ac:dyDescent="0.25">
      <c r="B5653" s="2" t="s">
        <v>1164</v>
      </c>
    </row>
    <row r="5654" spans="2:2" x14ac:dyDescent="0.25">
      <c r="B5654" s="2" t="s">
        <v>5694</v>
      </c>
    </row>
    <row r="5655" spans="2:2" x14ac:dyDescent="0.25">
      <c r="B5655" s="2" t="s">
        <v>6349</v>
      </c>
    </row>
    <row r="5656" spans="2:2" x14ac:dyDescent="0.25">
      <c r="B5656" s="2" t="s">
        <v>1164</v>
      </c>
    </row>
    <row r="5657" spans="2:2" x14ac:dyDescent="0.25">
      <c r="B5657" s="2" t="s">
        <v>5245</v>
      </c>
    </row>
    <row r="5658" spans="2:2" x14ac:dyDescent="0.25">
      <c r="B5658" s="2" t="s">
        <v>3912</v>
      </c>
    </row>
    <row r="5659" spans="2:2" x14ac:dyDescent="0.25">
      <c r="B5659" s="2" t="s">
        <v>319</v>
      </c>
    </row>
    <row r="5660" spans="2:2" x14ac:dyDescent="0.25">
      <c r="B5660" s="2" t="s">
        <v>569</v>
      </c>
    </row>
    <row r="5661" spans="2:2" x14ac:dyDescent="0.25">
      <c r="B5661" s="2" t="s">
        <v>3912</v>
      </c>
    </row>
    <row r="5662" spans="2:2" x14ac:dyDescent="0.25">
      <c r="B5662" s="2" t="s">
        <v>2148</v>
      </c>
    </row>
    <row r="5663" spans="2:2" x14ac:dyDescent="0.25">
      <c r="B5663" s="2" t="s">
        <v>569</v>
      </c>
    </row>
    <row r="5664" spans="2:2" x14ac:dyDescent="0.25">
      <c r="B5664" s="2" t="s">
        <v>1164</v>
      </c>
    </row>
    <row r="5665" spans="2:2" x14ac:dyDescent="0.25">
      <c r="B5665" s="2" t="s">
        <v>3833</v>
      </c>
    </row>
    <row r="5666" spans="2:2" x14ac:dyDescent="0.25">
      <c r="B5666" s="2" t="s">
        <v>569</v>
      </c>
    </row>
    <row r="5667" spans="2:2" x14ac:dyDescent="0.25">
      <c r="B5667" s="2" t="s">
        <v>2148</v>
      </c>
    </row>
    <row r="5668" spans="2:2" x14ac:dyDescent="0.25">
      <c r="B5668" s="2" t="s">
        <v>569</v>
      </c>
    </row>
    <row r="5669" spans="2:2" x14ac:dyDescent="0.25">
      <c r="B5669" s="2" t="s">
        <v>6349</v>
      </c>
    </row>
    <row r="5670" spans="2:2" x14ac:dyDescent="0.25">
      <c r="B5670" s="2" t="s">
        <v>569</v>
      </c>
    </row>
    <row r="5671" spans="2:2" x14ac:dyDescent="0.25">
      <c r="B5671" s="2" t="s">
        <v>3833</v>
      </c>
    </row>
    <row r="5672" spans="2:2" x14ac:dyDescent="0.25">
      <c r="B5672" s="2" t="s">
        <v>319</v>
      </c>
    </row>
    <row r="5673" spans="2:2" x14ac:dyDescent="0.25">
      <c r="B5673" s="2" t="s">
        <v>6351</v>
      </c>
    </row>
    <row r="5674" spans="2:2" x14ac:dyDescent="0.25">
      <c r="B5674" s="2" t="s">
        <v>1164</v>
      </c>
    </row>
    <row r="5675" spans="2:2" x14ac:dyDescent="0.25">
      <c r="B5675" s="2" t="s">
        <v>569</v>
      </c>
    </row>
    <row r="5676" spans="2:2" x14ac:dyDescent="0.25">
      <c r="B5676" s="2" t="s">
        <v>5404</v>
      </c>
    </row>
    <row r="5677" spans="2:2" x14ac:dyDescent="0.25">
      <c r="B5677" s="2" t="s">
        <v>1164</v>
      </c>
    </row>
    <row r="5678" spans="2:2" x14ac:dyDescent="0.25">
      <c r="B5678" s="2" t="s">
        <v>1164</v>
      </c>
    </row>
    <row r="5679" spans="2:2" x14ac:dyDescent="0.25">
      <c r="B5679" s="2" t="s">
        <v>1164</v>
      </c>
    </row>
    <row r="5680" spans="2:2" x14ac:dyDescent="0.25">
      <c r="B5680" s="2" t="s">
        <v>5694</v>
      </c>
    </row>
    <row r="5681" spans="2:2" x14ac:dyDescent="0.25">
      <c r="B5681" s="2" t="s">
        <v>5694</v>
      </c>
    </row>
    <row r="5682" spans="2:2" x14ac:dyDescent="0.25">
      <c r="B5682" s="2" t="s">
        <v>6351</v>
      </c>
    </row>
    <row r="5683" spans="2:2" x14ac:dyDescent="0.25">
      <c r="B5683" s="2" t="s">
        <v>5694</v>
      </c>
    </row>
    <row r="5684" spans="2:2" x14ac:dyDescent="0.25">
      <c r="B5684" s="2" t="s">
        <v>3694</v>
      </c>
    </row>
    <row r="5685" spans="2:2" x14ac:dyDescent="0.25">
      <c r="B5685" s="2" t="s">
        <v>1164</v>
      </c>
    </row>
    <row r="5686" spans="2:2" x14ac:dyDescent="0.25">
      <c r="B5686" s="2" t="s">
        <v>3694</v>
      </c>
    </row>
    <row r="5687" spans="2:2" x14ac:dyDescent="0.25">
      <c r="B5687" s="2" t="s">
        <v>2148</v>
      </c>
    </row>
    <row r="5688" spans="2:2" x14ac:dyDescent="0.25">
      <c r="B5688" s="2" t="s">
        <v>6349</v>
      </c>
    </row>
    <row r="5689" spans="2:2" x14ac:dyDescent="0.25">
      <c r="B5689" s="2" t="s">
        <v>569</v>
      </c>
    </row>
    <row r="5690" spans="2:2" x14ac:dyDescent="0.25">
      <c r="B5690" s="2" t="s">
        <v>5404</v>
      </c>
    </row>
    <row r="5691" spans="2:2" x14ac:dyDescent="0.25">
      <c r="B5691" s="2" t="s">
        <v>569</v>
      </c>
    </row>
    <row r="5692" spans="2:2" x14ac:dyDescent="0.25">
      <c r="B5692" s="2" t="s">
        <v>6351</v>
      </c>
    </row>
    <row r="5693" spans="2:2" x14ac:dyDescent="0.25">
      <c r="B5693" s="2" t="s">
        <v>1164</v>
      </c>
    </row>
    <row r="5694" spans="2:2" x14ac:dyDescent="0.25">
      <c r="B5694" s="2" t="s">
        <v>3353</v>
      </c>
    </row>
    <row r="5695" spans="2:2" x14ac:dyDescent="0.25">
      <c r="B5695" s="2" t="s">
        <v>1164</v>
      </c>
    </row>
    <row r="5696" spans="2:2" x14ac:dyDescent="0.25">
      <c r="B5696" s="2" t="s">
        <v>569</v>
      </c>
    </row>
    <row r="5697" spans="2:2" x14ac:dyDescent="0.25">
      <c r="B5697" s="2" t="s">
        <v>1164</v>
      </c>
    </row>
    <row r="5698" spans="2:2" x14ac:dyDescent="0.25">
      <c r="B5698" s="2" t="s">
        <v>1164</v>
      </c>
    </row>
    <row r="5699" spans="2:2" x14ac:dyDescent="0.25">
      <c r="B5699" s="2" t="s">
        <v>1164</v>
      </c>
    </row>
    <row r="5700" spans="2:2" x14ac:dyDescent="0.25">
      <c r="B5700" s="2" t="s">
        <v>1164</v>
      </c>
    </row>
    <row r="5701" spans="2:2" x14ac:dyDescent="0.25">
      <c r="B5701" s="2" t="s">
        <v>6349</v>
      </c>
    </row>
    <row r="5702" spans="2:2" x14ac:dyDescent="0.25">
      <c r="B5702" s="2" t="s">
        <v>569</v>
      </c>
    </row>
    <row r="5703" spans="2:2" x14ac:dyDescent="0.25">
      <c r="B5703" s="2" t="s">
        <v>3353</v>
      </c>
    </row>
    <row r="5704" spans="2:2" x14ac:dyDescent="0.25">
      <c r="B5704" s="2" t="s">
        <v>1164</v>
      </c>
    </row>
    <row r="5705" spans="2:2" x14ac:dyDescent="0.25">
      <c r="B5705" s="2" t="s">
        <v>1164</v>
      </c>
    </row>
    <row r="5706" spans="2:2" x14ac:dyDescent="0.25">
      <c r="B5706" s="2" t="s">
        <v>319</v>
      </c>
    </row>
    <row r="5707" spans="2:2" x14ac:dyDescent="0.25">
      <c r="B5707" s="2" t="s">
        <v>569</v>
      </c>
    </row>
    <row r="5708" spans="2:2" x14ac:dyDescent="0.25">
      <c r="B5708" s="2" t="s">
        <v>1164</v>
      </c>
    </row>
    <row r="5709" spans="2:2" x14ac:dyDescent="0.25">
      <c r="B5709" s="2" t="s">
        <v>3353</v>
      </c>
    </row>
    <row r="5710" spans="2:2" x14ac:dyDescent="0.25">
      <c r="B5710" s="2" t="s">
        <v>1164</v>
      </c>
    </row>
    <row r="5711" spans="2:2" x14ac:dyDescent="0.25">
      <c r="B5711" s="2" t="s">
        <v>6349</v>
      </c>
    </row>
    <row r="5712" spans="2:2" x14ac:dyDescent="0.25">
      <c r="B5712" s="2" t="s">
        <v>1164</v>
      </c>
    </row>
    <row r="5713" spans="2:2" x14ac:dyDescent="0.25">
      <c r="B5713" s="2" t="s">
        <v>1164</v>
      </c>
    </row>
    <row r="5714" spans="2:2" x14ac:dyDescent="0.25">
      <c r="B5714" s="2" t="s">
        <v>431</v>
      </c>
    </row>
    <row r="5715" spans="2:2" x14ac:dyDescent="0.25">
      <c r="B5715" s="2" t="s">
        <v>5404</v>
      </c>
    </row>
    <row r="5716" spans="2:2" x14ac:dyDescent="0.25">
      <c r="B5716" s="2" t="s">
        <v>6351</v>
      </c>
    </row>
    <row r="5717" spans="2:2" x14ac:dyDescent="0.25">
      <c r="B5717" s="2" t="s">
        <v>569</v>
      </c>
    </row>
    <row r="5718" spans="2:2" x14ac:dyDescent="0.25">
      <c r="B5718" s="2" t="s">
        <v>6351</v>
      </c>
    </row>
    <row r="5719" spans="2:2" x14ac:dyDescent="0.25">
      <c r="B5719" s="2" t="s">
        <v>2148</v>
      </c>
    </row>
    <row r="5720" spans="2:2" x14ac:dyDescent="0.25">
      <c r="B5720" s="2" t="s">
        <v>5694</v>
      </c>
    </row>
    <row r="5721" spans="2:2" x14ac:dyDescent="0.25">
      <c r="B5721" s="2" t="s">
        <v>569</v>
      </c>
    </row>
    <row r="5722" spans="2:2" x14ac:dyDescent="0.25">
      <c r="B5722" s="2" t="s">
        <v>3353</v>
      </c>
    </row>
    <row r="5723" spans="2:2" x14ac:dyDescent="0.25">
      <c r="B5723" s="2" t="s">
        <v>319</v>
      </c>
    </row>
    <row r="5724" spans="2:2" x14ac:dyDescent="0.25">
      <c r="B5724" s="2" t="s">
        <v>3694</v>
      </c>
    </row>
    <row r="5725" spans="2:2" x14ac:dyDescent="0.25">
      <c r="B5725" s="2" t="s">
        <v>431</v>
      </c>
    </row>
    <row r="5726" spans="2:2" x14ac:dyDescent="0.25">
      <c r="B5726" s="2" t="s">
        <v>5404</v>
      </c>
    </row>
    <row r="5727" spans="2:2" x14ac:dyDescent="0.25">
      <c r="B5727" s="2" t="s">
        <v>6351</v>
      </c>
    </row>
    <row r="5728" spans="2:2" x14ac:dyDescent="0.25">
      <c r="B5728" s="2" t="s">
        <v>6351</v>
      </c>
    </row>
    <row r="5729" spans="2:2" x14ac:dyDescent="0.25">
      <c r="B5729" s="2" t="s">
        <v>2148</v>
      </c>
    </row>
    <row r="5730" spans="2:2" x14ac:dyDescent="0.25">
      <c r="B5730" s="2" t="s">
        <v>6349</v>
      </c>
    </row>
    <row r="5731" spans="2:2" x14ac:dyDescent="0.25">
      <c r="B5731" s="2" t="s">
        <v>5694</v>
      </c>
    </row>
    <row r="5732" spans="2:2" x14ac:dyDescent="0.25">
      <c r="B5732" s="2" t="s">
        <v>5694</v>
      </c>
    </row>
    <row r="5733" spans="2:2" x14ac:dyDescent="0.25">
      <c r="B5733" s="2" t="s">
        <v>1164</v>
      </c>
    </row>
    <row r="5734" spans="2:2" x14ac:dyDescent="0.25">
      <c r="B5734" s="2" t="s">
        <v>1164</v>
      </c>
    </row>
    <row r="5735" spans="2:2" x14ac:dyDescent="0.25">
      <c r="B5735" s="2" t="s">
        <v>4212</v>
      </c>
    </row>
    <row r="5736" spans="2:2" x14ac:dyDescent="0.25">
      <c r="B5736" s="2" t="s">
        <v>1164</v>
      </c>
    </row>
    <row r="5737" spans="2:2" x14ac:dyDescent="0.25">
      <c r="B5737" s="2" t="s">
        <v>431</v>
      </c>
    </row>
    <row r="5738" spans="2:2" x14ac:dyDescent="0.25">
      <c r="B5738" s="2" t="s">
        <v>5404</v>
      </c>
    </row>
    <row r="5739" spans="2:2" x14ac:dyDescent="0.25">
      <c r="B5739" s="2" t="s">
        <v>1164</v>
      </c>
    </row>
    <row r="5740" spans="2:2" x14ac:dyDescent="0.25">
      <c r="B5740" s="2" t="s">
        <v>569</v>
      </c>
    </row>
    <row r="5741" spans="2:2" x14ac:dyDescent="0.25">
      <c r="B5741" s="2" t="s">
        <v>5404</v>
      </c>
    </row>
    <row r="5742" spans="2:2" x14ac:dyDescent="0.25">
      <c r="B5742" s="2" t="s">
        <v>6351</v>
      </c>
    </row>
    <row r="5743" spans="2:2" x14ac:dyDescent="0.25">
      <c r="B5743" s="2" t="s">
        <v>5694</v>
      </c>
    </row>
    <row r="5744" spans="2:2" x14ac:dyDescent="0.25">
      <c r="B5744" s="2" t="s">
        <v>5694</v>
      </c>
    </row>
    <row r="5745" spans="2:2" x14ac:dyDescent="0.25">
      <c r="B5745" s="2" t="s">
        <v>1164</v>
      </c>
    </row>
    <row r="5746" spans="2:2" x14ac:dyDescent="0.25">
      <c r="B5746" s="2" t="s">
        <v>6351</v>
      </c>
    </row>
    <row r="5747" spans="2:2" x14ac:dyDescent="0.25">
      <c r="B5747" s="2" t="s">
        <v>569</v>
      </c>
    </row>
    <row r="5748" spans="2:2" x14ac:dyDescent="0.25">
      <c r="B5748" s="2" t="s">
        <v>5694</v>
      </c>
    </row>
    <row r="5749" spans="2:2" x14ac:dyDescent="0.25">
      <c r="B5749" s="2" t="s">
        <v>319</v>
      </c>
    </row>
    <row r="5750" spans="2:2" x14ac:dyDescent="0.25">
      <c r="B5750" s="2" t="s">
        <v>6351</v>
      </c>
    </row>
    <row r="5751" spans="2:2" x14ac:dyDescent="0.25">
      <c r="B5751" s="2" t="s">
        <v>6351</v>
      </c>
    </row>
    <row r="5752" spans="2:2" x14ac:dyDescent="0.25">
      <c r="B5752" s="2" t="s">
        <v>1164</v>
      </c>
    </row>
    <row r="5753" spans="2:2" x14ac:dyDescent="0.25">
      <c r="B5753" s="2" t="s">
        <v>6349</v>
      </c>
    </row>
    <row r="5754" spans="2:2" x14ac:dyDescent="0.25">
      <c r="B5754" s="2" t="s">
        <v>1164</v>
      </c>
    </row>
    <row r="5755" spans="2:2" x14ac:dyDescent="0.25">
      <c r="B5755" s="2" t="s">
        <v>6351</v>
      </c>
    </row>
    <row r="5756" spans="2:2" x14ac:dyDescent="0.25">
      <c r="B5756" s="2" t="s">
        <v>1164</v>
      </c>
    </row>
    <row r="5757" spans="2:2" x14ac:dyDescent="0.25">
      <c r="B5757" s="2" t="s">
        <v>6351</v>
      </c>
    </row>
    <row r="5758" spans="2:2" x14ac:dyDescent="0.25">
      <c r="B5758" s="2" t="s">
        <v>431</v>
      </c>
    </row>
    <row r="5759" spans="2:2" x14ac:dyDescent="0.25">
      <c r="B5759" s="2" t="s">
        <v>569</v>
      </c>
    </row>
    <row r="5760" spans="2:2" x14ac:dyDescent="0.25">
      <c r="B5760" s="2" t="s">
        <v>1164</v>
      </c>
    </row>
    <row r="5761" spans="2:2" x14ac:dyDescent="0.25">
      <c r="B5761" s="2" t="s">
        <v>6351</v>
      </c>
    </row>
    <row r="5762" spans="2:2" x14ac:dyDescent="0.25">
      <c r="B5762" s="2" t="s">
        <v>5694</v>
      </c>
    </row>
    <row r="5763" spans="2:2" x14ac:dyDescent="0.25">
      <c r="B5763" s="2" t="s">
        <v>1164</v>
      </c>
    </row>
    <row r="5764" spans="2:2" x14ac:dyDescent="0.25">
      <c r="B5764" s="2" t="s">
        <v>6351</v>
      </c>
    </row>
    <row r="5765" spans="2:2" x14ac:dyDescent="0.25">
      <c r="B5765" s="2" t="s">
        <v>5245</v>
      </c>
    </row>
    <row r="5766" spans="2:2" x14ac:dyDescent="0.25">
      <c r="B5766" s="2" t="s">
        <v>6351</v>
      </c>
    </row>
    <row r="5767" spans="2:2" x14ac:dyDescent="0.25">
      <c r="B5767" s="2" t="s">
        <v>1164</v>
      </c>
    </row>
    <row r="5768" spans="2:2" x14ac:dyDescent="0.25">
      <c r="B5768" s="2" t="s">
        <v>5404</v>
      </c>
    </row>
    <row r="5769" spans="2:2" x14ac:dyDescent="0.25">
      <c r="B5769" s="2" t="s">
        <v>569</v>
      </c>
    </row>
    <row r="5770" spans="2:2" x14ac:dyDescent="0.25">
      <c r="B5770" s="2" t="s">
        <v>569</v>
      </c>
    </row>
    <row r="5771" spans="2:2" x14ac:dyDescent="0.25">
      <c r="B5771" s="2" t="s">
        <v>6351</v>
      </c>
    </row>
    <row r="5772" spans="2:2" x14ac:dyDescent="0.25">
      <c r="B5772" s="2" t="s">
        <v>6351</v>
      </c>
    </row>
    <row r="5773" spans="2:2" x14ac:dyDescent="0.25">
      <c r="B5773" s="2" t="s">
        <v>3694</v>
      </c>
    </row>
    <row r="5774" spans="2:2" x14ac:dyDescent="0.25">
      <c r="B5774" s="2" t="s">
        <v>3833</v>
      </c>
    </row>
    <row r="5775" spans="2:2" x14ac:dyDescent="0.25">
      <c r="B5775" s="2" t="s">
        <v>431</v>
      </c>
    </row>
    <row r="5776" spans="2:2" x14ac:dyDescent="0.25">
      <c r="B5776" s="2" t="s">
        <v>569</v>
      </c>
    </row>
    <row r="5777" spans="2:2" x14ac:dyDescent="0.25">
      <c r="B5777" s="2" t="s">
        <v>2148</v>
      </c>
    </row>
    <row r="5778" spans="2:2" x14ac:dyDescent="0.25">
      <c r="B5778" s="2" t="s">
        <v>569</v>
      </c>
    </row>
    <row r="5779" spans="2:2" x14ac:dyDescent="0.25">
      <c r="B5779" s="2" t="s">
        <v>569</v>
      </c>
    </row>
    <row r="5780" spans="2:2" x14ac:dyDescent="0.25">
      <c r="B5780" s="2" t="s">
        <v>6352</v>
      </c>
    </row>
    <row r="5781" spans="2:2" x14ac:dyDescent="0.25">
      <c r="B5781" s="2" t="s">
        <v>1164</v>
      </c>
    </row>
    <row r="5782" spans="2:2" x14ac:dyDescent="0.25">
      <c r="B5782" s="2" t="s">
        <v>1164</v>
      </c>
    </row>
    <row r="5783" spans="2:2" x14ac:dyDescent="0.25">
      <c r="B5783" s="2" t="s">
        <v>1164</v>
      </c>
    </row>
    <row r="5784" spans="2:2" x14ac:dyDescent="0.25">
      <c r="B5784" s="2" t="s">
        <v>3912</v>
      </c>
    </row>
    <row r="5785" spans="2:2" x14ac:dyDescent="0.25">
      <c r="B5785" s="2" t="s">
        <v>1164</v>
      </c>
    </row>
    <row r="5786" spans="2:2" x14ac:dyDescent="0.25">
      <c r="B5786" s="2" t="s">
        <v>6349</v>
      </c>
    </row>
    <row r="5787" spans="2:2" x14ac:dyDescent="0.25">
      <c r="B5787" s="2" t="s">
        <v>6351</v>
      </c>
    </row>
    <row r="5788" spans="2:2" x14ac:dyDescent="0.25">
      <c r="B5788" s="2" t="s">
        <v>1164</v>
      </c>
    </row>
    <row r="5789" spans="2:2" x14ac:dyDescent="0.25">
      <c r="B5789" s="2" t="s">
        <v>1164</v>
      </c>
    </row>
    <row r="5790" spans="2:2" x14ac:dyDescent="0.25">
      <c r="B5790" s="2" t="s">
        <v>3353</v>
      </c>
    </row>
    <row r="5791" spans="2:2" x14ac:dyDescent="0.25">
      <c r="B5791" s="2" t="s">
        <v>569</v>
      </c>
    </row>
    <row r="5792" spans="2:2" x14ac:dyDescent="0.25">
      <c r="B5792" s="2" t="s">
        <v>1164</v>
      </c>
    </row>
    <row r="5793" spans="2:2" x14ac:dyDescent="0.25">
      <c r="B5793" s="2" t="s">
        <v>3694</v>
      </c>
    </row>
    <row r="5794" spans="2:2" x14ac:dyDescent="0.25">
      <c r="B5794" s="2" t="s">
        <v>1164</v>
      </c>
    </row>
    <row r="5795" spans="2:2" x14ac:dyDescent="0.25">
      <c r="B5795" s="2" t="s">
        <v>569</v>
      </c>
    </row>
    <row r="5796" spans="2:2" x14ac:dyDescent="0.25">
      <c r="B5796" s="2" t="s">
        <v>1164</v>
      </c>
    </row>
    <row r="5797" spans="2:2" x14ac:dyDescent="0.25">
      <c r="B5797" s="2" t="s">
        <v>1164</v>
      </c>
    </row>
    <row r="5798" spans="2:2" x14ac:dyDescent="0.25">
      <c r="B5798" s="2" t="s">
        <v>3833</v>
      </c>
    </row>
    <row r="5799" spans="2:2" x14ac:dyDescent="0.25">
      <c r="B5799" s="2" t="s">
        <v>1164</v>
      </c>
    </row>
    <row r="5800" spans="2:2" x14ac:dyDescent="0.25">
      <c r="B5800" s="2" t="s">
        <v>6352</v>
      </c>
    </row>
    <row r="5801" spans="2:2" x14ac:dyDescent="0.25">
      <c r="B5801" s="2" t="s">
        <v>1164</v>
      </c>
    </row>
    <row r="5802" spans="2:2" x14ac:dyDescent="0.25">
      <c r="B5802" s="2" t="s">
        <v>5404</v>
      </c>
    </row>
    <row r="5803" spans="2:2" x14ac:dyDescent="0.25">
      <c r="B5803" s="2" t="s">
        <v>5694</v>
      </c>
    </row>
    <row r="5804" spans="2:2" x14ac:dyDescent="0.25">
      <c r="B5804" s="2" t="s">
        <v>319</v>
      </c>
    </row>
    <row r="5805" spans="2:2" x14ac:dyDescent="0.25">
      <c r="B5805" s="2" t="s">
        <v>6179</v>
      </c>
    </row>
    <row r="5806" spans="2:2" x14ac:dyDescent="0.25">
      <c r="B5806" s="2" t="s">
        <v>319</v>
      </c>
    </row>
    <row r="5807" spans="2:2" x14ac:dyDescent="0.25">
      <c r="B5807" s="2" t="s">
        <v>5404</v>
      </c>
    </row>
    <row r="5808" spans="2:2" x14ac:dyDescent="0.25">
      <c r="B5808" s="2" t="s">
        <v>569</v>
      </c>
    </row>
    <row r="5809" spans="2:2" x14ac:dyDescent="0.25">
      <c r="B5809" s="2" t="s">
        <v>1164</v>
      </c>
    </row>
    <row r="5810" spans="2:2" x14ac:dyDescent="0.25">
      <c r="B5810" s="2" t="s">
        <v>1164</v>
      </c>
    </row>
    <row r="5811" spans="2:2" x14ac:dyDescent="0.25">
      <c r="B5811" s="2" t="s">
        <v>5694</v>
      </c>
    </row>
    <row r="5812" spans="2:2" x14ac:dyDescent="0.25">
      <c r="B5812" s="2" t="s">
        <v>4212</v>
      </c>
    </row>
    <row r="5813" spans="2:2" x14ac:dyDescent="0.25">
      <c r="B5813" s="2" t="s">
        <v>1164</v>
      </c>
    </row>
    <row r="5814" spans="2:2" x14ac:dyDescent="0.25">
      <c r="B5814" s="2" t="s">
        <v>1164</v>
      </c>
    </row>
    <row r="5815" spans="2:2" x14ac:dyDescent="0.25">
      <c r="B5815" s="2" t="s">
        <v>5404</v>
      </c>
    </row>
    <row r="5816" spans="2:2" x14ac:dyDescent="0.25">
      <c r="B5816" s="2" t="s">
        <v>6349</v>
      </c>
    </row>
    <row r="5817" spans="2:2" x14ac:dyDescent="0.25">
      <c r="B5817" s="2" t="s">
        <v>569</v>
      </c>
    </row>
    <row r="5818" spans="2:2" x14ac:dyDescent="0.25">
      <c r="B5818" s="2" t="s">
        <v>6349</v>
      </c>
    </row>
    <row r="5819" spans="2:2" x14ac:dyDescent="0.25">
      <c r="B5819" s="2" t="s">
        <v>1164</v>
      </c>
    </row>
    <row r="5820" spans="2:2" x14ac:dyDescent="0.25">
      <c r="B5820" s="2" t="s">
        <v>1164</v>
      </c>
    </row>
    <row r="5821" spans="2:2" x14ac:dyDescent="0.25">
      <c r="B5821" s="2" t="s">
        <v>5694</v>
      </c>
    </row>
    <row r="5822" spans="2:2" x14ac:dyDescent="0.25">
      <c r="B5822" s="2" t="s">
        <v>1164</v>
      </c>
    </row>
    <row r="5823" spans="2:2" x14ac:dyDescent="0.25">
      <c r="B5823" s="2" t="s">
        <v>569</v>
      </c>
    </row>
    <row r="5824" spans="2:2" x14ac:dyDescent="0.25">
      <c r="B5824" s="2" t="s">
        <v>3353</v>
      </c>
    </row>
    <row r="5825" spans="2:2" x14ac:dyDescent="0.25">
      <c r="B5825" s="2" t="s">
        <v>3694</v>
      </c>
    </row>
    <row r="5826" spans="2:2" x14ac:dyDescent="0.25">
      <c r="B5826" s="2" t="s">
        <v>319</v>
      </c>
    </row>
    <row r="5827" spans="2:2" x14ac:dyDescent="0.25">
      <c r="B5827" s="2" t="s">
        <v>6352</v>
      </c>
    </row>
    <row r="5828" spans="2:2" x14ac:dyDescent="0.25">
      <c r="B5828" s="2" t="s">
        <v>569</v>
      </c>
    </row>
    <row r="5829" spans="2:2" x14ac:dyDescent="0.25">
      <c r="B5829" s="2" t="s">
        <v>5694</v>
      </c>
    </row>
    <row r="5830" spans="2:2" x14ac:dyDescent="0.25">
      <c r="B5830" s="2" t="s">
        <v>1164</v>
      </c>
    </row>
    <row r="5831" spans="2:2" x14ac:dyDescent="0.25">
      <c r="B5831" s="2" t="s">
        <v>431</v>
      </c>
    </row>
    <row r="5832" spans="2:2" x14ac:dyDescent="0.25">
      <c r="B5832" s="2" t="s">
        <v>1164</v>
      </c>
    </row>
    <row r="5833" spans="2:2" x14ac:dyDescent="0.25">
      <c r="B5833" s="2" t="s">
        <v>2148</v>
      </c>
    </row>
    <row r="5834" spans="2:2" x14ac:dyDescent="0.25">
      <c r="B5834" s="2" t="s">
        <v>1164</v>
      </c>
    </row>
    <row r="5835" spans="2:2" x14ac:dyDescent="0.25">
      <c r="B5835" s="2" t="s">
        <v>569</v>
      </c>
    </row>
    <row r="5836" spans="2:2" x14ac:dyDescent="0.25">
      <c r="B5836" s="2" t="s">
        <v>431</v>
      </c>
    </row>
    <row r="5837" spans="2:2" x14ac:dyDescent="0.25">
      <c r="B5837" s="2" t="s">
        <v>569</v>
      </c>
    </row>
    <row r="5838" spans="2:2" x14ac:dyDescent="0.25">
      <c r="B5838" s="2" t="s">
        <v>1164</v>
      </c>
    </row>
    <row r="5839" spans="2:2" x14ac:dyDescent="0.25">
      <c r="B5839" s="2" t="s">
        <v>5694</v>
      </c>
    </row>
    <row r="5840" spans="2:2" x14ac:dyDescent="0.25">
      <c r="B5840" s="2" t="s">
        <v>319</v>
      </c>
    </row>
    <row r="5841" spans="2:2" x14ac:dyDescent="0.25">
      <c r="B5841" s="2" t="s">
        <v>2148</v>
      </c>
    </row>
    <row r="5842" spans="2:2" x14ac:dyDescent="0.25">
      <c r="B5842" s="2" t="s">
        <v>5694</v>
      </c>
    </row>
    <row r="5843" spans="2:2" x14ac:dyDescent="0.25">
      <c r="B5843" s="2" t="s">
        <v>1164</v>
      </c>
    </row>
    <row r="5844" spans="2:2" x14ac:dyDescent="0.25">
      <c r="B5844" s="2" t="s">
        <v>1164</v>
      </c>
    </row>
    <row r="5845" spans="2:2" x14ac:dyDescent="0.25">
      <c r="B5845" s="2" t="s">
        <v>1164</v>
      </c>
    </row>
    <row r="5846" spans="2:2" x14ac:dyDescent="0.25">
      <c r="B5846" s="2" t="s">
        <v>6351</v>
      </c>
    </row>
    <row r="5847" spans="2:2" x14ac:dyDescent="0.25">
      <c r="B5847" s="2" t="s">
        <v>6351</v>
      </c>
    </row>
    <row r="5848" spans="2:2" x14ac:dyDescent="0.25">
      <c r="B5848" s="2" t="s">
        <v>5404</v>
      </c>
    </row>
    <row r="5849" spans="2:2" x14ac:dyDescent="0.25">
      <c r="B5849" s="2" t="s">
        <v>5404</v>
      </c>
    </row>
    <row r="5850" spans="2:2" x14ac:dyDescent="0.25">
      <c r="B5850" s="2" t="s">
        <v>2148</v>
      </c>
    </row>
    <row r="5851" spans="2:2" x14ac:dyDescent="0.25">
      <c r="B5851" s="2" t="s">
        <v>1164</v>
      </c>
    </row>
    <row r="5852" spans="2:2" x14ac:dyDescent="0.25">
      <c r="B5852" s="2" t="s">
        <v>6349</v>
      </c>
    </row>
    <row r="5853" spans="2:2" x14ac:dyDescent="0.25">
      <c r="B5853" s="2" t="s">
        <v>1164</v>
      </c>
    </row>
    <row r="5854" spans="2:2" x14ac:dyDescent="0.25">
      <c r="B5854" s="2" t="s">
        <v>6349</v>
      </c>
    </row>
    <row r="5855" spans="2:2" x14ac:dyDescent="0.25">
      <c r="B5855" s="2" t="s">
        <v>1164</v>
      </c>
    </row>
    <row r="5856" spans="2:2" x14ac:dyDescent="0.25">
      <c r="B5856" s="2" t="s">
        <v>1164</v>
      </c>
    </row>
    <row r="5857" spans="2:2" x14ac:dyDescent="0.25">
      <c r="B5857" s="2" t="s">
        <v>6179</v>
      </c>
    </row>
    <row r="5858" spans="2:2" x14ac:dyDescent="0.25">
      <c r="B5858" s="2" t="s">
        <v>3833</v>
      </c>
    </row>
    <row r="5859" spans="2:2" x14ac:dyDescent="0.25">
      <c r="B5859" s="2" t="s">
        <v>569</v>
      </c>
    </row>
    <row r="5860" spans="2:2" x14ac:dyDescent="0.25">
      <c r="B5860" s="2" t="s">
        <v>2148</v>
      </c>
    </row>
    <row r="5861" spans="2:2" x14ac:dyDescent="0.25">
      <c r="B5861" s="2" t="s">
        <v>1164</v>
      </c>
    </row>
    <row r="5862" spans="2:2" x14ac:dyDescent="0.25">
      <c r="B5862" s="2" t="s">
        <v>6351</v>
      </c>
    </row>
    <row r="5863" spans="2:2" x14ac:dyDescent="0.25">
      <c r="B5863" s="2" t="s">
        <v>319</v>
      </c>
    </row>
    <row r="5864" spans="2:2" x14ac:dyDescent="0.25">
      <c r="B5864" s="2" t="s">
        <v>1164</v>
      </c>
    </row>
    <row r="5865" spans="2:2" x14ac:dyDescent="0.25">
      <c r="B5865" s="2" t="s">
        <v>5694</v>
      </c>
    </row>
    <row r="5866" spans="2:2" x14ac:dyDescent="0.25">
      <c r="B5866" s="2" t="s">
        <v>431</v>
      </c>
    </row>
    <row r="5867" spans="2:2" x14ac:dyDescent="0.25">
      <c r="B5867" s="2" t="s">
        <v>1164</v>
      </c>
    </row>
    <row r="5868" spans="2:2" x14ac:dyDescent="0.25">
      <c r="B5868" s="2" t="s">
        <v>4212</v>
      </c>
    </row>
    <row r="5869" spans="2:2" x14ac:dyDescent="0.25">
      <c r="B5869" s="2" t="s">
        <v>6351</v>
      </c>
    </row>
    <row r="5870" spans="2:2" x14ac:dyDescent="0.25">
      <c r="B5870" s="2" t="s">
        <v>3833</v>
      </c>
    </row>
    <row r="5871" spans="2:2" x14ac:dyDescent="0.25">
      <c r="B5871" s="2" t="s">
        <v>6351</v>
      </c>
    </row>
    <row r="5872" spans="2:2" x14ac:dyDescent="0.25">
      <c r="B5872" s="2" t="s">
        <v>1164</v>
      </c>
    </row>
    <row r="5873" spans="2:2" x14ac:dyDescent="0.25">
      <c r="B5873" s="2" t="s">
        <v>5694</v>
      </c>
    </row>
    <row r="5874" spans="2:2" x14ac:dyDescent="0.25">
      <c r="B5874" s="2" t="s">
        <v>1164</v>
      </c>
    </row>
    <row r="5875" spans="2:2" x14ac:dyDescent="0.25">
      <c r="B5875" s="2" t="s">
        <v>319</v>
      </c>
    </row>
    <row r="5876" spans="2:2" x14ac:dyDescent="0.25">
      <c r="B5876" s="2" t="s">
        <v>3353</v>
      </c>
    </row>
    <row r="5877" spans="2:2" x14ac:dyDescent="0.25">
      <c r="B5877" s="2" t="s">
        <v>6351</v>
      </c>
    </row>
    <row r="5878" spans="2:2" x14ac:dyDescent="0.25">
      <c r="B5878" s="2" t="s">
        <v>1164</v>
      </c>
    </row>
    <row r="5879" spans="2:2" x14ac:dyDescent="0.25">
      <c r="B5879" s="2" t="s">
        <v>569</v>
      </c>
    </row>
    <row r="5880" spans="2:2" x14ac:dyDescent="0.25">
      <c r="B5880" s="2" t="s">
        <v>1164</v>
      </c>
    </row>
    <row r="5881" spans="2:2" x14ac:dyDescent="0.25">
      <c r="B5881" s="2" t="s">
        <v>5694</v>
      </c>
    </row>
    <row r="5882" spans="2:2" x14ac:dyDescent="0.25">
      <c r="B5882" s="2" t="s">
        <v>319</v>
      </c>
    </row>
    <row r="5883" spans="2:2" x14ac:dyDescent="0.25">
      <c r="B5883" s="2" t="s">
        <v>1164</v>
      </c>
    </row>
    <row r="5884" spans="2:2" x14ac:dyDescent="0.25">
      <c r="B5884" s="2" t="s">
        <v>569</v>
      </c>
    </row>
    <row r="5885" spans="2:2" x14ac:dyDescent="0.25">
      <c r="B5885" s="2" t="s">
        <v>4212</v>
      </c>
    </row>
    <row r="5886" spans="2:2" x14ac:dyDescent="0.25">
      <c r="B5886" s="2" t="s">
        <v>6351</v>
      </c>
    </row>
    <row r="5887" spans="2:2" x14ac:dyDescent="0.25">
      <c r="B5887" s="2" t="s">
        <v>3912</v>
      </c>
    </row>
    <row r="5888" spans="2:2" x14ac:dyDescent="0.25">
      <c r="B5888" s="2" t="s">
        <v>1164</v>
      </c>
    </row>
    <row r="5889" spans="2:2" x14ac:dyDescent="0.25">
      <c r="B5889" s="2" t="s">
        <v>5694</v>
      </c>
    </row>
    <row r="5890" spans="2:2" x14ac:dyDescent="0.25">
      <c r="B5890" s="2" t="s">
        <v>1164</v>
      </c>
    </row>
    <row r="5891" spans="2:2" x14ac:dyDescent="0.25">
      <c r="B5891" s="2" t="s">
        <v>6349</v>
      </c>
    </row>
    <row r="5892" spans="2:2" x14ac:dyDescent="0.25">
      <c r="B5892" s="2" t="s">
        <v>2148</v>
      </c>
    </row>
    <row r="5893" spans="2:2" x14ac:dyDescent="0.25">
      <c r="B5893" s="2" t="s">
        <v>1164</v>
      </c>
    </row>
    <row r="5894" spans="2:2" x14ac:dyDescent="0.25">
      <c r="B5894" s="2" t="s">
        <v>1164</v>
      </c>
    </row>
    <row r="5895" spans="2:2" x14ac:dyDescent="0.25">
      <c r="B5895" s="2" t="s">
        <v>3694</v>
      </c>
    </row>
    <row r="5896" spans="2:2" x14ac:dyDescent="0.25">
      <c r="B5896" s="2" t="s">
        <v>3833</v>
      </c>
    </row>
    <row r="5897" spans="2:2" x14ac:dyDescent="0.25">
      <c r="B5897" s="2" t="s">
        <v>3694</v>
      </c>
    </row>
    <row r="5898" spans="2:2" x14ac:dyDescent="0.25">
      <c r="B5898" s="2" t="s">
        <v>6179</v>
      </c>
    </row>
    <row r="5899" spans="2:2" x14ac:dyDescent="0.25">
      <c r="B5899" s="2" t="s">
        <v>6351</v>
      </c>
    </row>
    <row r="5900" spans="2:2" x14ac:dyDescent="0.25">
      <c r="B5900" s="2" t="s">
        <v>5404</v>
      </c>
    </row>
    <row r="5901" spans="2:2" x14ac:dyDescent="0.25">
      <c r="B5901" s="2" t="s">
        <v>1164</v>
      </c>
    </row>
    <row r="5902" spans="2:2" x14ac:dyDescent="0.25">
      <c r="B5902" s="2" t="s">
        <v>2148</v>
      </c>
    </row>
    <row r="5903" spans="2:2" x14ac:dyDescent="0.25">
      <c r="B5903" s="2" t="s">
        <v>319</v>
      </c>
    </row>
    <row r="5904" spans="2:2" x14ac:dyDescent="0.25">
      <c r="B5904" s="2" t="s">
        <v>5404</v>
      </c>
    </row>
    <row r="5905" spans="2:2" x14ac:dyDescent="0.25">
      <c r="B5905" s="2" t="s">
        <v>6349</v>
      </c>
    </row>
    <row r="5906" spans="2:2" x14ac:dyDescent="0.25">
      <c r="B5906" s="2" t="s">
        <v>569</v>
      </c>
    </row>
    <row r="5907" spans="2:2" x14ac:dyDescent="0.25">
      <c r="B5907" s="2" t="s">
        <v>3353</v>
      </c>
    </row>
    <row r="5908" spans="2:2" x14ac:dyDescent="0.25">
      <c r="B5908" s="2" t="s">
        <v>1164</v>
      </c>
    </row>
    <row r="5909" spans="2:2" x14ac:dyDescent="0.25">
      <c r="B5909" s="2" t="s">
        <v>1164</v>
      </c>
    </row>
    <row r="5910" spans="2:2" x14ac:dyDescent="0.25">
      <c r="B5910" s="2" t="s">
        <v>6351</v>
      </c>
    </row>
    <row r="5911" spans="2:2" x14ac:dyDescent="0.25">
      <c r="B5911" s="2" t="s">
        <v>6349</v>
      </c>
    </row>
    <row r="5912" spans="2:2" x14ac:dyDescent="0.25">
      <c r="B5912" s="2" t="s">
        <v>5694</v>
      </c>
    </row>
    <row r="5913" spans="2:2" x14ac:dyDescent="0.25">
      <c r="B5913" s="2" t="s">
        <v>3833</v>
      </c>
    </row>
    <row r="5914" spans="2:2" x14ac:dyDescent="0.25">
      <c r="B5914" s="2" t="s">
        <v>431</v>
      </c>
    </row>
    <row r="5915" spans="2:2" x14ac:dyDescent="0.25">
      <c r="B5915" s="2" t="s">
        <v>1164</v>
      </c>
    </row>
    <row r="5916" spans="2:2" x14ac:dyDescent="0.25">
      <c r="B5916" s="2" t="s">
        <v>3833</v>
      </c>
    </row>
    <row r="5917" spans="2:2" x14ac:dyDescent="0.25">
      <c r="B5917" s="2" t="s">
        <v>1164</v>
      </c>
    </row>
    <row r="5918" spans="2:2" x14ac:dyDescent="0.25">
      <c r="B5918" s="2" t="s">
        <v>1164</v>
      </c>
    </row>
    <row r="5919" spans="2:2" x14ac:dyDescent="0.25">
      <c r="B5919" s="2" t="s">
        <v>6349</v>
      </c>
    </row>
    <row r="5920" spans="2:2" x14ac:dyDescent="0.25">
      <c r="B5920" s="2" t="s">
        <v>5694</v>
      </c>
    </row>
    <row r="5921" spans="2:2" x14ac:dyDescent="0.25">
      <c r="B5921" s="2" t="s">
        <v>569</v>
      </c>
    </row>
    <row r="5922" spans="2:2" x14ac:dyDescent="0.25">
      <c r="B5922" s="2" t="s">
        <v>1164</v>
      </c>
    </row>
    <row r="5923" spans="2:2" x14ac:dyDescent="0.25">
      <c r="B5923" s="2" t="s">
        <v>5694</v>
      </c>
    </row>
    <row r="5924" spans="2:2" x14ac:dyDescent="0.25">
      <c r="B5924" s="2" t="s">
        <v>3833</v>
      </c>
    </row>
    <row r="5925" spans="2:2" x14ac:dyDescent="0.25">
      <c r="B5925" s="2" t="s">
        <v>319</v>
      </c>
    </row>
    <row r="5926" spans="2:2" x14ac:dyDescent="0.25">
      <c r="B5926" s="2" t="s">
        <v>6351</v>
      </c>
    </row>
    <row r="5927" spans="2:2" x14ac:dyDescent="0.25">
      <c r="B5927" s="2" t="s">
        <v>6351</v>
      </c>
    </row>
    <row r="5928" spans="2:2" x14ac:dyDescent="0.25">
      <c r="B5928" s="2" t="s">
        <v>6349</v>
      </c>
    </row>
    <row r="5929" spans="2:2" x14ac:dyDescent="0.25">
      <c r="B5929" s="2" t="s">
        <v>2148</v>
      </c>
    </row>
    <row r="5930" spans="2:2" x14ac:dyDescent="0.25">
      <c r="B5930" s="2" t="s">
        <v>6351</v>
      </c>
    </row>
    <row r="5931" spans="2:2" x14ac:dyDescent="0.25">
      <c r="B5931" s="2" t="s">
        <v>1164</v>
      </c>
    </row>
    <row r="5932" spans="2:2" x14ac:dyDescent="0.25">
      <c r="B5932" s="2" t="s">
        <v>6349</v>
      </c>
    </row>
    <row r="5933" spans="2:2" x14ac:dyDescent="0.25">
      <c r="B5933" s="2" t="s">
        <v>3353</v>
      </c>
    </row>
    <row r="5934" spans="2:2" x14ac:dyDescent="0.25">
      <c r="B5934" s="2" t="s">
        <v>1164</v>
      </c>
    </row>
    <row r="5935" spans="2:2" x14ac:dyDescent="0.25">
      <c r="B5935" s="2" t="s">
        <v>1164</v>
      </c>
    </row>
    <row r="5936" spans="2:2" x14ac:dyDescent="0.25">
      <c r="B5936" s="2" t="s">
        <v>1164</v>
      </c>
    </row>
    <row r="5937" spans="2:2" x14ac:dyDescent="0.25">
      <c r="B5937" s="2" t="s">
        <v>5694</v>
      </c>
    </row>
    <row r="5938" spans="2:2" x14ac:dyDescent="0.25">
      <c r="B5938" s="2" t="s">
        <v>1164</v>
      </c>
    </row>
    <row r="5939" spans="2:2" x14ac:dyDescent="0.25">
      <c r="B5939" s="2" t="s">
        <v>5694</v>
      </c>
    </row>
    <row r="5940" spans="2:2" x14ac:dyDescent="0.25">
      <c r="B5940" s="2" t="s">
        <v>1164</v>
      </c>
    </row>
    <row r="5941" spans="2:2" x14ac:dyDescent="0.25">
      <c r="B5941" s="2" t="s">
        <v>1164</v>
      </c>
    </row>
    <row r="5942" spans="2:2" x14ac:dyDescent="0.25">
      <c r="B5942" s="2" t="s">
        <v>1164</v>
      </c>
    </row>
    <row r="5943" spans="2:2" x14ac:dyDescent="0.25">
      <c r="B5943" s="2" t="s">
        <v>1164</v>
      </c>
    </row>
    <row r="5944" spans="2:2" x14ac:dyDescent="0.25">
      <c r="B5944" s="2" t="s">
        <v>431</v>
      </c>
    </row>
    <row r="5945" spans="2:2" x14ac:dyDescent="0.25">
      <c r="B5945" s="2" t="s">
        <v>569</v>
      </c>
    </row>
    <row r="5946" spans="2:2" x14ac:dyDescent="0.25">
      <c r="B5946" s="2" t="s">
        <v>5404</v>
      </c>
    </row>
    <row r="5947" spans="2:2" x14ac:dyDescent="0.25">
      <c r="B5947" s="2" t="s">
        <v>431</v>
      </c>
    </row>
    <row r="5948" spans="2:2" x14ac:dyDescent="0.25">
      <c r="B5948" s="2" t="s">
        <v>569</v>
      </c>
    </row>
    <row r="5949" spans="2:2" x14ac:dyDescent="0.25">
      <c r="B5949" s="2" t="s">
        <v>1164</v>
      </c>
    </row>
    <row r="5950" spans="2:2" x14ac:dyDescent="0.25">
      <c r="B5950" s="2" t="s">
        <v>2148</v>
      </c>
    </row>
    <row r="5951" spans="2:2" x14ac:dyDescent="0.25">
      <c r="B5951" s="2" t="s">
        <v>569</v>
      </c>
    </row>
    <row r="5952" spans="2:2" x14ac:dyDescent="0.25">
      <c r="B5952" s="2" t="s">
        <v>6351</v>
      </c>
    </row>
    <row r="5953" spans="2:2" x14ac:dyDescent="0.25">
      <c r="B5953" s="2" t="s">
        <v>569</v>
      </c>
    </row>
    <row r="5954" spans="2:2" x14ac:dyDescent="0.25">
      <c r="B5954" s="2" t="s">
        <v>1164</v>
      </c>
    </row>
    <row r="5955" spans="2:2" x14ac:dyDescent="0.25">
      <c r="B5955" s="2" t="s">
        <v>5694</v>
      </c>
    </row>
    <row r="5956" spans="2:2" x14ac:dyDescent="0.25">
      <c r="B5956" s="2" t="s">
        <v>1164</v>
      </c>
    </row>
    <row r="5957" spans="2:2" x14ac:dyDescent="0.25">
      <c r="B5957" s="2" t="s">
        <v>431</v>
      </c>
    </row>
    <row r="5958" spans="2:2" x14ac:dyDescent="0.25">
      <c r="B5958" s="2" t="s">
        <v>6351</v>
      </c>
    </row>
    <row r="5959" spans="2:2" x14ac:dyDescent="0.25">
      <c r="B5959" s="2" t="s">
        <v>5694</v>
      </c>
    </row>
    <row r="5960" spans="2:2" x14ac:dyDescent="0.25">
      <c r="B5960" s="2" t="s">
        <v>1164</v>
      </c>
    </row>
    <row r="5961" spans="2:2" x14ac:dyDescent="0.25">
      <c r="B5961" s="2" t="s">
        <v>5694</v>
      </c>
    </row>
    <row r="5962" spans="2:2" x14ac:dyDescent="0.25">
      <c r="B5962" s="2" t="s">
        <v>3912</v>
      </c>
    </row>
    <row r="5963" spans="2:2" x14ac:dyDescent="0.25">
      <c r="B5963" s="2" t="s">
        <v>1164</v>
      </c>
    </row>
    <row r="5964" spans="2:2" x14ac:dyDescent="0.25">
      <c r="B5964" s="2" t="s">
        <v>5694</v>
      </c>
    </row>
    <row r="5965" spans="2:2" x14ac:dyDescent="0.25">
      <c r="B5965" s="2" t="s">
        <v>3833</v>
      </c>
    </row>
    <row r="5966" spans="2:2" x14ac:dyDescent="0.25">
      <c r="B5966" s="2" t="s">
        <v>319</v>
      </c>
    </row>
    <row r="5967" spans="2:2" x14ac:dyDescent="0.25">
      <c r="B5967" s="2" t="s">
        <v>6351</v>
      </c>
    </row>
    <row r="5968" spans="2:2" x14ac:dyDescent="0.25">
      <c r="B5968" s="2" t="s">
        <v>5694</v>
      </c>
    </row>
    <row r="5969" spans="2:2" x14ac:dyDescent="0.25">
      <c r="B5969" s="2" t="s">
        <v>6179</v>
      </c>
    </row>
    <row r="5970" spans="2:2" x14ac:dyDescent="0.25">
      <c r="B5970" s="2" t="s">
        <v>1164</v>
      </c>
    </row>
    <row r="5971" spans="2:2" x14ac:dyDescent="0.25">
      <c r="B5971" s="2" t="s">
        <v>5694</v>
      </c>
    </row>
    <row r="5972" spans="2:2" x14ac:dyDescent="0.25">
      <c r="B5972" s="2" t="s">
        <v>431</v>
      </c>
    </row>
    <row r="5973" spans="2:2" x14ac:dyDescent="0.25">
      <c r="B5973" s="2" t="s">
        <v>2148</v>
      </c>
    </row>
    <row r="5974" spans="2:2" x14ac:dyDescent="0.25">
      <c r="B5974" s="2" t="s">
        <v>4690</v>
      </c>
    </row>
    <row r="5975" spans="2:2" x14ac:dyDescent="0.25">
      <c r="B5975" s="2" t="s">
        <v>1164</v>
      </c>
    </row>
    <row r="5976" spans="2:2" x14ac:dyDescent="0.25">
      <c r="B5976" s="2" t="s">
        <v>6349</v>
      </c>
    </row>
    <row r="5977" spans="2:2" x14ac:dyDescent="0.25">
      <c r="B5977" s="2" t="s">
        <v>569</v>
      </c>
    </row>
    <row r="5978" spans="2:2" x14ac:dyDescent="0.25">
      <c r="B5978" s="2" t="s">
        <v>2148</v>
      </c>
    </row>
    <row r="5979" spans="2:2" x14ac:dyDescent="0.25">
      <c r="B5979" s="2" t="s">
        <v>569</v>
      </c>
    </row>
    <row r="5980" spans="2:2" x14ac:dyDescent="0.25">
      <c r="B5980" s="2" t="s">
        <v>5404</v>
      </c>
    </row>
    <row r="5981" spans="2:2" x14ac:dyDescent="0.25">
      <c r="B5981" s="2" t="s">
        <v>1164</v>
      </c>
    </row>
    <row r="5982" spans="2:2" x14ac:dyDescent="0.25">
      <c r="B5982" s="2" t="s">
        <v>1164</v>
      </c>
    </row>
    <row r="5983" spans="2:2" x14ac:dyDescent="0.25">
      <c r="B5983" s="2" t="s">
        <v>1164</v>
      </c>
    </row>
    <row r="5984" spans="2:2" x14ac:dyDescent="0.25">
      <c r="B5984" s="2" t="s">
        <v>1164</v>
      </c>
    </row>
    <row r="5985" spans="2:2" x14ac:dyDescent="0.25">
      <c r="B5985" s="2" t="s">
        <v>1164</v>
      </c>
    </row>
    <row r="5986" spans="2:2" x14ac:dyDescent="0.25">
      <c r="B5986" s="2" t="s">
        <v>6351</v>
      </c>
    </row>
    <row r="5987" spans="2:2" x14ac:dyDescent="0.25">
      <c r="B5987" s="2" t="s">
        <v>5694</v>
      </c>
    </row>
    <row r="5988" spans="2:2" x14ac:dyDescent="0.25">
      <c r="B5988" s="2" t="s">
        <v>1164</v>
      </c>
    </row>
    <row r="5989" spans="2:2" x14ac:dyDescent="0.25">
      <c r="B5989" s="2" t="s">
        <v>6352</v>
      </c>
    </row>
    <row r="5990" spans="2:2" x14ac:dyDescent="0.25">
      <c r="B5990" s="2" t="s">
        <v>5404</v>
      </c>
    </row>
    <row r="5991" spans="2:2" x14ac:dyDescent="0.25">
      <c r="B5991" s="2" t="s">
        <v>2148</v>
      </c>
    </row>
    <row r="5992" spans="2:2" x14ac:dyDescent="0.25">
      <c r="B5992" s="2" t="s">
        <v>569</v>
      </c>
    </row>
    <row r="5993" spans="2:2" x14ac:dyDescent="0.25">
      <c r="B5993" s="2" t="s">
        <v>1164</v>
      </c>
    </row>
    <row r="5994" spans="2:2" x14ac:dyDescent="0.25">
      <c r="B5994" s="2" t="s">
        <v>431</v>
      </c>
    </row>
    <row r="5995" spans="2:2" x14ac:dyDescent="0.25">
      <c r="B5995" s="2" t="s">
        <v>1164</v>
      </c>
    </row>
    <row r="5996" spans="2:2" x14ac:dyDescent="0.25">
      <c r="B5996" s="2" t="s">
        <v>5404</v>
      </c>
    </row>
    <row r="5997" spans="2:2" x14ac:dyDescent="0.25">
      <c r="B5997" s="2" t="s">
        <v>431</v>
      </c>
    </row>
    <row r="5998" spans="2:2" x14ac:dyDescent="0.25">
      <c r="B5998" s="2" t="s">
        <v>3353</v>
      </c>
    </row>
    <row r="5999" spans="2:2" x14ac:dyDescent="0.25">
      <c r="B5999" s="2" t="s">
        <v>569</v>
      </c>
    </row>
    <row r="6000" spans="2:2" x14ac:dyDescent="0.25">
      <c r="B6000" s="2" t="s">
        <v>1164</v>
      </c>
    </row>
    <row r="6001" spans="2:2" x14ac:dyDescent="0.25">
      <c r="B6001" s="2" t="s">
        <v>569</v>
      </c>
    </row>
    <row r="6002" spans="2:2" x14ac:dyDescent="0.25">
      <c r="B6002" s="2" t="s">
        <v>1164</v>
      </c>
    </row>
    <row r="6003" spans="2:2" x14ac:dyDescent="0.25">
      <c r="B6003" s="2" t="s">
        <v>431</v>
      </c>
    </row>
    <row r="6004" spans="2:2" x14ac:dyDescent="0.25">
      <c r="B6004" s="2" t="s">
        <v>6349</v>
      </c>
    </row>
    <row r="6005" spans="2:2" x14ac:dyDescent="0.25">
      <c r="B6005" s="2" t="s">
        <v>1164</v>
      </c>
    </row>
    <row r="6006" spans="2:2" x14ac:dyDescent="0.25">
      <c r="B6006" s="2" t="s">
        <v>1164</v>
      </c>
    </row>
    <row r="6007" spans="2:2" x14ac:dyDescent="0.25">
      <c r="B6007" s="2" t="s">
        <v>6351</v>
      </c>
    </row>
    <row r="6008" spans="2:2" x14ac:dyDescent="0.25">
      <c r="B6008" s="2" t="s">
        <v>1164</v>
      </c>
    </row>
    <row r="6009" spans="2:2" x14ac:dyDescent="0.25">
      <c r="B6009" s="2" t="s">
        <v>6351</v>
      </c>
    </row>
    <row r="6010" spans="2:2" x14ac:dyDescent="0.25">
      <c r="B6010" s="2" t="s">
        <v>1164</v>
      </c>
    </row>
    <row r="6011" spans="2:2" x14ac:dyDescent="0.25">
      <c r="B6011" s="2" t="s">
        <v>4212</v>
      </c>
    </row>
    <row r="6012" spans="2:2" x14ac:dyDescent="0.25">
      <c r="B6012" s="2" t="s">
        <v>4212</v>
      </c>
    </row>
    <row r="6013" spans="2:2" x14ac:dyDescent="0.25">
      <c r="B6013" s="2" t="s">
        <v>2148</v>
      </c>
    </row>
    <row r="6014" spans="2:2" x14ac:dyDescent="0.25">
      <c r="B6014" s="2" t="s">
        <v>5694</v>
      </c>
    </row>
    <row r="6015" spans="2:2" x14ac:dyDescent="0.25">
      <c r="B6015" s="2" t="s">
        <v>2148</v>
      </c>
    </row>
    <row r="6016" spans="2:2" x14ac:dyDescent="0.25">
      <c r="B6016" s="2" t="s">
        <v>5404</v>
      </c>
    </row>
    <row r="6017" spans="2:2" x14ac:dyDescent="0.25">
      <c r="B6017" s="2" t="s">
        <v>1164</v>
      </c>
    </row>
    <row r="6018" spans="2:2" x14ac:dyDescent="0.25">
      <c r="B6018" s="2" t="s">
        <v>1164</v>
      </c>
    </row>
    <row r="6019" spans="2:2" x14ac:dyDescent="0.25">
      <c r="B6019" s="2" t="s">
        <v>5404</v>
      </c>
    </row>
    <row r="6020" spans="2:2" x14ac:dyDescent="0.25">
      <c r="B6020" s="2" t="s">
        <v>1164</v>
      </c>
    </row>
    <row r="6021" spans="2:2" x14ac:dyDescent="0.25">
      <c r="B6021" s="2" t="s">
        <v>2148</v>
      </c>
    </row>
    <row r="6022" spans="2:2" x14ac:dyDescent="0.25">
      <c r="B6022" s="2" t="s">
        <v>5404</v>
      </c>
    </row>
    <row r="6023" spans="2:2" x14ac:dyDescent="0.25">
      <c r="B6023" s="2" t="s">
        <v>1164</v>
      </c>
    </row>
    <row r="6024" spans="2:2" x14ac:dyDescent="0.25">
      <c r="B6024" s="2" t="s">
        <v>5694</v>
      </c>
    </row>
    <row r="6025" spans="2:2" x14ac:dyDescent="0.25">
      <c r="B6025" s="2" t="s">
        <v>569</v>
      </c>
    </row>
    <row r="6026" spans="2:2" x14ac:dyDescent="0.25">
      <c r="B6026" s="2" t="s">
        <v>5694</v>
      </c>
    </row>
    <row r="6027" spans="2:2" x14ac:dyDescent="0.25">
      <c r="B6027" s="2" t="s">
        <v>431</v>
      </c>
    </row>
    <row r="6028" spans="2:2" x14ac:dyDescent="0.25">
      <c r="B6028" s="2" t="s">
        <v>431</v>
      </c>
    </row>
    <row r="6029" spans="2:2" x14ac:dyDescent="0.25">
      <c r="B6029" s="2" t="s">
        <v>5694</v>
      </c>
    </row>
    <row r="6030" spans="2:2" x14ac:dyDescent="0.25">
      <c r="B6030" s="2" t="s">
        <v>569</v>
      </c>
    </row>
    <row r="6031" spans="2:2" x14ac:dyDescent="0.25">
      <c r="B6031" s="2" t="s">
        <v>5694</v>
      </c>
    </row>
    <row r="6032" spans="2:2" x14ac:dyDescent="0.25">
      <c r="B6032" s="2" t="s">
        <v>6351</v>
      </c>
    </row>
    <row r="6033" spans="2:2" x14ac:dyDescent="0.25">
      <c r="B6033" s="2" t="s">
        <v>1164</v>
      </c>
    </row>
    <row r="6034" spans="2:2" x14ac:dyDescent="0.25">
      <c r="B6034" s="2" t="s">
        <v>6349</v>
      </c>
    </row>
    <row r="6035" spans="2:2" x14ac:dyDescent="0.25">
      <c r="B6035" s="2" t="s">
        <v>5404</v>
      </c>
    </row>
    <row r="6036" spans="2:2" x14ac:dyDescent="0.25">
      <c r="B6036" s="2" t="s">
        <v>1164</v>
      </c>
    </row>
    <row r="6037" spans="2:2" x14ac:dyDescent="0.25">
      <c r="B6037" s="2" t="s">
        <v>569</v>
      </c>
    </row>
    <row r="6038" spans="2:2" x14ac:dyDescent="0.25">
      <c r="B6038" s="2" t="s">
        <v>3833</v>
      </c>
    </row>
    <row r="6039" spans="2:2" x14ac:dyDescent="0.25">
      <c r="B6039" s="2" t="s">
        <v>6349</v>
      </c>
    </row>
    <row r="6040" spans="2:2" x14ac:dyDescent="0.25">
      <c r="B6040" s="2" t="s">
        <v>1164</v>
      </c>
    </row>
    <row r="6041" spans="2:2" x14ac:dyDescent="0.25">
      <c r="B6041" s="2" t="s">
        <v>6351</v>
      </c>
    </row>
    <row r="6042" spans="2:2" x14ac:dyDescent="0.25">
      <c r="B6042" s="2" t="s">
        <v>6349</v>
      </c>
    </row>
    <row r="6043" spans="2:2" x14ac:dyDescent="0.25">
      <c r="B6043" s="2" t="s">
        <v>6179</v>
      </c>
    </row>
    <row r="6044" spans="2:2" x14ac:dyDescent="0.25">
      <c r="B6044" s="2" t="s">
        <v>2148</v>
      </c>
    </row>
    <row r="6045" spans="2:2" x14ac:dyDescent="0.25">
      <c r="B6045" s="2" t="s">
        <v>3353</v>
      </c>
    </row>
    <row r="6046" spans="2:2" x14ac:dyDescent="0.25">
      <c r="B6046" s="2" t="s">
        <v>1164</v>
      </c>
    </row>
    <row r="6047" spans="2:2" x14ac:dyDescent="0.25">
      <c r="B6047" s="2" t="s">
        <v>3694</v>
      </c>
    </row>
    <row r="6048" spans="2:2" x14ac:dyDescent="0.25">
      <c r="B6048" s="2" t="s">
        <v>319</v>
      </c>
    </row>
    <row r="6049" spans="2:2" x14ac:dyDescent="0.25">
      <c r="B6049" s="2" t="s">
        <v>1164</v>
      </c>
    </row>
    <row r="6050" spans="2:2" x14ac:dyDescent="0.25">
      <c r="B6050" s="2" t="s">
        <v>5694</v>
      </c>
    </row>
    <row r="6051" spans="2:2" x14ac:dyDescent="0.25">
      <c r="B6051" s="2" t="s">
        <v>6350</v>
      </c>
    </row>
    <row r="6052" spans="2:2" x14ac:dyDescent="0.25">
      <c r="B6052" s="2" t="s">
        <v>3353</v>
      </c>
    </row>
    <row r="6053" spans="2:2" x14ac:dyDescent="0.25">
      <c r="B6053" s="2" t="s">
        <v>1164</v>
      </c>
    </row>
    <row r="6054" spans="2:2" x14ac:dyDescent="0.25">
      <c r="B6054" s="2" t="s">
        <v>1164</v>
      </c>
    </row>
    <row r="6055" spans="2:2" x14ac:dyDescent="0.25">
      <c r="B6055" s="2" t="s">
        <v>5404</v>
      </c>
    </row>
    <row r="6056" spans="2:2" x14ac:dyDescent="0.25">
      <c r="B6056" s="2" t="s">
        <v>1164</v>
      </c>
    </row>
    <row r="6057" spans="2:2" x14ac:dyDescent="0.25">
      <c r="B6057" s="2" t="s">
        <v>5694</v>
      </c>
    </row>
    <row r="6058" spans="2:2" x14ac:dyDescent="0.25">
      <c r="B6058" s="2" t="s">
        <v>3912</v>
      </c>
    </row>
    <row r="6059" spans="2:2" x14ac:dyDescent="0.25">
      <c r="B6059" s="2" t="s">
        <v>3833</v>
      </c>
    </row>
    <row r="6060" spans="2:2" x14ac:dyDescent="0.25">
      <c r="B6060" s="2" t="s">
        <v>6351</v>
      </c>
    </row>
    <row r="6061" spans="2:2" x14ac:dyDescent="0.25">
      <c r="B6061" s="2" t="s">
        <v>3833</v>
      </c>
    </row>
    <row r="6062" spans="2:2" x14ac:dyDescent="0.25">
      <c r="B6062" s="2" t="s">
        <v>1164</v>
      </c>
    </row>
    <row r="6063" spans="2:2" x14ac:dyDescent="0.25">
      <c r="B6063" s="2" t="s">
        <v>1164</v>
      </c>
    </row>
    <row r="6064" spans="2:2" x14ac:dyDescent="0.25">
      <c r="B6064" s="2" t="s">
        <v>1164</v>
      </c>
    </row>
    <row r="6065" spans="2:2" x14ac:dyDescent="0.25">
      <c r="B6065" s="2" t="s">
        <v>1164</v>
      </c>
    </row>
    <row r="6066" spans="2:2" x14ac:dyDescent="0.25">
      <c r="B6066" s="2" t="s">
        <v>569</v>
      </c>
    </row>
    <row r="6067" spans="2:2" x14ac:dyDescent="0.25">
      <c r="B6067" s="2" t="s">
        <v>6351</v>
      </c>
    </row>
    <row r="6068" spans="2:2" x14ac:dyDescent="0.25">
      <c r="B6068" s="2" t="s">
        <v>5694</v>
      </c>
    </row>
    <row r="6069" spans="2:2" x14ac:dyDescent="0.25">
      <c r="B6069" s="2" t="s">
        <v>3833</v>
      </c>
    </row>
    <row r="6070" spans="2:2" x14ac:dyDescent="0.25">
      <c r="B6070" s="2" t="s">
        <v>5694</v>
      </c>
    </row>
    <row r="6071" spans="2:2" x14ac:dyDescent="0.25">
      <c r="B6071" s="2" t="s">
        <v>5694</v>
      </c>
    </row>
    <row r="6072" spans="2:2" x14ac:dyDescent="0.25">
      <c r="B6072" s="2" t="s">
        <v>6349</v>
      </c>
    </row>
    <row r="6073" spans="2:2" x14ac:dyDescent="0.25">
      <c r="B6073" s="2" t="s">
        <v>6351</v>
      </c>
    </row>
    <row r="6074" spans="2:2" x14ac:dyDescent="0.25">
      <c r="B6074" s="2" t="s">
        <v>6352</v>
      </c>
    </row>
    <row r="6075" spans="2:2" x14ac:dyDescent="0.25">
      <c r="B6075" s="2" t="s">
        <v>6351</v>
      </c>
    </row>
    <row r="6076" spans="2:2" x14ac:dyDescent="0.25">
      <c r="B6076" s="2" t="s">
        <v>431</v>
      </c>
    </row>
    <row r="6077" spans="2:2" x14ac:dyDescent="0.25">
      <c r="B6077" s="2" t="s">
        <v>6349</v>
      </c>
    </row>
    <row r="6078" spans="2:2" x14ac:dyDescent="0.25">
      <c r="B6078" s="2" t="s">
        <v>1164</v>
      </c>
    </row>
    <row r="6079" spans="2:2" x14ac:dyDescent="0.25">
      <c r="B6079" s="2" t="s">
        <v>5694</v>
      </c>
    </row>
    <row r="6080" spans="2:2" x14ac:dyDescent="0.25">
      <c r="B6080" s="2" t="s">
        <v>1164</v>
      </c>
    </row>
    <row r="6081" spans="2:2" x14ac:dyDescent="0.25">
      <c r="B6081" s="2" t="s">
        <v>1164</v>
      </c>
    </row>
    <row r="6082" spans="2:2" x14ac:dyDescent="0.25">
      <c r="B6082" s="2" t="s">
        <v>6351</v>
      </c>
    </row>
    <row r="6083" spans="2:2" x14ac:dyDescent="0.25">
      <c r="B6083" s="2" t="s">
        <v>1164</v>
      </c>
    </row>
    <row r="6084" spans="2:2" x14ac:dyDescent="0.25">
      <c r="B6084" s="2" t="s">
        <v>3912</v>
      </c>
    </row>
    <row r="6085" spans="2:2" x14ac:dyDescent="0.25">
      <c r="B6085" s="2" t="s">
        <v>6351</v>
      </c>
    </row>
    <row r="6086" spans="2:2" x14ac:dyDescent="0.25">
      <c r="B6086" s="2" t="s">
        <v>1164</v>
      </c>
    </row>
    <row r="6087" spans="2:2" x14ac:dyDescent="0.25">
      <c r="B6087" s="2" t="s">
        <v>1164</v>
      </c>
    </row>
    <row r="6088" spans="2:2" x14ac:dyDescent="0.25">
      <c r="B6088" s="2" t="s">
        <v>6351</v>
      </c>
    </row>
    <row r="6089" spans="2:2" x14ac:dyDescent="0.25">
      <c r="B6089" s="2" t="s">
        <v>2148</v>
      </c>
    </row>
    <row r="6090" spans="2:2" x14ac:dyDescent="0.25">
      <c r="B6090" s="2" t="s">
        <v>1164</v>
      </c>
    </row>
    <row r="6091" spans="2:2" x14ac:dyDescent="0.25">
      <c r="B6091" s="2" t="s">
        <v>569</v>
      </c>
    </row>
    <row r="6092" spans="2:2" x14ac:dyDescent="0.25">
      <c r="B6092" s="2" t="s">
        <v>1164</v>
      </c>
    </row>
    <row r="6093" spans="2:2" x14ac:dyDescent="0.25">
      <c r="B6093" s="2" t="s">
        <v>431</v>
      </c>
    </row>
    <row r="6094" spans="2:2" x14ac:dyDescent="0.25">
      <c r="B6094" s="2" t="s">
        <v>1164</v>
      </c>
    </row>
    <row r="6095" spans="2:2" x14ac:dyDescent="0.25">
      <c r="B6095" s="2" t="s">
        <v>5694</v>
      </c>
    </row>
    <row r="6096" spans="2:2" x14ac:dyDescent="0.25">
      <c r="B6096" s="2" t="s">
        <v>6352</v>
      </c>
    </row>
    <row r="6097" spans="2:2" x14ac:dyDescent="0.25">
      <c r="B6097" s="2" t="s">
        <v>4690</v>
      </c>
    </row>
    <row r="6098" spans="2:2" x14ac:dyDescent="0.25">
      <c r="B6098" s="2" t="s">
        <v>5694</v>
      </c>
    </row>
    <row r="6099" spans="2:2" x14ac:dyDescent="0.25">
      <c r="B6099" s="2" t="s">
        <v>5694</v>
      </c>
    </row>
    <row r="6100" spans="2:2" x14ac:dyDescent="0.25">
      <c r="B6100" s="2" t="s">
        <v>5694</v>
      </c>
    </row>
    <row r="6101" spans="2:2" x14ac:dyDescent="0.25">
      <c r="B6101" s="2" t="s">
        <v>319</v>
      </c>
    </row>
    <row r="6102" spans="2:2" x14ac:dyDescent="0.25">
      <c r="B6102" s="2" t="s">
        <v>1164</v>
      </c>
    </row>
    <row r="6103" spans="2:2" x14ac:dyDescent="0.25">
      <c r="B6103" s="2" t="s">
        <v>569</v>
      </c>
    </row>
    <row r="6104" spans="2:2" x14ac:dyDescent="0.25">
      <c r="B6104" s="2" t="s">
        <v>3353</v>
      </c>
    </row>
    <row r="6105" spans="2:2" x14ac:dyDescent="0.25">
      <c r="B6105" s="2" t="s">
        <v>3833</v>
      </c>
    </row>
    <row r="6106" spans="2:2" x14ac:dyDescent="0.25">
      <c r="B6106" s="2" t="s">
        <v>319</v>
      </c>
    </row>
    <row r="6107" spans="2:2" x14ac:dyDescent="0.25">
      <c r="B6107" s="2" t="s">
        <v>6349</v>
      </c>
    </row>
    <row r="6108" spans="2:2" x14ac:dyDescent="0.25">
      <c r="B6108" s="2" t="s">
        <v>1164</v>
      </c>
    </row>
    <row r="6109" spans="2:2" x14ac:dyDescent="0.25">
      <c r="B6109" s="2" t="s">
        <v>5694</v>
      </c>
    </row>
    <row r="6110" spans="2:2" x14ac:dyDescent="0.25">
      <c r="B6110" s="2" t="s">
        <v>1164</v>
      </c>
    </row>
    <row r="6111" spans="2:2" x14ac:dyDescent="0.25">
      <c r="B6111" s="2" t="s">
        <v>3694</v>
      </c>
    </row>
    <row r="6112" spans="2:2" x14ac:dyDescent="0.25">
      <c r="B6112" s="2" t="s">
        <v>5694</v>
      </c>
    </row>
    <row r="6113" spans="2:2" x14ac:dyDescent="0.25">
      <c r="B6113" s="2" t="s">
        <v>569</v>
      </c>
    </row>
    <row r="6114" spans="2:2" x14ac:dyDescent="0.25">
      <c r="B6114" s="2" t="s">
        <v>431</v>
      </c>
    </row>
    <row r="6115" spans="2:2" x14ac:dyDescent="0.25">
      <c r="B6115" s="2" t="s">
        <v>6349</v>
      </c>
    </row>
    <row r="6116" spans="2:2" x14ac:dyDescent="0.25">
      <c r="B6116" s="2" t="s">
        <v>5694</v>
      </c>
    </row>
    <row r="6117" spans="2:2" x14ac:dyDescent="0.25">
      <c r="B6117" s="2" t="s">
        <v>6349</v>
      </c>
    </row>
    <row r="6118" spans="2:2" x14ac:dyDescent="0.25">
      <c r="B6118" s="2" t="s">
        <v>5694</v>
      </c>
    </row>
    <row r="6119" spans="2:2" x14ac:dyDescent="0.25">
      <c r="B6119" s="2" t="s">
        <v>1164</v>
      </c>
    </row>
    <row r="6120" spans="2:2" x14ac:dyDescent="0.25">
      <c r="B6120" s="2" t="s">
        <v>2148</v>
      </c>
    </row>
    <row r="6121" spans="2:2" x14ac:dyDescent="0.25">
      <c r="B6121" s="2" t="s">
        <v>1164</v>
      </c>
    </row>
    <row r="6122" spans="2:2" x14ac:dyDescent="0.25">
      <c r="B6122" s="2" t="s">
        <v>2148</v>
      </c>
    </row>
    <row r="6123" spans="2:2" x14ac:dyDescent="0.25">
      <c r="B6123" s="2" t="s">
        <v>6179</v>
      </c>
    </row>
    <row r="6124" spans="2:2" x14ac:dyDescent="0.25">
      <c r="B6124" s="2" t="s">
        <v>6349</v>
      </c>
    </row>
    <row r="6125" spans="2:2" x14ac:dyDescent="0.25">
      <c r="B6125" s="2" t="s">
        <v>569</v>
      </c>
    </row>
    <row r="6126" spans="2:2" x14ac:dyDescent="0.25">
      <c r="B6126" s="2" t="s">
        <v>5694</v>
      </c>
    </row>
    <row r="6127" spans="2:2" x14ac:dyDescent="0.25">
      <c r="B6127" s="2" t="s">
        <v>6349</v>
      </c>
    </row>
    <row r="6128" spans="2:2" x14ac:dyDescent="0.25">
      <c r="B6128" s="2" t="s">
        <v>1164</v>
      </c>
    </row>
    <row r="6129" spans="2:2" x14ac:dyDescent="0.25">
      <c r="B6129" s="2" t="s">
        <v>2148</v>
      </c>
    </row>
    <row r="6130" spans="2:2" x14ac:dyDescent="0.25">
      <c r="B6130" s="2" t="s">
        <v>1164</v>
      </c>
    </row>
    <row r="6131" spans="2:2" x14ac:dyDescent="0.25">
      <c r="B6131" s="2" t="s">
        <v>319</v>
      </c>
    </row>
    <row r="6132" spans="2:2" x14ac:dyDescent="0.25">
      <c r="B6132" s="2" t="s">
        <v>1164</v>
      </c>
    </row>
    <row r="6133" spans="2:2" x14ac:dyDescent="0.25">
      <c r="B6133" s="2" t="s">
        <v>6351</v>
      </c>
    </row>
    <row r="6134" spans="2:2" x14ac:dyDescent="0.25">
      <c r="B6134" s="2" t="s">
        <v>1164</v>
      </c>
    </row>
    <row r="6135" spans="2:2" x14ac:dyDescent="0.25">
      <c r="B6135" s="2" t="s">
        <v>1164</v>
      </c>
    </row>
    <row r="6136" spans="2:2" x14ac:dyDescent="0.25">
      <c r="B6136" s="2" t="s">
        <v>5694</v>
      </c>
    </row>
    <row r="6137" spans="2:2" x14ac:dyDescent="0.25">
      <c r="B6137" s="2" t="s">
        <v>5694</v>
      </c>
    </row>
    <row r="6138" spans="2:2" x14ac:dyDescent="0.25">
      <c r="B6138" s="2" t="s">
        <v>5694</v>
      </c>
    </row>
    <row r="6139" spans="2:2" x14ac:dyDescent="0.25">
      <c r="B6139" s="2" t="s">
        <v>3912</v>
      </c>
    </row>
    <row r="6140" spans="2:2" x14ac:dyDescent="0.25">
      <c r="B6140" s="2" t="s">
        <v>1164</v>
      </c>
    </row>
    <row r="6141" spans="2:2" x14ac:dyDescent="0.25">
      <c r="B6141" s="2" t="s">
        <v>6351</v>
      </c>
    </row>
    <row r="6142" spans="2:2" x14ac:dyDescent="0.25">
      <c r="B6142" s="2" t="s">
        <v>1164</v>
      </c>
    </row>
    <row r="6143" spans="2:2" x14ac:dyDescent="0.25">
      <c r="B6143" s="2" t="s">
        <v>1164</v>
      </c>
    </row>
    <row r="6144" spans="2:2" x14ac:dyDescent="0.25">
      <c r="B6144" s="2" t="s">
        <v>569</v>
      </c>
    </row>
    <row r="6145" spans="2:2" x14ac:dyDescent="0.25">
      <c r="B6145" s="2" t="s">
        <v>3833</v>
      </c>
    </row>
    <row r="6146" spans="2:2" x14ac:dyDescent="0.25">
      <c r="B6146" s="2" t="s">
        <v>3353</v>
      </c>
    </row>
    <row r="6147" spans="2:2" x14ac:dyDescent="0.25">
      <c r="B6147" s="2" t="s">
        <v>1164</v>
      </c>
    </row>
    <row r="6148" spans="2:2" x14ac:dyDescent="0.25">
      <c r="B6148" s="2" t="s">
        <v>3833</v>
      </c>
    </row>
    <row r="6149" spans="2:2" x14ac:dyDescent="0.25">
      <c r="B6149" s="2" t="s">
        <v>2148</v>
      </c>
    </row>
    <row r="6150" spans="2:2" x14ac:dyDescent="0.25">
      <c r="B6150" s="2" t="s">
        <v>6349</v>
      </c>
    </row>
    <row r="6151" spans="2:2" x14ac:dyDescent="0.25">
      <c r="B6151" s="2" t="s">
        <v>6351</v>
      </c>
    </row>
    <row r="6152" spans="2:2" x14ac:dyDescent="0.25">
      <c r="B6152" s="2" t="s">
        <v>1164</v>
      </c>
    </row>
    <row r="6153" spans="2:2" x14ac:dyDescent="0.25">
      <c r="B6153" s="2" t="s">
        <v>5694</v>
      </c>
    </row>
    <row r="6154" spans="2:2" x14ac:dyDescent="0.25">
      <c r="B6154" s="2" t="s">
        <v>1164</v>
      </c>
    </row>
    <row r="6155" spans="2:2" x14ac:dyDescent="0.25">
      <c r="B6155" s="2" t="s">
        <v>569</v>
      </c>
    </row>
    <row r="6156" spans="2:2" x14ac:dyDescent="0.25">
      <c r="B6156" s="2" t="s">
        <v>2148</v>
      </c>
    </row>
    <row r="6157" spans="2:2" x14ac:dyDescent="0.25">
      <c r="B6157" s="2" t="s">
        <v>3353</v>
      </c>
    </row>
    <row r="6158" spans="2:2" x14ac:dyDescent="0.25">
      <c r="B6158" s="2" t="s">
        <v>569</v>
      </c>
    </row>
    <row r="6159" spans="2:2" x14ac:dyDescent="0.25">
      <c r="B6159" s="2" t="s">
        <v>1164</v>
      </c>
    </row>
    <row r="6160" spans="2:2" x14ac:dyDescent="0.25">
      <c r="B6160" s="2" t="s">
        <v>6351</v>
      </c>
    </row>
    <row r="6161" spans="2:2" x14ac:dyDescent="0.25">
      <c r="B6161" s="2" t="s">
        <v>569</v>
      </c>
    </row>
    <row r="6162" spans="2:2" x14ac:dyDescent="0.25">
      <c r="B6162" s="2" t="s">
        <v>1164</v>
      </c>
    </row>
    <row r="6163" spans="2:2" x14ac:dyDescent="0.25">
      <c r="B6163" s="2" t="s">
        <v>2148</v>
      </c>
    </row>
    <row r="6164" spans="2:2" x14ac:dyDescent="0.25">
      <c r="B6164" s="2" t="s">
        <v>3353</v>
      </c>
    </row>
    <row r="6165" spans="2:2" x14ac:dyDescent="0.25">
      <c r="B6165" s="2" t="s">
        <v>6349</v>
      </c>
    </row>
    <row r="6166" spans="2:2" x14ac:dyDescent="0.25">
      <c r="B6166" s="2" t="s">
        <v>1164</v>
      </c>
    </row>
    <row r="6167" spans="2:2" x14ac:dyDescent="0.25">
      <c r="B6167" s="2" t="s">
        <v>5694</v>
      </c>
    </row>
    <row r="6168" spans="2:2" x14ac:dyDescent="0.25">
      <c r="B6168" s="2" t="s">
        <v>5404</v>
      </c>
    </row>
    <row r="6169" spans="2:2" x14ac:dyDescent="0.25">
      <c r="B6169" s="2" t="s">
        <v>5694</v>
      </c>
    </row>
    <row r="6170" spans="2:2" x14ac:dyDescent="0.25">
      <c r="B6170" s="2" t="s">
        <v>6179</v>
      </c>
    </row>
    <row r="6171" spans="2:2" x14ac:dyDescent="0.25">
      <c r="B6171" s="2" t="s">
        <v>1164</v>
      </c>
    </row>
    <row r="6172" spans="2:2" x14ac:dyDescent="0.25">
      <c r="B6172" s="2" t="s">
        <v>5694</v>
      </c>
    </row>
    <row r="6173" spans="2:2" x14ac:dyDescent="0.25">
      <c r="B6173" s="2" t="s">
        <v>6351</v>
      </c>
    </row>
    <row r="6174" spans="2:2" x14ac:dyDescent="0.25">
      <c r="B6174" s="2" t="s">
        <v>3353</v>
      </c>
    </row>
    <row r="6175" spans="2:2" x14ac:dyDescent="0.25">
      <c r="B6175" s="2" t="s">
        <v>3833</v>
      </c>
    </row>
    <row r="6176" spans="2:2" x14ac:dyDescent="0.25">
      <c r="B6176" s="2" t="s">
        <v>569</v>
      </c>
    </row>
    <row r="6177" spans="2:2" x14ac:dyDescent="0.25">
      <c r="B6177" s="2" t="s">
        <v>6351</v>
      </c>
    </row>
    <row r="6178" spans="2:2" x14ac:dyDescent="0.25">
      <c r="B6178" s="2" t="s">
        <v>1164</v>
      </c>
    </row>
    <row r="6179" spans="2:2" x14ac:dyDescent="0.25">
      <c r="B6179" s="2" t="s">
        <v>6350</v>
      </c>
    </row>
    <row r="6180" spans="2:2" x14ac:dyDescent="0.25">
      <c r="B6180" s="2" t="s">
        <v>1164</v>
      </c>
    </row>
    <row r="6181" spans="2:2" x14ac:dyDescent="0.25">
      <c r="B6181" s="2" t="s">
        <v>5694</v>
      </c>
    </row>
    <row r="6182" spans="2:2" x14ac:dyDescent="0.25">
      <c r="B6182" s="2" t="s">
        <v>6349</v>
      </c>
    </row>
    <row r="6183" spans="2:2" x14ac:dyDescent="0.25">
      <c r="B6183" s="2" t="s">
        <v>6351</v>
      </c>
    </row>
    <row r="6184" spans="2:2" x14ac:dyDescent="0.25">
      <c r="B6184" s="2" t="s">
        <v>569</v>
      </c>
    </row>
    <row r="6185" spans="2:2" x14ac:dyDescent="0.25">
      <c r="B6185" s="2" t="s">
        <v>5694</v>
      </c>
    </row>
    <row r="6186" spans="2:2" x14ac:dyDescent="0.25">
      <c r="B6186" s="2" t="s">
        <v>6351</v>
      </c>
    </row>
    <row r="6187" spans="2:2" x14ac:dyDescent="0.25">
      <c r="B6187" s="2" t="s">
        <v>5694</v>
      </c>
    </row>
    <row r="6188" spans="2:2" x14ac:dyDescent="0.25">
      <c r="B6188" s="2" t="s">
        <v>3353</v>
      </c>
    </row>
    <row r="6189" spans="2:2" x14ac:dyDescent="0.25">
      <c r="B6189" s="2" t="s">
        <v>569</v>
      </c>
    </row>
    <row r="6190" spans="2:2" x14ac:dyDescent="0.25">
      <c r="B6190" s="2" t="s">
        <v>5694</v>
      </c>
    </row>
    <row r="6191" spans="2:2" x14ac:dyDescent="0.25">
      <c r="B6191" s="2" t="s">
        <v>3353</v>
      </c>
    </row>
    <row r="6192" spans="2:2" x14ac:dyDescent="0.25">
      <c r="B6192" s="2" t="s">
        <v>1164</v>
      </c>
    </row>
    <row r="6193" spans="2:2" x14ac:dyDescent="0.25">
      <c r="B6193" s="2" t="s">
        <v>319</v>
      </c>
    </row>
    <row r="6194" spans="2:2" x14ac:dyDescent="0.25">
      <c r="B6194" s="2" t="s">
        <v>569</v>
      </c>
    </row>
    <row r="6195" spans="2:2" x14ac:dyDescent="0.25">
      <c r="B6195" s="2" t="s">
        <v>1164</v>
      </c>
    </row>
    <row r="6196" spans="2:2" x14ac:dyDescent="0.25">
      <c r="B6196" s="2" t="s">
        <v>6351</v>
      </c>
    </row>
    <row r="6197" spans="2:2" x14ac:dyDescent="0.25">
      <c r="B6197" s="2" t="s">
        <v>1164</v>
      </c>
    </row>
    <row r="6198" spans="2:2" x14ac:dyDescent="0.25">
      <c r="B6198" s="2" t="s">
        <v>1164</v>
      </c>
    </row>
    <row r="6199" spans="2:2" x14ac:dyDescent="0.25">
      <c r="B6199" s="2" t="s">
        <v>6349</v>
      </c>
    </row>
    <row r="6200" spans="2:2" x14ac:dyDescent="0.25">
      <c r="B6200" s="2" t="s">
        <v>1164</v>
      </c>
    </row>
    <row r="6201" spans="2:2" x14ac:dyDescent="0.25">
      <c r="B6201" s="2" t="s">
        <v>6352</v>
      </c>
    </row>
    <row r="6202" spans="2:2" x14ac:dyDescent="0.25">
      <c r="B6202" s="2" t="s">
        <v>1164</v>
      </c>
    </row>
    <row r="6203" spans="2:2" x14ac:dyDescent="0.25">
      <c r="B6203" s="2" t="s">
        <v>5694</v>
      </c>
    </row>
    <row r="6204" spans="2:2" x14ac:dyDescent="0.25">
      <c r="B6204" s="2" t="s">
        <v>1164</v>
      </c>
    </row>
    <row r="6205" spans="2:2" x14ac:dyDescent="0.25">
      <c r="B6205" s="2" t="s">
        <v>1164</v>
      </c>
    </row>
    <row r="6206" spans="2:2" x14ac:dyDescent="0.25">
      <c r="B6206" s="2" t="s">
        <v>6351</v>
      </c>
    </row>
    <row r="6207" spans="2:2" x14ac:dyDescent="0.25">
      <c r="B6207" s="2" t="s">
        <v>569</v>
      </c>
    </row>
    <row r="6208" spans="2:2" x14ac:dyDescent="0.25">
      <c r="B6208" s="2" t="s">
        <v>3694</v>
      </c>
    </row>
    <row r="6209" spans="2:2" x14ac:dyDescent="0.25">
      <c r="B6209" s="2" t="s">
        <v>1164</v>
      </c>
    </row>
    <row r="6210" spans="2:2" x14ac:dyDescent="0.25">
      <c r="B6210" s="2" t="s">
        <v>1164</v>
      </c>
    </row>
    <row r="6211" spans="2:2" x14ac:dyDescent="0.25">
      <c r="B6211" s="2" t="s">
        <v>1164</v>
      </c>
    </row>
    <row r="6212" spans="2:2" x14ac:dyDescent="0.25">
      <c r="B6212" s="2" t="s">
        <v>569</v>
      </c>
    </row>
    <row r="6213" spans="2:2" x14ac:dyDescent="0.25">
      <c r="B6213" s="2" t="s">
        <v>319</v>
      </c>
    </row>
    <row r="6214" spans="2:2" x14ac:dyDescent="0.25">
      <c r="B6214" s="2" t="s">
        <v>5694</v>
      </c>
    </row>
    <row r="6215" spans="2:2" x14ac:dyDescent="0.25">
      <c r="B6215" s="2" t="s">
        <v>1164</v>
      </c>
    </row>
    <row r="6216" spans="2:2" x14ac:dyDescent="0.25">
      <c r="B6216" s="2" t="s">
        <v>319</v>
      </c>
    </row>
    <row r="6217" spans="2:2" x14ac:dyDescent="0.25">
      <c r="B6217" s="2" t="s">
        <v>3353</v>
      </c>
    </row>
    <row r="6218" spans="2:2" x14ac:dyDescent="0.25">
      <c r="B6218" s="2" t="s">
        <v>1164</v>
      </c>
    </row>
    <row r="6219" spans="2:2" x14ac:dyDescent="0.25">
      <c r="B6219" s="2" t="s">
        <v>319</v>
      </c>
    </row>
    <row r="6220" spans="2:2" x14ac:dyDescent="0.25">
      <c r="B6220" s="2" t="s">
        <v>1164</v>
      </c>
    </row>
    <row r="6221" spans="2:2" x14ac:dyDescent="0.25">
      <c r="B6221" s="2" t="s">
        <v>3694</v>
      </c>
    </row>
    <row r="6222" spans="2:2" x14ac:dyDescent="0.25">
      <c r="B6222" s="2" t="s">
        <v>3353</v>
      </c>
    </row>
    <row r="6223" spans="2:2" x14ac:dyDescent="0.25">
      <c r="B6223" s="2" t="s">
        <v>569</v>
      </c>
    </row>
    <row r="6224" spans="2:2" x14ac:dyDescent="0.25">
      <c r="B6224" s="2" t="s">
        <v>3912</v>
      </c>
    </row>
    <row r="6225" spans="2:2" x14ac:dyDescent="0.25">
      <c r="B6225" s="2" t="s">
        <v>5245</v>
      </c>
    </row>
    <row r="6226" spans="2:2" x14ac:dyDescent="0.25">
      <c r="B6226" s="2" t="s">
        <v>569</v>
      </c>
    </row>
    <row r="6227" spans="2:2" x14ac:dyDescent="0.25">
      <c r="B6227" s="2" t="s">
        <v>1164</v>
      </c>
    </row>
    <row r="6228" spans="2:2" x14ac:dyDescent="0.25">
      <c r="B6228" s="2" t="s">
        <v>6351</v>
      </c>
    </row>
    <row r="6229" spans="2:2" x14ac:dyDescent="0.25">
      <c r="B6229" s="2" t="s">
        <v>3353</v>
      </c>
    </row>
    <row r="6230" spans="2:2" x14ac:dyDescent="0.25">
      <c r="B6230" s="2" t="s">
        <v>3912</v>
      </c>
    </row>
    <row r="6231" spans="2:2" x14ac:dyDescent="0.25">
      <c r="B6231" s="2" t="s">
        <v>6349</v>
      </c>
    </row>
    <row r="6232" spans="2:2" x14ac:dyDescent="0.25">
      <c r="B6232" s="2" t="s">
        <v>431</v>
      </c>
    </row>
    <row r="6233" spans="2:2" x14ac:dyDescent="0.25">
      <c r="B6233" s="2" t="s">
        <v>1164</v>
      </c>
    </row>
    <row r="6234" spans="2:2" x14ac:dyDescent="0.25">
      <c r="B6234" s="2" t="s">
        <v>1164</v>
      </c>
    </row>
    <row r="6235" spans="2:2" x14ac:dyDescent="0.25">
      <c r="B6235" s="2" t="s">
        <v>3833</v>
      </c>
    </row>
    <row r="6236" spans="2:2" x14ac:dyDescent="0.25">
      <c r="B6236" s="2" t="s">
        <v>5694</v>
      </c>
    </row>
    <row r="6237" spans="2:2" x14ac:dyDescent="0.25">
      <c r="B6237" s="2" t="s">
        <v>1164</v>
      </c>
    </row>
    <row r="6238" spans="2:2" x14ac:dyDescent="0.25">
      <c r="B6238" s="2" t="s">
        <v>5694</v>
      </c>
    </row>
    <row r="6239" spans="2:2" x14ac:dyDescent="0.25">
      <c r="B6239" s="2" t="s">
        <v>6349</v>
      </c>
    </row>
    <row r="6240" spans="2:2" x14ac:dyDescent="0.25">
      <c r="B6240" s="2" t="s">
        <v>1164</v>
      </c>
    </row>
    <row r="6241" spans="2:2" x14ac:dyDescent="0.25">
      <c r="B6241" s="2" t="s">
        <v>1164</v>
      </c>
    </row>
    <row r="6242" spans="2:2" x14ac:dyDescent="0.25">
      <c r="B6242" s="2" t="s">
        <v>5404</v>
      </c>
    </row>
    <row r="6243" spans="2:2" x14ac:dyDescent="0.25">
      <c r="B6243" s="2" t="s">
        <v>6349</v>
      </c>
    </row>
    <row r="6244" spans="2:2" x14ac:dyDescent="0.25">
      <c r="B6244" s="2" t="s">
        <v>569</v>
      </c>
    </row>
    <row r="6245" spans="2:2" x14ac:dyDescent="0.25">
      <c r="B6245" s="2" t="s">
        <v>431</v>
      </c>
    </row>
    <row r="6246" spans="2:2" x14ac:dyDescent="0.25">
      <c r="B6246" s="2" t="s">
        <v>6351</v>
      </c>
    </row>
    <row r="6247" spans="2:2" x14ac:dyDescent="0.25">
      <c r="B6247" s="2" t="s">
        <v>1164</v>
      </c>
    </row>
    <row r="6248" spans="2:2" x14ac:dyDescent="0.25">
      <c r="B6248" s="2" t="s">
        <v>6351</v>
      </c>
    </row>
    <row r="6249" spans="2:2" x14ac:dyDescent="0.25">
      <c r="B6249" s="2" t="s">
        <v>1164</v>
      </c>
    </row>
    <row r="6250" spans="2:2" x14ac:dyDescent="0.25">
      <c r="B6250" s="2" t="s">
        <v>1164</v>
      </c>
    </row>
    <row r="6251" spans="2:2" x14ac:dyDescent="0.25">
      <c r="B6251" s="2" t="s">
        <v>431</v>
      </c>
    </row>
    <row r="6252" spans="2:2" x14ac:dyDescent="0.25">
      <c r="B6252" s="2" t="s">
        <v>319</v>
      </c>
    </row>
    <row r="6253" spans="2:2" x14ac:dyDescent="0.25">
      <c r="B6253" s="2" t="s">
        <v>3353</v>
      </c>
    </row>
    <row r="6254" spans="2:2" x14ac:dyDescent="0.25">
      <c r="B6254" s="2" t="s">
        <v>3353</v>
      </c>
    </row>
    <row r="6255" spans="2:2" x14ac:dyDescent="0.25">
      <c r="B6255" s="2" t="s">
        <v>1164</v>
      </c>
    </row>
    <row r="6256" spans="2:2" x14ac:dyDescent="0.25">
      <c r="B6256" s="2" t="s">
        <v>6351</v>
      </c>
    </row>
    <row r="6257" spans="2:2" x14ac:dyDescent="0.25">
      <c r="B6257" s="2" t="s">
        <v>6351</v>
      </c>
    </row>
    <row r="6258" spans="2:2" x14ac:dyDescent="0.25">
      <c r="B6258" s="2" t="s">
        <v>1164</v>
      </c>
    </row>
    <row r="6259" spans="2:2" x14ac:dyDescent="0.25">
      <c r="B6259" s="2" t="s">
        <v>1164</v>
      </c>
    </row>
    <row r="6260" spans="2:2" x14ac:dyDescent="0.25">
      <c r="B6260" s="2" t="s">
        <v>5245</v>
      </c>
    </row>
    <row r="6261" spans="2:2" x14ac:dyDescent="0.25">
      <c r="B6261" s="2" t="s">
        <v>1164</v>
      </c>
    </row>
    <row r="6262" spans="2:2" x14ac:dyDescent="0.25">
      <c r="B6262" s="2" t="s">
        <v>3353</v>
      </c>
    </row>
    <row r="6263" spans="2:2" x14ac:dyDescent="0.25">
      <c r="B6263" s="2" t="s">
        <v>5694</v>
      </c>
    </row>
    <row r="6264" spans="2:2" x14ac:dyDescent="0.25">
      <c r="B6264" s="2" t="s">
        <v>2148</v>
      </c>
    </row>
    <row r="6265" spans="2:2" x14ac:dyDescent="0.25">
      <c r="B6265" s="2" t="s">
        <v>1164</v>
      </c>
    </row>
    <row r="6266" spans="2:2" x14ac:dyDescent="0.25">
      <c r="B6266" s="2" t="s">
        <v>1164</v>
      </c>
    </row>
    <row r="6267" spans="2:2" x14ac:dyDescent="0.25">
      <c r="B6267" s="2" t="s">
        <v>3353</v>
      </c>
    </row>
    <row r="6268" spans="2:2" x14ac:dyDescent="0.25">
      <c r="B6268" s="2" t="s">
        <v>5694</v>
      </c>
    </row>
    <row r="6269" spans="2:2" x14ac:dyDescent="0.25">
      <c r="B6269" s="2" t="s">
        <v>1164</v>
      </c>
    </row>
    <row r="6270" spans="2:2" x14ac:dyDescent="0.25">
      <c r="B6270" s="2" t="s">
        <v>1164</v>
      </c>
    </row>
    <row r="6271" spans="2:2" x14ac:dyDescent="0.25">
      <c r="B6271" s="2" t="s">
        <v>6349</v>
      </c>
    </row>
    <row r="6272" spans="2:2" x14ac:dyDescent="0.25">
      <c r="B6272" s="2" t="s">
        <v>1164</v>
      </c>
    </row>
    <row r="6273" spans="2:2" x14ac:dyDescent="0.25">
      <c r="B6273" s="2" t="s">
        <v>6351</v>
      </c>
    </row>
    <row r="6274" spans="2:2" x14ac:dyDescent="0.25">
      <c r="B6274" s="2" t="s">
        <v>1164</v>
      </c>
    </row>
    <row r="6275" spans="2:2" x14ac:dyDescent="0.25">
      <c r="B6275" s="2" t="s">
        <v>6349</v>
      </c>
    </row>
    <row r="6276" spans="2:2" x14ac:dyDescent="0.25">
      <c r="B6276" s="2" t="s">
        <v>1164</v>
      </c>
    </row>
    <row r="6277" spans="2:2" x14ac:dyDescent="0.25">
      <c r="B6277" s="2" t="s">
        <v>5694</v>
      </c>
    </row>
    <row r="6278" spans="2:2" x14ac:dyDescent="0.25">
      <c r="B6278" s="2" t="s">
        <v>6179</v>
      </c>
    </row>
    <row r="6279" spans="2:2" x14ac:dyDescent="0.25">
      <c r="B6279" s="2" t="s">
        <v>1164</v>
      </c>
    </row>
    <row r="6280" spans="2:2" x14ac:dyDescent="0.25">
      <c r="B6280" s="2" t="s">
        <v>1164</v>
      </c>
    </row>
    <row r="6281" spans="2:2" x14ac:dyDescent="0.25">
      <c r="B6281" s="2" t="s">
        <v>6351</v>
      </c>
    </row>
    <row r="6282" spans="2:2" x14ac:dyDescent="0.25">
      <c r="B6282" s="2" t="s">
        <v>2148</v>
      </c>
    </row>
    <row r="6283" spans="2:2" x14ac:dyDescent="0.25">
      <c r="B6283" s="2" t="s">
        <v>431</v>
      </c>
    </row>
    <row r="6284" spans="2:2" x14ac:dyDescent="0.25">
      <c r="B6284" s="2" t="s">
        <v>319</v>
      </c>
    </row>
    <row r="6285" spans="2:2" x14ac:dyDescent="0.25">
      <c r="B6285" s="2" t="s">
        <v>5694</v>
      </c>
    </row>
    <row r="6286" spans="2:2" x14ac:dyDescent="0.25">
      <c r="B6286" s="2" t="s">
        <v>1164</v>
      </c>
    </row>
    <row r="6287" spans="2:2" x14ac:dyDescent="0.25">
      <c r="B6287" s="2" t="s">
        <v>1164</v>
      </c>
    </row>
    <row r="6288" spans="2:2" x14ac:dyDescent="0.25">
      <c r="B6288" s="2" t="s">
        <v>6351</v>
      </c>
    </row>
    <row r="6289" spans="2:2" x14ac:dyDescent="0.25">
      <c r="B6289" s="2" t="s">
        <v>431</v>
      </c>
    </row>
    <row r="6290" spans="2:2" x14ac:dyDescent="0.25">
      <c r="B6290" s="2" t="s">
        <v>6350</v>
      </c>
    </row>
    <row r="6291" spans="2:2" x14ac:dyDescent="0.25">
      <c r="B6291" s="2" t="s">
        <v>3353</v>
      </c>
    </row>
    <row r="6292" spans="2:2" x14ac:dyDescent="0.25">
      <c r="B6292" s="2" t="s">
        <v>5694</v>
      </c>
    </row>
    <row r="6293" spans="2:2" x14ac:dyDescent="0.25">
      <c r="B6293" s="2" t="s">
        <v>1164</v>
      </c>
    </row>
    <row r="6294" spans="2:2" x14ac:dyDescent="0.25">
      <c r="B6294" s="2" t="s">
        <v>5694</v>
      </c>
    </row>
    <row r="6295" spans="2:2" x14ac:dyDescent="0.25">
      <c r="B6295" s="2" t="s">
        <v>6349</v>
      </c>
    </row>
    <row r="6296" spans="2:2" x14ac:dyDescent="0.25">
      <c r="B6296" s="2" t="s">
        <v>6351</v>
      </c>
    </row>
    <row r="6297" spans="2:2" x14ac:dyDescent="0.25">
      <c r="B6297" s="2" t="s">
        <v>1164</v>
      </c>
    </row>
    <row r="6298" spans="2:2" x14ac:dyDescent="0.25">
      <c r="B6298" s="2" t="s">
        <v>3912</v>
      </c>
    </row>
    <row r="6299" spans="2:2" x14ac:dyDescent="0.25">
      <c r="B6299" s="2" t="s">
        <v>5694</v>
      </c>
    </row>
    <row r="6300" spans="2:2" x14ac:dyDescent="0.25">
      <c r="B6300" s="2" t="s">
        <v>6350</v>
      </c>
    </row>
    <row r="6301" spans="2:2" x14ac:dyDescent="0.25">
      <c r="B6301" s="2" t="s">
        <v>1164</v>
      </c>
    </row>
    <row r="6302" spans="2:2" x14ac:dyDescent="0.25">
      <c r="B6302" s="2" t="s">
        <v>1164</v>
      </c>
    </row>
    <row r="6303" spans="2:2" x14ac:dyDescent="0.25">
      <c r="B6303" s="2" t="s">
        <v>1164</v>
      </c>
    </row>
    <row r="6304" spans="2:2" x14ac:dyDescent="0.25">
      <c r="B6304" s="2" t="s">
        <v>1164</v>
      </c>
    </row>
    <row r="6305" spans="2:2" x14ac:dyDescent="0.25">
      <c r="B6305" s="2" t="s">
        <v>431</v>
      </c>
    </row>
    <row r="6306" spans="2:2" x14ac:dyDescent="0.25">
      <c r="B6306" s="2" t="s">
        <v>5694</v>
      </c>
    </row>
    <row r="6307" spans="2:2" x14ac:dyDescent="0.25">
      <c r="B6307" s="2" t="s">
        <v>5694</v>
      </c>
    </row>
    <row r="6308" spans="2:2" x14ac:dyDescent="0.25">
      <c r="B6308" s="2" t="s">
        <v>1164</v>
      </c>
    </row>
    <row r="6309" spans="2:2" x14ac:dyDescent="0.25">
      <c r="B6309" s="2" t="s">
        <v>1164</v>
      </c>
    </row>
    <row r="6310" spans="2:2" x14ac:dyDescent="0.25">
      <c r="B6310" s="2" t="s">
        <v>3833</v>
      </c>
    </row>
    <row r="6311" spans="2:2" x14ac:dyDescent="0.25">
      <c r="B6311" s="2" t="s">
        <v>1164</v>
      </c>
    </row>
    <row r="6312" spans="2:2" x14ac:dyDescent="0.25">
      <c r="B6312" s="2" t="s">
        <v>3833</v>
      </c>
    </row>
    <row r="6313" spans="2:2" x14ac:dyDescent="0.25">
      <c r="B6313" s="2" t="s">
        <v>5694</v>
      </c>
    </row>
    <row r="6314" spans="2:2" x14ac:dyDescent="0.25">
      <c r="B6314" s="2" t="s">
        <v>1164</v>
      </c>
    </row>
    <row r="6315" spans="2:2" x14ac:dyDescent="0.25">
      <c r="B6315" s="2" t="s">
        <v>1164</v>
      </c>
    </row>
    <row r="6316" spans="2:2" x14ac:dyDescent="0.25">
      <c r="B6316" s="2" t="s">
        <v>6349</v>
      </c>
    </row>
    <row r="6317" spans="2:2" x14ac:dyDescent="0.25">
      <c r="B6317" s="2" t="s">
        <v>1164</v>
      </c>
    </row>
    <row r="6318" spans="2:2" x14ac:dyDescent="0.25">
      <c r="B6318" s="2" t="s">
        <v>5694</v>
      </c>
    </row>
    <row r="6319" spans="2:2" x14ac:dyDescent="0.25">
      <c r="B6319" s="2" t="s">
        <v>3912</v>
      </c>
    </row>
    <row r="6320" spans="2:2" x14ac:dyDescent="0.25">
      <c r="B6320" s="2" t="s">
        <v>6349</v>
      </c>
    </row>
    <row r="6321" spans="2:2" x14ac:dyDescent="0.25">
      <c r="B6321" s="2" t="s">
        <v>3912</v>
      </c>
    </row>
    <row r="6322" spans="2:2" x14ac:dyDescent="0.25">
      <c r="B6322" s="2" t="s">
        <v>1164</v>
      </c>
    </row>
    <row r="6323" spans="2:2" x14ac:dyDescent="0.25">
      <c r="B6323" s="2" t="s">
        <v>1164</v>
      </c>
    </row>
    <row r="6324" spans="2:2" x14ac:dyDescent="0.25">
      <c r="B6324" s="2" t="s">
        <v>6179</v>
      </c>
    </row>
    <row r="6325" spans="2:2" x14ac:dyDescent="0.25">
      <c r="B6325" s="2" t="s">
        <v>6349</v>
      </c>
    </row>
    <row r="6326" spans="2:2" x14ac:dyDescent="0.25">
      <c r="B6326" s="2" t="s">
        <v>569</v>
      </c>
    </row>
    <row r="6327" spans="2:2" x14ac:dyDescent="0.25">
      <c r="B6327" s="2" t="s">
        <v>6350</v>
      </c>
    </row>
    <row r="6328" spans="2:2" x14ac:dyDescent="0.25">
      <c r="B6328" s="2" t="s">
        <v>2148</v>
      </c>
    </row>
    <row r="6329" spans="2:2" x14ac:dyDescent="0.25">
      <c r="B6329" s="2" t="s">
        <v>5694</v>
      </c>
    </row>
    <row r="6330" spans="2:2" x14ac:dyDescent="0.25">
      <c r="B6330" s="2" t="s">
        <v>6349</v>
      </c>
    </row>
    <row r="6331" spans="2:2" x14ac:dyDescent="0.25">
      <c r="B6331" s="2" t="s">
        <v>2148</v>
      </c>
    </row>
    <row r="6332" spans="2:2" x14ac:dyDescent="0.25">
      <c r="B6332" s="2" t="s">
        <v>1164</v>
      </c>
    </row>
    <row r="6333" spans="2:2" x14ac:dyDescent="0.25">
      <c r="B6333" s="2" t="s">
        <v>6350</v>
      </c>
    </row>
    <row r="6334" spans="2:2" x14ac:dyDescent="0.25">
      <c r="B6334" s="2" t="s">
        <v>1164</v>
      </c>
    </row>
    <row r="6335" spans="2:2" x14ac:dyDescent="0.25">
      <c r="B6335" s="2" t="s">
        <v>6349</v>
      </c>
    </row>
    <row r="6336" spans="2:2" x14ac:dyDescent="0.25">
      <c r="B6336" s="2" t="s">
        <v>6350</v>
      </c>
    </row>
    <row r="6337" spans="2:2" x14ac:dyDescent="0.25">
      <c r="B6337" s="2" t="s">
        <v>6349</v>
      </c>
    </row>
    <row r="6338" spans="2:2" x14ac:dyDescent="0.25">
      <c r="B6338" s="2" t="s">
        <v>569</v>
      </c>
    </row>
    <row r="6339" spans="2:2" x14ac:dyDescent="0.25">
      <c r="B6339" s="2" t="s">
        <v>5404</v>
      </c>
    </row>
    <row r="6340" spans="2:2" x14ac:dyDescent="0.25">
      <c r="B6340" s="2" t="s">
        <v>1164</v>
      </c>
    </row>
    <row r="6341" spans="2:2" x14ac:dyDescent="0.25">
      <c r="B6341" s="2" t="s">
        <v>569</v>
      </c>
    </row>
    <row r="6342" spans="2:2" x14ac:dyDescent="0.25">
      <c r="B6342" s="2" t="s">
        <v>319</v>
      </c>
    </row>
    <row r="6343" spans="2:2" x14ac:dyDescent="0.25">
      <c r="B6343" s="2" t="s">
        <v>6349</v>
      </c>
    </row>
    <row r="6344" spans="2:2" x14ac:dyDescent="0.25">
      <c r="B6344" s="2" t="s">
        <v>6349</v>
      </c>
    </row>
    <row r="6345" spans="2:2" x14ac:dyDescent="0.25">
      <c r="B6345" s="2" t="s">
        <v>1164</v>
      </c>
    </row>
    <row r="6346" spans="2:2" x14ac:dyDescent="0.25">
      <c r="B6346" s="2" t="s">
        <v>2148</v>
      </c>
    </row>
    <row r="6347" spans="2:2" x14ac:dyDescent="0.25">
      <c r="B6347" s="2" t="s">
        <v>569</v>
      </c>
    </row>
    <row r="6348" spans="2:2" x14ac:dyDescent="0.25">
      <c r="B6348" s="2" t="s">
        <v>3912</v>
      </c>
    </row>
    <row r="6349" spans="2:2" x14ac:dyDescent="0.25">
      <c r="B6349" s="2" t="s">
        <v>1164</v>
      </c>
    </row>
    <row r="6350" spans="2:2" x14ac:dyDescent="0.25">
      <c r="B6350" s="2" t="s">
        <v>569</v>
      </c>
    </row>
    <row r="6351" spans="2:2" x14ac:dyDescent="0.25">
      <c r="B6351" s="2" t="s">
        <v>1164</v>
      </c>
    </row>
    <row r="6352" spans="2:2" x14ac:dyDescent="0.25">
      <c r="B6352" s="2" t="s">
        <v>2148</v>
      </c>
    </row>
    <row r="6353" spans="2:2" x14ac:dyDescent="0.25">
      <c r="B6353" s="2" t="s">
        <v>3353</v>
      </c>
    </row>
    <row r="6354" spans="2:2" x14ac:dyDescent="0.25">
      <c r="B6354" s="2" t="s">
        <v>569</v>
      </c>
    </row>
    <row r="6355" spans="2:2" x14ac:dyDescent="0.25">
      <c r="B6355" s="2" t="s">
        <v>3353</v>
      </c>
    </row>
    <row r="6356" spans="2:2" x14ac:dyDescent="0.25">
      <c r="B6356" s="2" t="s">
        <v>5694</v>
      </c>
    </row>
    <row r="6357" spans="2:2" x14ac:dyDescent="0.25">
      <c r="B6357" s="2" t="s">
        <v>5694</v>
      </c>
    </row>
    <row r="6358" spans="2:2" x14ac:dyDescent="0.25">
      <c r="B6358" s="2" t="s">
        <v>1164</v>
      </c>
    </row>
    <row r="6359" spans="2:2" x14ac:dyDescent="0.25">
      <c r="B6359" s="2" t="s">
        <v>6349</v>
      </c>
    </row>
    <row r="6360" spans="2:2" x14ac:dyDescent="0.25">
      <c r="B6360" s="2" t="s">
        <v>3833</v>
      </c>
    </row>
    <row r="6361" spans="2:2" x14ac:dyDescent="0.25">
      <c r="B6361" s="2" t="s">
        <v>6349</v>
      </c>
    </row>
    <row r="6362" spans="2:2" x14ac:dyDescent="0.25">
      <c r="B6362" s="2" t="s">
        <v>3912</v>
      </c>
    </row>
    <row r="6363" spans="2:2" x14ac:dyDescent="0.25">
      <c r="B6363" s="2" t="s">
        <v>1164</v>
      </c>
    </row>
    <row r="6364" spans="2:2" x14ac:dyDescent="0.25">
      <c r="B6364" s="2" t="s">
        <v>3353</v>
      </c>
    </row>
    <row r="6365" spans="2:2" x14ac:dyDescent="0.25">
      <c r="B6365" s="2" t="s">
        <v>1164</v>
      </c>
    </row>
    <row r="6366" spans="2:2" x14ac:dyDescent="0.25">
      <c r="B6366" s="2" t="s">
        <v>3912</v>
      </c>
    </row>
    <row r="6367" spans="2:2" x14ac:dyDescent="0.25">
      <c r="B6367" s="2" t="s">
        <v>1164</v>
      </c>
    </row>
    <row r="6368" spans="2:2" x14ac:dyDescent="0.25">
      <c r="B6368" s="2" t="s">
        <v>5404</v>
      </c>
    </row>
    <row r="6369" spans="2:2" x14ac:dyDescent="0.25">
      <c r="B6369" s="2" t="s">
        <v>5404</v>
      </c>
    </row>
    <row r="6370" spans="2:2" x14ac:dyDescent="0.25">
      <c r="B6370" s="2" t="s">
        <v>3833</v>
      </c>
    </row>
    <row r="6371" spans="2:2" x14ac:dyDescent="0.25">
      <c r="B6371" s="2" t="s">
        <v>569</v>
      </c>
    </row>
    <row r="6372" spans="2:2" x14ac:dyDescent="0.25">
      <c r="B6372" s="2" t="s">
        <v>2148</v>
      </c>
    </row>
    <row r="6373" spans="2:2" x14ac:dyDescent="0.25">
      <c r="B6373" s="2" t="s">
        <v>3353</v>
      </c>
    </row>
    <row r="6374" spans="2:2" x14ac:dyDescent="0.25">
      <c r="B6374" s="2" t="s">
        <v>6351</v>
      </c>
    </row>
    <row r="6375" spans="2:2" x14ac:dyDescent="0.25">
      <c r="B6375" s="2" t="s">
        <v>6351</v>
      </c>
    </row>
    <row r="6376" spans="2:2" x14ac:dyDescent="0.25">
      <c r="B6376" s="2" t="s">
        <v>3833</v>
      </c>
    </row>
    <row r="6377" spans="2:2" x14ac:dyDescent="0.25">
      <c r="B6377" s="2" t="s">
        <v>3694</v>
      </c>
    </row>
    <row r="6378" spans="2:2" x14ac:dyDescent="0.25">
      <c r="B6378" s="2" t="s">
        <v>1164</v>
      </c>
    </row>
    <row r="6379" spans="2:2" x14ac:dyDescent="0.25">
      <c r="B6379" s="2" t="s">
        <v>6351</v>
      </c>
    </row>
    <row r="6380" spans="2:2" x14ac:dyDescent="0.25">
      <c r="B6380" s="2" t="s">
        <v>5694</v>
      </c>
    </row>
    <row r="6381" spans="2:2" x14ac:dyDescent="0.25">
      <c r="B6381" s="2" t="s">
        <v>3353</v>
      </c>
    </row>
    <row r="6382" spans="2:2" x14ac:dyDescent="0.25">
      <c r="B6382" s="2" t="s">
        <v>1164</v>
      </c>
    </row>
    <row r="6383" spans="2:2" x14ac:dyDescent="0.25">
      <c r="B6383" s="2" t="s">
        <v>5694</v>
      </c>
    </row>
    <row r="6384" spans="2:2" x14ac:dyDescent="0.25">
      <c r="B6384" s="2" t="s">
        <v>5694</v>
      </c>
    </row>
    <row r="6385" spans="2:2" x14ac:dyDescent="0.25">
      <c r="B6385" s="2" t="s">
        <v>6351</v>
      </c>
    </row>
    <row r="6386" spans="2:2" x14ac:dyDescent="0.25">
      <c r="B6386" s="2" t="s">
        <v>6351</v>
      </c>
    </row>
    <row r="6387" spans="2:2" x14ac:dyDescent="0.25">
      <c r="B6387" s="2" t="s">
        <v>5694</v>
      </c>
    </row>
    <row r="6388" spans="2:2" x14ac:dyDescent="0.25">
      <c r="B6388" s="2" t="s">
        <v>569</v>
      </c>
    </row>
    <row r="6389" spans="2:2" x14ac:dyDescent="0.25">
      <c r="B6389" s="2" t="s">
        <v>1164</v>
      </c>
    </row>
    <row r="6390" spans="2:2" x14ac:dyDescent="0.25">
      <c r="B6390" s="2" t="s">
        <v>431</v>
      </c>
    </row>
    <row r="6391" spans="2:2" x14ac:dyDescent="0.25">
      <c r="B6391" s="2" t="s">
        <v>569</v>
      </c>
    </row>
    <row r="6392" spans="2:2" x14ac:dyDescent="0.25">
      <c r="B6392" s="2" t="s">
        <v>1164</v>
      </c>
    </row>
    <row r="6393" spans="2:2" x14ac:dyDescent="0.25">
      <c r="B6393" s="2" t="s">
        <v>2148</v>
      </c>
    </row>
    <row r="6394" spans="2:2" x14ac:dyDescent="0.25">
      <c r="B6394" s="2" t="s">
        <v>569</v>
      </c>
    </row>
    <row r="6395" spans="2:2" x14ac:dyDescent="0.25">
      <c r="B6395" s="2" t="s">
        <v>3833</v>
      </c>
    </row>
    <row r="6396" spans="2:2" x14ac:dyDescent="0.25">
      <c r="B6396" s="2" t="s">
        <v>1164</v>
      </c>
    </row>
    <row r="6397" spans="2:2" x14ac:dyDescent="0.25">
      <c r="B6397" s="2" t="s">
        <v>6351</v>
      </c>
    </row>
    <row r="6398" spans="2:2" x14ac:dyDescent="0.25">
      <c r="B6398" s="2" t="s">
        <v>1164</v>
      </c>
    </row>
    <row r="6399" spans="2:2" x14ac:dyDescent="0.25">
      <c r="B6399" s="2" t="s">
        <v>5404</v>
      </c>
    </row>
    <row r="6400" spans="2:2" x14ac:dyDescent="0.25">
      <c r="B6400" s="2" t="s">
        <v>4212</v>
      </c>
    </row>
    <row r="6401" spans="2:2" x14ac:dyDescent="0.25">
      <c r="B6401" s="2" t="s">
        <v>1164</v>
      </c>
    </row>
    <row r="6402" spans="2:2" x14ac:dyDescent="0.25">
      <c r="B6402" s="2" t="s">
        <v>1164</v>
      </c>
    </row>
    <row r="6403" spans="2:2" x14ac:dyDescent="0.25">
      <c r="B6403" s="2" t="s">
        <v>5694</v>
      </c>
    </row>
    <row r="6404" spans="2:2" x14ac:dyDescent="0.25">
      <c r="B6404" s="2" t="s">
        <v>6349</v>
      </c>
    </row>
    <row r="6405" spans="2:2" x14ac:dyDescent="0.25">
      <c r="B6405" s="2" t="s">
        <v>6351</v>
      </c>
    </row>
    <row r="6406" spans="2:2" x14ac:dyDescent="0.25">
      <c r="B6406" s="2" t="s">
        <v>1164</v>
      </c>
    </row>
    <row r="6407" spans="2:2" x14ac:dyDescent="0.25">
      <c r="B6407" s="2" t="s">
        <v>1164</v>
      </c>
    </row>
    <row r="6408" spans="2:2" x14ac:dyDescent="0.25">
      <c r="B6408" s="2" t="s">
        <v>5694</v>
      </c>
    </row>
    <row r="6409" spans="2:2" x14ac:dyDescent="0.25">
      <c r="B6409" s="2" t="s">
        <v>1164</v>
      </c>
    </row>
    <row r="6410" spans="2:2" x14ac:dyDescent="0.25">
      <c r="B6410" s="2" t="s">
        <v>5694</v>
      </c>
    </row>
    <row r="6411" spans="2:2" x14ac:dyDescent="0.25">
      <c r="B6411" s="2" t="s">
        <v>1164</v>
      </c>
    </row>
    <row r="6412" spans="2:2" x14ac:dyDescent="0.25">
      <c r="B6412" s="2" t="s">
        <v>6349</v>
      </c>
    </row>
    <row r="6413" spans="2:2" x14ac:dyDescent="0.25">
      <c r="B6413" s="2" t="s">
        <v>6349</v>
      </c>
    </row>
    <row r="6414" spans="2:2" x14ac:dyDescent="0.25">
      <c r="B6414" s="2" t="s">
        <v>1164</v>
      </c>
    </row>
    <row r="6415" spans="2:2" x14ac:dyDescent="0.25">
      <c r="B6415" s="2" t="s">
        <v>5694</v>
      </c>
    </row>
    <row r="6416" spans="2:2" x14ac:dyDescent="0.25">
      <c r="B6416" s="2" t="s">
        <v>6349</v>
      </c>
    </row>
    <row r="6417" spans="2:2" x14ac:dyDescent="0.25">
      <c r="B6417" s="2" t="s">
        <v>6351</v>
      </c>
    </row>
    <row r="6418" spans="2:2" x14ac:dyDescent="0.25">
      <c r="B6418" s="2" t="s">
        <v>5694</v>
      </c>
    </row>
    <row r="6419" spans="2:2" x14ac:dyDescent="0.25">
      <c r="B6419" s="2" t="s">
        <v>6351</v>
      </c>
    </row>
    <row r="6420" spans="2:2" x14ac:dyDescent="0.25">
      <c r="B6420" s="2" t="s">
        <v>6351</v>
      </c>
    </row>
    <row r="6421" spans="2:2" x14ac:dyDescent="0.25">
      <c r="B6421" s="2" t="s">
        <v>1164</v>
      </c>
    </row>
    <row r="6422" spans="2:2" x14ac:dyDescent="0.25">
      <c r="B6422" s="2" t="s">
        <v>1164</v>
      </c>
    </row>
    <row r="6423" spans="2:2" x14ac:dyDescent="0.25">
      <c r="B6423" s="2" t="s">
        <v>1164</v>
      </c>
    </row>
    <row r="6424" spans="2:2" x14ac:dyDescent="0.25">
      <c r="B6424" s="2" t="s">
        <v>5694</v>
      </c>
    </row>
    <row r="6425" spans="2:2" x14ac:dyDescent="0.25">
      <c r="B6425" s="2" t="s">
        <v>5694</v>
      </c>
    </row>
    <row r="6426" spans="2:2" x14ac:dyDescent="0.25">
      <c r="B6426" s="2" t="s">
        <v>569</v>
      </c>
    </row>
    <row r="6427" spans="2:2" x14ac:dyDescent="0.25">
      <c r="B6427" s="2" t="s">
        <v>569</v>
      </c>
    </row>
    <row r="6428" spans="2:2" x14ac:dyDescent="0.25">
      <c r="B6428" s="2" t="s">
        <v>6351</v>
      </c>
    </row>
    <row r="6429" spans="2:2" x14ac:dyDescent="0.25">
      <c r="B6429" s="2" t="s">
        <v>1164</v>
      </c>
    </row>
    <row r="6430" spans="2:2" x14ac:dyDescent="0.25">
      <c r="B6430" s="2" t="s">
        <v>1164</v>
      </c>
    </row>
    <row r="6431" spans="2:2" x14ac:dyDescent="0.25">
      <c r="B6431" s="2" t="s">
        <v>569</v>
      </c>
    </row>
    <row r="6432" spans="2:2" x14ac:dyDescent="0.25">
      <c r="B6432" s="2" t="s">
        <v>2148</v>
      </c>
    </row>
    <row r="6433" spans="2:2" x14ac:dyDescent="0.25">
      <c r="B6433" s="2" t="s">
        <v>3353</v>
      </c>
    </row>
    <row r="6434" spans="2:2" x14ac:dyDescent="0.25">
      <c r="B6434" s="2" t="s">
        <v>6351</v>
      </c>
    </row>
    <row r="6435" spans="2:2" x14ac:dyDescent="0.25">
      <c r="B6435" s="2" t="s">
        <v>6179</v>
      </c>
    </row>
    <row r="6436" spans="2:2" x14ac:dyDescent="0.25">
      <c r="B6436" s="2" t="s">
        <v>1164</v>
      </c>
    </row>
    <row r="6437" spans="2:2" x14ac:dyDescent="0.25">
      <c r="B6437" s="2" t="s">
        <v>5694</v>
      </c>
    </row>
    <row r="6438" spans="2:2" x14ac:dyDescent="0.25">
      <c r="B6438" s="2" t="s">
        <v>1164</v>
      </c>
    </row>
    <row r="6439" spans="2:2" x14ac:dyDescent="0.25">
      <c r="B6439" s="2" t="s">
        <v>5694</v>
      </c>
    </row>
    <row r="6440" spans="2:2" x14ac:dyDescent="0.25">
      <c r="B6440" s="2" t="s">
        <v>6349</v>
      </c>
    </row>
    <row r="6441" spans="2:2" x14ac:dyDescent="0.25">
      <c r="B6441" s="2" t="s">
        <v>1164</v>
      </c>
    </row>
    <row r="6442" spans="2:2" x14ac:dyDescent="0.25">
      <c r="B6442" s="2" t="s">
        <v>1164</v>
      </c>
    </row>
    <row r="6443" spans="2:2" x14ac:dyDescent="0.25">
      <c r="B6443" s="2" t="s">
        <v>319</v>
      </c>
    </row>
    <row r="6444" spans="2:2" x14ac:dyDescent="0.25">
      <c r="B6444" s="2" t="s">
        <v>5694</v>
      </c>
    </row>
    <row r="6445" spans="2:2" x14ac:dyDescent="0.25">
      <c r="B6445" s="2" t="s">
        <v>319</v>
      </c>
    </row>
    <row r="6446" spans="2:2" x14ac:dyDescent="0.25">
      <c r="B6446" s="2" t="s">
        <v>5694</v>
      </c>
    </row>
    <row r="6447" spans="2:2" x14ac:dyDescent="0.25">
      <c r="B6447" s="2" t="s">
        <v>3353</v>
      </c>
    </row>
    <row r="6448" spans="2:2" x14ac:dyDescent="0.25">
      <c r="B6448" s="2" t="s">
        <v>319</v>
      </c>
    </row>
    <row r="6449" spans="2:2" x14ac:dyDescent="0.25">
      <c r="B6449" s="2" t="s">
        <v>6352</v>
      </c>
    </row>
    <row r="6450" spans="2:2" x14ac:dyDescent="0.25">
      <c r="B6450" s="2" t="s">
        <v>1164</v>
      </c>
    </row>
    <row r="6451" spans="2:2" x14ac:dyDescent="0.25">
      <c r="B6451" s="2" t="s">
        <v>3912</v>
      </c>
    </row>
    <row r="6452" spans="2:2" x14ac:dyDescent="0.25">
      <c r="B6452" s="2" t="s">
        <v>5694</v>
      </c>
    </row>
    <row r="6453" spans="2:2" x14ac:dyDescent="0.25">
      <c r="B6453" s="2" t="s">
        <v>3912</v>
      </c>
    </row>
    <row r="6454" spans="2:2" x14ac:dyDescent="0.25">
      <c r="B6454" s="2" t="s">
        <v>3353</v>
      </c>
    </row>
    <row r="6455" spans="2:2" x14ac:dyDescent="0.25">
      <c r="B6455" s="2" t="s">
        <v>1164</v>
      </c>
    </row>
    <row r="6456" spans="2:2" x14ac:dyDescent="0.25">
      <c r="B6456" s="2" t="s">
        <v>5404</v>
      </c>
    </row>
    <row r="6457" spans="2:2" x14ac:dyDescent="0.25">
      <c r="B6457" s="2" t="s">
        <v>319</v>
      </c>
    </row>
    <row r="6458" spans="2:2" x14ac:dyDescent="0.25">
      <c r="B6458" s="2" t="s">
        <v>6351</v>
      </c>
    </row>
    <row r="6459" spans="2:2" x14ac:dyDescent="0.25">
      <c r="B6459" s="2" t="s">
        <v>1164</v>
      </c>
    </row>
    <row r="6460" spans="2:2" x14ac:dyDescent="0.25">
      <c r="B6460" s="2" t="s">
        <v>2148</v>
      </c>
    </row>
    <row r="6461" spans="2:2" x14ac:dyDescent="0.25">
      <c r="B6461" s="2" t="s">
        <v>1164</v>
      </c>
    </row>
    <row r="6462" spans="2:2" x14ac:dyDescent="0.25">
      <c r="B6462" s="2" t="s">
        <v>2148</v>
      </c>
    </row>
    <row r="6463" spans="2:2" x14ac:dyDescent="0.25">
      <c r="B6463" s="2" t="s">
        <v>1164</v>
      </c>
    </row>
    <row r="6464" spans="2:2" x14ac:dyDescent="0.25">
      <c r="B6464" s="2" t="s">
        <v>569</v>
      </c>
    </row>
    <row r="6465" spans="2:2" x14ac:dyDescent="0.25">
      <c r="B6465" s="2" t="s">
        <v>3353</v>
      </c>
    </row>
    <row r="6466" spans="2:2" x14ac:dyDescent="0.25">
      <c r="B6466" s="2" t="s">
        <v>1164</v>
      </c>
    </row>
    <row r="6467" spans="2:2" x14ac:dyDescent="0.25">
      <c r="B6467" s="2" t="s">
        <v>4212</v>
      </c>
    </row>
    <row r="6468" spans="2:2" x14ac:dyDescent="0.25">
      <c r="B6468" s="2" t="s">
        <v>6351</v>
      </c>
    </row>
    <row r="6469" spans="2:2" x14ac:dyDescent="0.25">
      <c r="B6469" s="2" t="s">
        <v>1164</v>
      </c>
    </row>
    <row r="6470" spans="2:2" x14ac:dyDescent="0.25">
      <c r="B6470" s="2" t="s">
        <v>1164</v>
      </c>
    </row>
    <row r="6471" spans="2:2" x14ac:dyDescent="0.25">
      <c r="B6471" s="2" t="s">
        <v>1164</v>
      </c>
    </row>
    <row r="6472" spans="2:2" x14ac:dyDescent="0.25">
      <c r="B6472" s="2" t="s">
        <v>3833</v>
      </c>
    </row>
    <row r="6473" spans="2:2" x14ac:dyDescent="0.25">
      <c r="B6473" s="2" t="s">
        <v>3833</v>
      </c>
    </row>
    <row r="6474" spans="2:2" x14ac:dyDescent="0.25">
      <c r="B6474" s="2" t="s">
        <v>319</v>
      </c>
    </row>
    <row r="6475" spans="2:2" x14ac:dyDescent="0.25">
      <c r="B6475" s="2" t="s">
        <v>5404</v>
      </c>
    </row>
    <row r="6476" spans="2:2" x14ac:dyDescent="0.25">
      <c r="B6476" s="2" t="s">
        <v>6179</v>
      </c>
    </row>
    <row r="6477" spans="2:2" x14ac:dyDescent="0.25">
      <c r="B6477" s="2" t="s">
        <v>3833</v>
      </c>
    </row>
    <row r="6478" spans="2:2" x14ac:dyDescent="0.25">
      <c r="B6478" s="2" t="s">
        <v>569</v>
      </c>
    </row>
    <row r="6479" spans="2:2" x14ac:dyDescent="0.25">
      <c r="B6479" s="2" t="s">
        <v>6349</v>
      </c>
    </row>
    <row r="6480" spans="2:2" x14ac:dyDescent="0.25">
      <c r="B6480" s="2" t="s">
        <v>6351</v>
      </c>
    </row>
    <row r="6481" spans="2:2" x14ac:dyDescent="0.25">
      <c r="B6481" s="2" t="s">
        <v>3833</v>
      </c>
    </row>
    <row r="6482" spans="2:2" x14ac:dyDescent="0.25">
      <c r="B6482" s="2" t="s">
        <v>3833</v>
      </c>
    </row>
    <row r="6483" spans="2:2" x14ac:dyDescent="0.25">
      <c r="B6483" s="2" t="s">
        <v>1164</v>
      </c>
    </row>
    <row r="6484" spans="2:2" x14ac:dyDescent="0.25">
      <c r="B6484" s="2" t="s">
        <v>3833</v>
      </c>
    </row>
    <row r="6485" spans="2:2" x14ac:dyDescent="0.25">
      <c r="B6485" s="2" t="s">
        <v>1164</v>
      </c>
    </row>
    <row r="6486" spans="2:2" x14ac:dyDescent="0.25">
      <c r="B6486" s="2" t="s">
        <v>1164</v>
      </c>
    </row>
    <row r="6487" spans="2:2" x14ac:dyDescent="0.25">
      <c r="B6487" s="2" t="s">
        <v>319</v>
      </c>
    </row>
    <row r="6488" spans="2:2" x14ac:dyDescent="0.25">
      <c r="B6488" s="2" t="s">
        <v>1164</v>
      </c>
    </row>
    <row r="6489" spans="2:2" x14ac:dyDescent="0.25">
      <c r="B6489" s="2" t="s">
        <v>5245</v>
      </c>
    </row>
    <row r="6490" spans="2:2" x14ac:dyDescent="0.25">
      <c r="B6490" s="2" t="s">
        <v>1164</v>
      </c>
    </row>
    <row r="6491" spans="2:2" x14ac:dyDescent="0.25">
      <c r="B6491" s="2" t="s">
        <v>1164</v>
      </c>
    </row>
    <row r="6492" spans="2:2" x14ac:dyDescent="0.25">
      <c r="B6492" s="2" t="s">
        <v>2148</v>
      </c>
    </row>
    <row r="6493" spans="2:2" x14ac:dyDescent="0.25">
      <c r="B6493" s="2" t="s">
        <v>1164</v>
      </c>
    </row>
    <row r="6494" spans="2:2" x14ac:dyDescent="0.25">
      <c r="B6494" s="2" t="s">
        <v>431</v>
      </c>
    </row>
    <row r="6495" spans="2:2" x14ac:dyDescent="0.25">
      <c r="B6495" s="2" t="s">
        <v>1164</v>
      </c>
    </row>
    <row r="6496" spans="2:2" x14ac:dyDescent="0.25">
      <c r="B6496" s="2" t="s">
        <v>1164</v>
      </c>
    </row>
    <row r="6497" spans="2:2" x14ac:dyDescent="0.25">
      <c r="B6497" s="2" t="s">
        <v>2148</v>
      </c>
    </row>
    <row r="6498" spans="2:2" x14ac:dyDescent="0.25">
      <c r="B6498" s="2" t="s">
        <v>3833</v>
      </c>
    </row>
    <row r="6499" spans="2:2" x14ac:dyDescent="0.25">
      <c r="B6499" s="2" t="s">
        <v>6351</v>
      </c>
    </row>
    <row r="6500" spans="2:2" x14ac:dyDescent="0.25">
      <c r="B6500" s="2" t="s">
        <v>1164</v>
      </c>
    </row>
    <row r="6501" spans="2:2" x14ac:dyDescent="0.25">
      <c r="B6501" s="2" t="s">
        <v>6351</v>
      </c>
    </row>
    <row r="6502" spans="2:2" x14ac:dyDescent="0.25">
      <c r="B6502" s="2" t="s">
        <v>1164</v>
      </c>
    </row>
    <row r="6503" spans="2:2" x14ac:dyDescent="0.25">
      <c r="B6503" s="2" t="s">
        <v>6349</v>
      </c>
    </row>
    <row r="6504" spans="2:2" x14ac:dyDescent="0.25">
      <c r="B6504" s="2" t="s">
        <v>5694</v>
      </c>
    </row>
    <row r="6505" spans="2:2" x14ac:dyDescent="0.25">
      <c r="B6505" s="2" t="s">
        <v>1164</v>
      </c>
    </row>
    <row r="6506" spans="2:2" x14ac:dyDescent="0.25">
      <c r="B6506" s="2" t="s">
        <v>319</v>
      </c>
    </row>
    <row r="6507" spans="2:2" x14ac:dyDescent="0.25">
      <c r="B6507" s="2" t="s">
        <v>2148</v>
      </c>
    </row>
    <row r="6508" spans="2:2" x14ac:dyDescent="0.25">
      <c r="B6508" s="2" t="s">
        <v>1164</v>
      </c>
    </row>
    <row r="6509" spans="2:2" x14ac:dyDescent="0.25">
      <c r="B6509" s="2" t="s">
        <v>6351</v>
      </c>
    </row>
    <row r="6510" spans="2:2" x14ac:dyDescent="0.25">
      <c r="B6510" s="2" t="s">
        <v>5694</v>
      </c>
    </row>
    <row r="6511" spans="2:2" x14ac:dyDescent="0.25">
      <c r="B6511" s="2" t="s">
        <v>1164</v>
      </c>
    </row>
    <row r="6512" spans="2:2" x14ac:dyDescent="0.25">
      <c r="B6512" s="2" t="s">
        <v>5694</v>
      </c>
    </row>
    <row r="6513" spans="2:2" x14ac:dyDescent="0.25">
      <c r="B6513" s="2" t="s">
        <v>6351</v>
      </c>
    </row>
    <row r="6514" spans="2:2" x14ac:dyDescent="0.25">
      <c r="B6514" s="2" t="s">
        <v>1164</v>
      </c>
    </row>
    <row r="6515" spans="2:2" x14ac:dyDescent="0.25">
      <c r="B6515" s="2" t="s">
        <v>5694</v>
      </c>
    </row>
    <row r="6516" spans="2:2" x14ac:dyDescent="0.25">
      <c r="B6516" s="2" t="s">
        <v>2148</v>
      </c>
    </row>
    <row r="6517" spans="2:2" x14ac:dyDescent="0.25">
      <c r="B6517" s="2" t="s">
        <v>1164</v>
      </c>
    </row>
    <row r="6518" spans="2:2" x14ac:dyDescent="0.25">
      <c r="B6518" s="2" t="s">
        <v>431</v>
      </c>
    </row>
    <row r="6519" spans="2:2" x14ac:dyDescent="0.25">
      <c r="B6519" s="2" t="s">
        <v>569</v>
      </c>
    </row>
    <row r="6520" spans="2:2" x14ac:dyDescent="0.25">
      <c r="B6520" s="2" t="s">
        <v>1164</v>
      </c>
    </row>
    <row r="6521" spans="2:2" x14ac:dyDescent="0.25">
      <c r="B6521" s="2" t="s">
        <v>6351</v>
      </c>
    </row>
    <row r="6522" spans="2:2" x14ac:dyDescent="0.25">
      <c r="B6522" s="2" t="s">
        <v>569</v>
      </c>
    </row>
    <row r="6523" spans="2:2" x14ac:dyDescent="0.25">
      <c r="B6523" s="2" t="s">
        <v>6351</v>
      </c>
    </row>
    <row r="6524" spans="2:2" x14ac:dyDescent="0.25">
      <c r="B6524" s="2" t="s">
        <v>1164</v>
      </c>
    </row>
    <row r="6525" spans="2:2" x14ac:dyDescent="0.25">
      <c r="B6525" s="2" t="s">
        <v>569</v>
      </c>
    </row>
    <row r="6526" spans="2:2" x14ac:dyDescent="0.25">
      <c r="B6526" s="2" t="s">
        <v>1164</v>
      </c>
    </row>
    <row r="6527" spans="2:2" x14ac:dyDescent="0.25">
      <c r="B6527" s="2" t="s">
        <v>1164</v>
      </c>
    </row>
    <row r="6528" spans="2:2" x14ac:dyDescent="0.25">
      <c r="B6528" s="2" t="s">
        <v>3694</v>
      </c>
    </row>
    <row r="6529" spans="2:2" x14ac:dyDescent="0.25">
      <c r="B6529" s="2" t="s">
        <v>3833</v>
      </c>
    </row>
    <row r="6530" spans="2:2" x14ac:dyDescent="0.25">
      <c r="B6530" s="2" t="s">
        <v>5694</v>
      </c>
    </row>
    <row r="6531" spans="2:2" x14ac:dyDescent="0.25">
      <c r="B6531" s="2" t="s">
        <v>1164</v>
      </c>
    </row>
    <row r="6532" spans="2:2" x14ac:dyDescent="0.25">
      <c r="B6532" s="2" t="s">
        <v>6351</v>
      </c>
    </row>
    <row r="6533" spans="2:2" x14ac:dyDescent="0.25">
      <c r="B6533" s="2" t="s">
        <v>1164</v>
      </c>
    </row>
    <row r="6534" spans="2:2" x14ac:dyDescent="0.25">
      <c r="B6534" s="2" t="s">
        <v>1164</v>
      </c>
    </row>
    <row r="6535" spans="2:2" x14ac:dyDescent="0.25">
      <c r="B6535" s="2" t="s">
        <v>569</v>
      </c>
    </row>
    <row r="6536" spans="2:2" x14ac:dyDescent="0.25">
      <c r="B6536" s="2" t="s">
        <v>2148</v>
      </c>
    </row>
    <row r="6537" spans="2:2" x14ac:dyDescent="0.25">
      <c r="B6537" s="2" t="s">
        <v>1164</v>
      </c>
    </row>
    <row r="6538" spans="2:2" x14ac:dyDescent="0.25">
      <c r="B6538" s="2" t="s">
        <v>6351</v>
      </c>
    </row>
    <row r="6539" spans="2:2" x14ac:dyDescent="0.25">
      <c r="B6539" s="2" t="s">
        <v>3694</v>
      </c>
    </row>
    <row r="6540" spans="2:2" x14ac:dyDescent="0.25">
      <c r="B6540" s="2" t="s">
        <v>1164</v>
      </c>
    </row>
    <row r="6541" spans="2:2" x14ac:dyDescent="0.25">
      <c r="B6541" s="2" t="s">
        <v>3912</v>
      </c>
    </row>
    <row r="6542" spans="2:2" x14ac:dyDescent="0.25">
      <c r="B6542" s="2" t="s">
        <v>1164</v>
      </c>
    </row>
    <row r="6543" spans="2:2" x14ac:dyDescent="0.25">
      <c r="B6543" s="2" t="s">
        <v>1164</v>
      </c>
    </row>
    <row r="6544" spans="2:2" x14ac:dyDescent="0.25">
      <c r="B6544" s="2" t="s">
        <v>569</v>
      </c>
    </row>
    <row r="6545" spans="2:2" x14ac:dyDescent="0.25">
      <c r="B6545" s="2" t="s">
        <v>1164</v>
      </c>
    </row>
    <row r="6546" spans="2:2" x14ac:dyDescent="0.25">
      <c r="B6546" s="2" t="s">
        <v>1164</v>
      </c>
    </row>
    <row r="6547" spans="2:2" x14ac:dyDescent="0.25">
      <c r="B6547" s="2" t="s">
        <v>1164</v>
      </c>
    </row>
    <row r="6548" spans="2:2" x14ac:dyDescent="0.25">
      <c r="B6548" s="2" t="s">
        <v>1164</v>
      </c>
    </row>
    <row r="6549" spans="2:2" x14ac:dyDescent="0.25">
      <c r="B6549" s="2" t="s">
        <v>6351</v>
      </c>
    </row>
    <row r="6550" spans="2:2" x14ac:dyDescent="0.25">
      <c r="B6550" s="2" t="s">
        <v>5694</v>
      </c>
    </row>
    <row r="6551" spans="2:2" x14ac:dyDescent="0.25">
      <c r="B6551" s="2" t="s">
        <v>6351</v>
      </c>
    </row>
    <row r="6552" spans="2:2" x14ac:dyDescent="0.25">
      <c r="B6552" s="2" t="s">
        <v>6351</v>
      </c>
    </row>
    <row r="6553" spans="2:2" x14ac:dyDescent="0.25">
      <c r="B6553" s="2" t="s">
        <v>5694</v>
      </c>
    </row>
    <row r="6554" spans="2:2" x14ac:dyDescent="0.25">
      <c r="B6554" s="2" t="s">
        <v>5404</v>
      </c>
    </row>
    <row r="6555" spans="2:2" x14ac:dyDescent="0.25">
      <c r="B6555" s="2" t="s">
        <v>4212</v>
      </c>
    </row>
    <row r="6556" spans="2:2" x14ac:dyDescent="0.25">
      <c r="B6556" s="2" t="s">
        <v>3353</v>
      </c>
    </row>
    <row r="6557" spans="2:2" x14ac:dyDescent="0.25">
      <c r="B6557" s="2" t="s">
        <v>6351</v>
      </c>
    </row>
    <row r="6558" spans="2:2" x14ac:dyDescent="0.25">
      <c r="B6558" s="2" t="s">
        <v>319</v>
      </c>
    </row>
    <row r="6559" spans="2:2" x14ac:dyDescent="0.25">
      <c r="B6559" s="2" t="s">
        <v>1164</v>
      </c>
    </row>
    <row r="6560" spans="2:2" x14ac:dyDescent="0.25">
      <c r="B6560" s="2" t="s">
        <v>319</v>
      </c>
    </row>
    <row r="6561" spans="2:2" x14ac:dyDescent="0.25">
      <c r="B6561" s="2" t="s">
        <v>1164</v>
      </c>
    </row>
    <row r="6562" spans="2:2" x14ac:dyDescent="0.25">
      <c r="B6562" s="2" t="s">
        <v>3833</v>
      </c>
    </row>
    <row r="6563" spans="2:2" x14ac:dyDescent="0.25">
      <c r="B6563" s="2" t="s">
        <v>1164</v>
      </c>
    </row>
    <row r="6564" spans="2:2" x14ac:dyDescent="0.25">
      <c r="B6564" s="2" t="s">
        <v>3833</v>
      </c>
    </row>
    <row r="6565" spans="2:2" x14ac:dyDescent="0.25">
      <c r="B6565" s="2" t="s">
        <v>1164</v>
      </c>
    </row>
    <row r="6566" spans="2:2" x14ac:dyDescent="0.25">
      <c r="B6566" s="2" t="s">
        <v>6349</v>
      </c>
    </row>
    <row r="6567" spans="2:2" x14ac:dyDescent="0.25">
      <c r="B6567" s="2" t="s">
        <v>319</v>
      </c>
    </row>
    <row r="6568" spans="2:2" x14ac:dyDescent="0.25">
      <c r="B6568" s="2" t="s">
        <v>5404</v>
      </c>
    </row>
    <row r="6569" spans="2:2" x14ac:dyDescent="0.25">
      <c r="B6569" s="2" t="s">
        <v>1164</v>
      </c>
    </row>
    <row r="6570" spans="2:2" x14ac:dyDescent="0.25">
      <c r="B6570" s="2" t="s">
        <v>1164</v>
      </c>
    </row>
    <row r="6571" spans="2:2" x14ac:dyDescent="0.25">
      <c r="B6571" s="2" t="s">
        <v>6351</v>
      </c>
    </row>
    <row r="6572" spans="2:2" x14ac:dyDescent="0.25">
      <c r="B6572" s="2" t="s">
        <v>6351</v>
      </c>
    </row>
    <row r="6573" spans="2:2" x14ac:dyDescent="0.25">
      <c r="B6573" s="2" t="s">
        <v>319</v>
      </c>
    </row>
    <row r="6574" spans="2:2" x14ac:dyDescent="0.25">
      <c r="B6574" s="2" t="s">
        <v>319</v>
      </c>
    </row>
    <row r="6575" spans="2:2" x14ac:dyDescent="0.25">
      <c r="B6575" s="2" t="s">
        <v>569</v>
      </c>
    </row>
    <row r="6576" spans="2:2" x14ac:dyDescent="0.25">
      <c r="B6576" s="2" t="s">
        <v>2148</v>
      </c>
    </row>
    <row r="6577" spans="2:2" x14ac:dyDescent="0.25">
      <c r="B6577" s="2" t="s">
        <v>6349</v>
      </c>
    </row>
    <row r="6578" spans="2:2" x14ac:dyDescent="0.25">
      <c r="B6578" s="2" t="s">
        <v>2148</v>
      </c>
    </row>
    <row r="6579" spans="2:2" x14ac:dyDescent="0.25">
      <c r="B6579" s="2" t="s">
        <v>6351</v>
      </c>
    </row>
    <row r="6580" spans="2:2" x14ac:dyDescent="0.25">
      <c r="B6580" s="2" t="s">
        <v>1164</v>
      </c>
    </row>
    <row r="6581" spans="2:2" x14ac:dyDescent="0.25">
      <c r="B6581" s="2" t="s">
        <v>1164</v>
      </c>
    </row>
    <row r="6582" spans="2:2" x14ac:dyDescent="0.25">
      <c r="B6582" s="2" t="s">
        <v>6349</v>
      </c>
    </row>
    <row r="6583" spans="2:2" x14ac:dyDescent="0.25">
      <c r="B6583" s="2" t="s">
        <v>431</v>
      </c>
    </row>
    <row r="6584" spans="2:2" x14ac:dyDescent="0.25">
      <c r="B6584" s="2" t="s">
        <v>3833</v>
      </c>
    </row>
    <row r="6585" spans="2:2" x14ac:dyDescent="0.25">
      <c r="B6585" s="2" t="s">
        <v>5694</v>
      </c>
    </row>
    <row r="6586" spans="2:2" x14ac:dyDescent="0.25">
      <c r="B6586" s="2" t="s">
        <v>1164</v>
      </c>
    </row>
    <row r="6587" spans="2:2" x14ac:dyDescent="0.25">
      <c r="B6587" s="2" t="s">
        <v>1164</v>
      </c>
    </row>
    <row r="6588" spans="2:2" x14ac:dyDescent="0.25">
      <c r="B6588" s="2" t="s">
        <v>4212</v>
      </c>
    </row>
    <row r="6589" spans="2:2" x14ac:dyDescent="0.25">
      <c r="B6589" s="2" t="s">
        <v>6350</v>
      </c>
    </row>
    <row r="6590" spans="2:2" x14ac:dyDescent="0.25">
      <c r="B6590" s="2" t="s">
        <v>6351</v>
      </c>
    </row>
    <row r="6591" spans="2:2" x14ac:dyDescent="0.25">
      <c r="B6591" s="2" t="s">
        <v>4212</v>
      </c>
    </row>
    <row r="6592" spans="2:2" x14ac:dyDescent="0.25">
      <c r="B6592" s="2" t="s">
        <v>5245</v>
      </c>
    </row>
    <row r="6593" spans="2:2" x14ac:dyDescent="0.25">
      <c r="B6593" s="2" t="s">
        <v>6350</v>
      </c>
    </row>
    <row r="6594" spans="2:2" x14ac:dyDescent="0.25">
      <c r="B6594" s="2" t="s">
        <v>1164</v>
      </c>
    </row>
    <row r="6595" spans="2:2" x14ac:dyDescent="0.25">
      <c r="B6595" s="2" t="s">
        <v>5404</v>
      </c>
    </row>
    <row r="6596" spans="2:2" x14ac:dyDescent="0.25">
      <c r="B6596" s="2" t="s">
        <v>6351</v>
      </c>
    </row>
    <row r="6597" spans="2:2" x14ac:dyDescent="0.25">
      <c r="B6597" s="2" t="s">
        <v>1164</v>
      </c>
    </row>
    <row r="6598" spans="2:2" x14ac:dyDescent="0.25">
      <c r="B6598" s="2" t="s">
        <v>3353</v>
      </c>
    </row>
    <row r="6599" spans="2:2" x14ac:dyDescent="0.25">
      <c r="B6599" s="2" t="s">
        <v>6350</v>
      </c>
    </row>
    <row r="6600" spans="2:2" x14ac:dyDescent="0.25">
      <c r="B6600" s="2" t="s">
        <v>5694</v>
      </c>
    </row>
    <row r="6601" spans="2:2" x14ac:dyDescent="0.25">
      <c r="B6601" s="2" t="s">
        <v>1164</v>
      </c>
    </row>
    <row r="6602" spans="2:2" x14ac:dyDescent="0.25">
      <c r="B6602" s="2" t="s">
        <v>431</v>
      </c>
    </row>
    <row r="6603" spans="2:2" x14ac:dyDescent="0.25">
      <c r="B6603" s="2" t="s">
        <v>1164</v>
      </c>
    </row>
    <row r="6604" spans="2:2" x14ac:dyDescent="0.25">
      <c r="B6604" s="2" t="s">
        <v>1164</v>
      </c>
    </row>
    <row r="6605" spans="2:2" x14ac:dyDescent="0.25">
      <c r="B6605" s="2" t="s">
        <v>5694</v>
      </c>
    </row>
    <row r="6606" spans="2:2" x14ac:dyDescent="0.25">
      <c r="B6606" s="2" t="s">
        <v>1164</v>
      </c>
    </row>
    <row r="6607" spans="2:2" x14ac:dyDescent="0.25">
      <c r="B6607" s="2" t="s">
        <v>6351</v>
      </c>
    </row>
    <row r="6608" spans="2:2" x14ac:dyDescent="0.25">
      <c r="B6608" s="2" t="s">
        <v>1164</v>
      </c>
    </row>
    <row r="6609" spans="2:2" x14ac:dyDescent="0.25">
      <c r="B6609" s="2" t="s">
        <v>1164</v>
      </c>
    </row>
    <row r="6610" spans="2:2" x14ac:dyDescent="0.25">
      <c r="B6610" s="2" t="s">
        <v>3353</v>
      </c>
    </row>
    <row r="6611" spans="2:2" x14ac:dyDescent="0.25">
      <c r="B6611" s="2" t="s">
        <v>2148</v>
      </c>
    </row>
    <row r="6612" spans="2:2" x14ac:dyDescent="0.25">
      <c r="B6612" s="2" t="s">
        <v>6349</v>
      </c>
    </row>
    <row r="6613" spans="2:2" x14ac:dyDescent="0.25">
      <c r="B6613" s="2" t="s">
        <v>1164</v>
      </c>
    </row>
    <row r="6614" spans="2:2" x14ac:dyDescent="0.25">
      <c r="B6614" s="2" t="s">
        <v>6351</v>
      </c>
    </row>
    <row r="6615" spans="2:2" x14ac:dyDescent="0.25">
      <c r="B6615" s="2" t="s">
        <v>6349</v>
      </c>
    </row>
    <row r="6616" spans="2:2" x14ac:dyDescent="0.25">
      <c r="B6616" s="2" t="s">
        <v>1164</v>
      </c>
    </row>
    <row r="6617" spans="2:2" x14ac:dyDescent="0.25">
      <c r="B6617" s="2" t="s">
        <v>1164</v>
      </c>
    </row>
    <row r="6618" spans="2:2" x14ac:dyDescent="0.25">
      <c r="B6618" s="2" t="s">
        <v>1164</v>
      </c>
    </row>
    <row r="6619" spans="2:2" x14ac:dyDescent="0.25">
      <c r="B6619" s="2" t="s">
        <v>5694</v>
      </c>
    </row>
    <row r="6620" spans="2:2" x14ac:dyDescent="0.25">
      <c r="B6620" s="2" t="s">
        <v>569</v>
      </c>
    </row>
    <row r="6621" spans="2:2" x14ac:dyDescent="0.25">
      <c r="B6621" s="2" t="s">
        <v>6351</v>
      </c>
    </row>
    <row r="6622" spans="2:2" x14ac:dyDescent="0.25">
      <c r="B6622" s="2" t="s">
        <v>1164</v>
      </c>
    </row>
    <row r="6623" spans="2:2" x14ac:dyDescent="0.25">
      <c r="B6623" s="2" t="s">
        <v>3912</v>
      </c>
    </row>
    <row r="6624" spans="2:2" x14ac:dyDescent="0.25">
      <c r="B6624" s="2" t="s">
        <v>1164</v>
      </c>
    </row>
    <row r="6625" spans="2:2" x14ac:dyDescent="0.25">
      <c r="B6625" s="2" t="s">
        <v>1164</v>
      </c>
    </row>
    <row r="6626" spans="2:2" x14ac:dyDescent="0.25">
      <c r="B6626" s="2" t="s">
        <v>4690</v>
      </c>
    </row>
    <row r="6627" spans="2:2" x14ac:dyDescent="0.25">
      <c r="B6627" s="2" t="s">
        <v>3353</v>
      </c>
    </row>
    <row r="6628" spans="2:2" x14ac:dyDescent="0.25">
      <c r="B6628" s="2" t="s">
        <v>5694</v>
      </c>
    </row>
    <row r="6629" spans="2:2" x14ac:dyDescent="0.25">
      <c r="B6629" s="2" t="s">
        <v>5694</v>
      </c>
    </row>
    <row r="6630" spans="2:2" x14ac:dyDescent="0.25">
      <c r="B6630" s="2" t="s">
        <v>1164</v>
      </c>
    </row>
    <row r="6631" spans="2:2" x14ac:dyDescent="0.25">
      <c r="B6631" s="2" t="s">
        <v>3912</v>
      </c>
    </row>
    <row r="6632" spans="2:2" x14ac:dyDescent="0.25">
      <c r="B6632" s="2" t="s">
        <v>5694</v>
      </c>
    </row>
    <row r="6633" spans="2:2" x14ac:dyDescent="0.25">
      <c r="B6633" s="2" t="s">
        <v>1164</v>
      </c>
    </row>
    <row r="6634" spans="2:2" x14ac:dyDescent="0.25">
      <c r="B6634" s="2" t="s">
        <v>5694</v>
      </c>
    </row>
    <row r="6635" spans="2:2" x14ac:dyDescent="0.25">
      <c r="B6635" s="2" t="s">
        <v>5694</v>
      </c>
    </row>
    <row r="6636" spans="2:2" x14ac:dyDescent="0.25">
      <c r="B6636" s="2" t="s">
        <v>6352</v>
      </c>
    </row>
    <row r="6637" spans="2:2" x14ac:dyDescent="0.25">
      <c r="B6637" s="2" t="s">
        <v>1164</v>
      </c>
    </row>
    <row r="6638" spans="2:2" x14ac:dyDescent="0.25">
      <c r="B6638" s="2" t="s">
        <v>6351</v>
      </c>
    </row>
    <row r="6639" spans="2:2" x14ac:dyDescent="0.25">
      <c r="B6639" s="2" t="s">
        <v>5404</v>
      </c>
    </row>
    <row r="6640" spans="2:2" x14ac:dyDescent="0.25">
      <c r="B6640" s="2" t="s">
        <v>1164</v>
      </c>
    </row>
    <row r="6641" spans="2:2" x14ac:dyDescent="0.25">
      <c r="B6641" s="2" t="s">
        <v>6350</v>
      </c>
    </row>
    <row r="6642" spans="2:2" x14ac:dyDescent="0.25">
      <c r="B6642" s="2" t="s">
        <v>1164</v>
      </c>
    </row>
    <row r="6643" spans="2:2" x14ac:dyDescent="0.25">
      <c r="B6643" s="2" t="s">
        <v>1164</v>
      </c>
    </row>
    <row r="6644" spans="2:2" x14ac:dyDescent="0.25">
      <c r="B6644" s="2" t="s">
        <v>1164</v>
      </c>
    </row>
    <row r="6645" spans="2:2" x14ac:dyDescent="0.25">
      <c r="B6645" s="2" t="s">
        <v>2148</v>
      </c>
    </row>
    <row r="6646" spans="2:2" x14ac:dyDescent="0.25">
      <c r="B6646" s="2" t="s">
        <v>5694</v>
      </c>
    </row>
    <row r="6647" spans="2:2" x14ac:dyDescent="0.25">
      <c r="B6647" s="2" t="s">
        <v>6350</v>
      </c>
    </row>
    <row r="6648" spans="2:2" x14ac:dyDescent="0.25">
      <c r="B6648" s="2" t="s">
        <v>5694</v>
      </c>
    </row>
    <row r="6649" spans="2:2" x14ac:dyDescent="0.25">
      <c r="B6649" s="2" t="s">
        <v>3912</v>
      </c>
    </row>
    <row r="6650" spans="2:2" x14ac:dyDescent="0.25">
      <c r="B6650" s="2" t="s">
        <v>1164</v>
      </c>
    </row>
    <row r="6651" spans="2:2" x14ac:dyDescent="0.25">
      <c r="B6651" s="2" t="s">
        <v>5404</v>
      </c>
    </row>
    <row r="6652" spans="2:2" x14ac:dyDescent="0.25">
      <c r="B6652" s="2" t="s">
        <v>1164</v>
      </c>
    </row>
    <row r="6653" spans="2:2" x14ac:dyDescent="0.25">
      <c r="B6653" s="2" t="s">
        <v>1164</v>
      </c>
    </row>
    <row r="6654" spans="2:2" x14ac:dyDescent="0.25">
      <c r="B6654" s="2" t="s">
        <v>2148</v>
      </c>
    </row>
    <row r="6655" spans="2:2" x14ac:dyDescent="0.25">
      <c r="B6655" s="2" t="s">
        <v>1164</v>
      </c>
    </row>
    <row r="6656" spans="2:2" x14ac:dyDescent="0.25">
      <c r="B6656" s="2" t="s">
        <v>3353</v>
      </c>
    </row>
    <row r="6657" spans="2:2" x14ac:dyDescent="0.25">
      <c r="B6657" s="2" t="s">
        <v>6351</v>
      </c>
    </row>
    <row r="6658" spans="2:2" x14ac:dyDescent="0.25">
      <c r="B6658" s="2" t="s">
        <v>22</v>
      </c>
    </row>
    <row r="6659" spans="2:2" x14ac:dyDescent="0.25">
      <c r="B6659" s="2" t="s">
        <v>1164</v>
      </c>
    </row>
    <row r="6660" spans="2:2" x14ac:dyDescent="0.25">
      <c r="B6660" s="2" t="s">
        <v>1164</v>
      </c>
    </row>
    <row r="6661" spans="2:2" x14ac:dyDescent="0.25">
      <c r="B6661" s="2" t="s">
        <v>6349</v>
      </c>
    </row>
    <row r="6662" spans="2:2" x14ac:dyDescent="0.25">
      <c r="B6662" s="2" t="s">
        <v>4690</v>
      </c>
    </row>
    <row r="6663" spans="2:2" x14ac:dyDescent="0.25">
      <c r="B6663" s="2" t="s">
        <v>1164</v>
      </c>
    </row>
    <row r="6664" spans="2:2" x14ac:dyDescent="0.25">
      <c r="B6664" s="2" t="s">
        <v>6351</v>
      </c>
    </row>
    <row r="6665" spans="2:2" x14ac:dyDescent="0.25">
      <c r="B6665" s="2" t="s">
        <v>5694</v>
      </c>
    </row>
    <row r="6666" spans="2:2" x14ac:dyDescent="0.25">
      <c r="B6666" s="2" t="s">
        <v>5694</v>
      </c>
    </row>
    <row r="6667" spans="2:2" x14ac:dyDescent="0.25">
      <c r="B6667" s="2" t="s">
        <v>1164</v>
      </c>
    </row>
    <row r="6668" spans="2:2" x14ac:dyDescent="0.25">
      <c r="B6668" s="2" t="s">
        <v>1164</v>
      </c>
    </row>
    <row r="6669" spans="2:2" x14ac:dyDescent="0.25">
      <c r="B6669" s="2" t="s">
        <v>1164</v>
      </c>
    </row>
    <row r="6670" spans="2:2" x14ac:dyDescent="0.25">
      <c r="B6670" s="2" t="s">
        <v>1164</v>
      </c>
    </row>
    <row r="6671" spans="2:2" x14ac:dyDescent="0.25">
      <c r="B6671" s="2" t="s">
        <v>6179</v>
      </c>
    </row>
    <row r="6672" spans="2:2" x14ac:dyDescent="0.25">
      <c r="B6672" s="2" t="s">
        <v>6351</v>
      </c>
    </row>
    <row r="6673" spans="2:2" x14ac:dyDescent="0.25">
      <c r="B6673" s="2" t="s">
        <v>1164</v>
      </c>
    </row>
    <row r="6674" spans="2:2" x14ac:dyDescent="0.25">
      <c r="B6674" s="2" t="s">
        <v>319</v>
      </c>
    </row>
    <row r="6675" spans="2:2" x14ac:dyDescent="0.25">
      <c r="B6675" s="2" t="s">
        <v>1164</v>
      </c>
    </row>
    <row r="6676" spans="2:2" x14ac:dyDescent="0.25">
      <c r="B6676" s="2" t="s">
        <v>5694</v>
      </c>
    </row>
    <row r="6677" spans="2:2" x14ac:dyDescent="0.25">
      <c r="B6677" s="2" t="s">
        <v>6179</v>
      </c>
    </row>
    <row r="6678" spans="2:2" x14ac:dyDescent="0.25">
      <c r="B6678" s="2" t="s">
        <v>5694</v>
      </c>
    </row>
    <row r="6679" spans="2:2" x14ac:dyDescent="0.25">
      <c r="B6679" s="2" t="s">
        <v>6351</v>
      </c>
    </row>
    <row r="6680" spans="2:2" x14ac:dyDescent="0.25">
      <c r="B6680" s="2" t="s">
        <v>1164</v>
      </c>
    </row>
    <row r="6681" spans="2:2" x14ac:dyDescent="0.25">
      <c r="B6681" s="2" t="s">
        <v>1164</v>
      </c>
    </row>
    <row r="6682" spans="2:2" x14ac:dyDescent="0.25">
      <c r="B6682" s="2" t="s">
        <v>3833</v>
      </c>
    </row>
    <row r="6683" spans="2:2" x14ac:dyDescent="0.25">
      <c r="B6683" s="2" t="s">
        <v>6179</v>
      </c>
    </row>
    <row r="6684" spans="2:2" x14ac:dyDescent="0.25">
      <c r="B6684" s="2" t="s">
        <v>6351</v>
      </c>
    </row>
    <row r="6685" spans="2:2" x14ac:dyDescent="0.25">
      <c r="B6685" s="2" t="s">
        <v>1164</v>
      </c>
    </row>
    <row r="6686" spans="2:2" x14ac:dyDescent="0.25">
      <c r="B6686" s="2" t="s">
        <v>5694</v>
      </c>
    </row>
    <row r="6687" spans="2:2" x14ac:dyDescent="0.25">
      <c r="B6687" s="2" t="s">
        <v>6350</v>
      </c>
    </row>
    <row r="6688" spans="2:2" x14ac:dyDescent="0.25">
      <c r="B6688" s="2" t="s">
        <v>6351</v>
      </c>
    </row>
    <row r="6689" spans="2:2" x14ac:dyDescent="0.25">
      <c r="B6689" s="2" t="s">
        <v>1164</v>
      </c>
    </row>
    <row r="6690" spans="2:2" x14ac:dyDescent="0.25">
      <c r="B6690" s="2" t="s">
        <v>1164</v>
      </c>
    </row>
    <row r="6691" spans="2:2" x14ac:dyDescent="0.25">
      <c r="B6691" s="2" t="s">
        <v>1164</v>
      </c>
    </row>
    <row r="6692" spans="2:2" x14ac:dyDescent="0.25">
      <c r="B6692" s="2" t="s">
        <v>1164</v>
      </c>
    </row>
    <row r="6693" spans="2:2" x14ac:dyDescent="0.25">
      <c r="B6693" s="2" t="s">
        <v>1164</v>
      </c>
    </row>
    <row r="6694" spans="2:2" x14ac:dyDescent="0.25">
      <c r="B6694" s="2" t="s">
        <v>1164</v>
      </c>
    </row>
    <row r="6695" spans="2:2" x14ac:dyDescent="0.25">
      <c r="B6695" s="2" t="s">
        <v>3833</v>
      </c>
    </row>
    <row r="6696" spans="2:2" x14ac:dyDescent="0.25">
      <c r="B6696" s="2" t="s">
        <v>1164</v>
      </c>
    </row>
    <row r="6697" spans="2:2" x14ac:dyDescent="0.25">
      <c r="B6697" s="2" t="s">
        <v>1164</v>
      </c>
    </row>
    <row r="6698" spans="2:2" x14ac:dyDescent="0.25">
      <c r="B6698" s="2" t="s">
        <v>6351</v>
      </c>
    </row>
    <row r="6699" spans="2:2" x14ac:dyDescent="0.25">
      <c r="B6699" s="2" t="s">
        <v>1164</v>
      </c>
    </row>
    <row r="6700" spans="2:2" x14ac:dyDescent="0.25">
      <c r="B6700" s="2" t="s">
        <v>1164</v>
      </c>
    </row>
    <row r="6701" spans="2:2" x14ac:dyDescent="0.25">
      <c r="B6701" s="2" t="s">
        <v>569</v>
      </c>
    </row>
    <row r="6702" spans="2:2" x14ac:dyDescent="0.25">
      <c r="B6702" s="2" t="s">
        <v>5694</v>
      </c>
    </row>
    <row r="6703" spans="2:2" x14ac:dyDescent="0.25">
      <c r="B6703" s="2" t="s">
        <v>1164</v>
      </c>
    </row>
    <row r="6704" spans="2:2" x14ac:dyDescent="0.25">
      <c r="B6704" s="2" t="s">
        <v>1164</v>
      </c>
    </row>
    <row r="6705" spans="2:2" x14ac:dyDescent="0.25">
      <c r="B6705" s="2" t="s">
        <v>2148</v>
      </c>
    </row>
    <row r="6706" spans="2:2" x14ac:dyDescent="0.25">
      <c r="B6706" s="2" t="s">
        <v>6349</v>
      </c>
    </row>
    <row r="6707" spans="2:2" x14ac:dyDescent="0.25">
      <c r="B6707" s="2" t="s">
        <v>2148</v>
      </c>
    </row>
    <row r="6708" spans="2:2" x14ac:dyDescent="0.25">
      <c r="B6708" s="2" t="s">
        <v>22</v>
      </c>
    </row>
    <row r="6709" spans="2:2" x14ac:dyDescent="0.25">
      <c r="B6709" s="2" t="s">
        <v>2148</v>
      </c>
    </row>
    <row r="6710" spans="2:2" x14ac:dyDescent="0.25">
      <c r="B6710" s="2" t="s">
        <v>431</v>
      </c>
    </row>
    <row r="6711" spans="2:2" x14ac:dyDescent="0.25">
      <c r="B6711" s="2" t="s">
        <v>1164</v>
      </c>
    </row>
    <row r="6712" spans="2:2" x14ac:dyDescent="0.25">
      <c r="B6712" s="2" t="s">
        <v>6179</v>
      </c>
    </row>
    <row r="6713" spans="2:2" x14ac:dyDescent="0.25">
      <c r="B6713" s="2" t="s">
        <v>431</v>
      </c>
    </row>
    <row r="6714" spans="2:2" x14ac:dyDescent="0.25">
      <c r="B6714" s="2" t="s">
        <v>6351</v>
      </c>
    </row>
    <row r="6715" spans="2:2" x14ac:dyDescent="0.25">
      <c r="B6715" s="2" t="s">
        <v>2148</v>
      </c>
    </row>
    <row r="6716" spans="2:2" x14ac:dyDescent="0.25">
      <c r="B6716" s="2" t="s">
        <v>1164</v>
      </c>
    </row>
    <row r="6717" spans="2:2" x14ac:dyDescent="0.25">
      <c r="B6717" s="2" t="s">
        <v>3912</v>
      </c>
    </row>
    <row r="6718" spans="2:2" x14ac:dyDescent="0.25">
      <c r="B6718" s="2" t="s">
        <v>3353</v>
      </c>
    </row>
    <row r="6719" spans="2:2" x14ac:dyDescent="0.25">
      <c r="B6719" s="2" t="s">
        <v>6349</v>
      </c>
    </row>
    <row r="6720" spans="2:2" x14ac:dyDescent="0.25">
      <c r="B6720" s="2" t="s">
        <v>3833</v>
      </c>
    </row>
    <row r="6721" spans="2:2" x14ac:dyDescent="0.25">
      <c r="B6721" s="2" t="s">
        <v>1164</v>
      </c>
    </row>
    <row r="6722" spans="2:2" x14ac:dyDescent="0.25">
      <c r="B6722" s="2" t="s">
        <v>1164</v>
      </c>
    </row>
    <row r="6723" spans="2:2" x14ac:dyDescent="0.25">
      <c r="B6723" s="2" t="s">
        <v>569</v>
      </c>
    </row>
    <row r="6724" spans="2:2" x14ac:dyDescent="0.25">
      <c r="B6724" s="2" t="s">
        <v>1164</v>
      </c>
    </row>
    <row r="6725" spans="2:2" x14ac:dyDescent="0.25">
      <c r="B6725" s="2" t="s">
        <v>1164</v>
      </c>
    </row>
    <row r="6726" spans="2:2" x14ac:dyDescent="0.25">
      <c r="B6726" s="2" t="s">
        <v>6349</v>
      </c>
    </row>
    <row r="6727" spans="2:2" x14ac:dyDescent="0.25">
      <c r="B6727" s="2" t="s">
        <v>3353</v>
      </c>
    </row>
    <row r="6728" spans="2:2" x14ac:dyDescent="0.25">
      <c r="B6728" s="2" t="s">
        <v>2148</v>
      </c>
    </row>
    <row r="6729" spans="2:2" x14ac:dyDescent="0.25">
      <c r="B6729" s="2" t="s">
        <v>5404</v>
      </c>
    </row>
    <row r="6730" spans="2:2" x14ac:dyDescent="0.25">
      <c r="B6730" s="2" t="s">
        <v>1164</v>
      </c>
    </row>
    <row r="6731" spans="2:2" x14ac:dyDescent="0.25">
      <c r="B6731" s="2" t="s">
        <v>3353</v>
      </c>
    </row>
    <row r="6732" spans="2:2" x14ac:dyDescent="0.25">
      <c r="B6732" s="2" t="s">
        <v>569</v>
      </c>
    </row>
    <row r="6733" spans="2:2" x14ac:dyDescent="0.25">
      <c r="B6733" s="2" t="s">
        <v>2148</v>
      </c>
    </row>
    <row r="6734" spans="2:2" x14ac:dyDescent="0.25">
      <c r="B6734" s="2" t="s">
        <v>2148</v>
      </c>
    </row>
    <row r="6735" spans="2:2" x14ac:dyDescent="0.25">
      <c r="B6735" s="2" t="s">
        <v>6349</v>
      </c>
    </row>
    <row r="6736" spans="2:2" x14ac:dyDescent="0.25">
      <c r="B6736" s="2" t="s">
        <v>3353</v>
      </c>
    </row>
    <row r="6737" spans="2:2" x14ac:dyDescent="0.25">
      <c r="B6737" s="2" t="s">
        <v>6349</v>
      </c>
    </row>
    <row r="6738" spans="2:2" x14ac:dyDescent="0.25">
      <c r="B6738" s="2" t="s">
        <v>1164</v>
      </c>
    </row>
    <row r="6739" spans="2:2" x14ac:dyDescent="0.25">
      <c r="B6739" s="2" t="s">
        <v>6351</v>
      </c>
    </row>
    <row r="6740" spans="2:2" x14ac:dyDescent="0.25">
      <c r="B6740" s="2" t="s">
        <v>6349</v>
      </c>
    </row>
    <row r="6741" spans="2:2" x14ac:dyDescent="0.25">
      <c r="B6741" s="2" t="s">
        <v>1164</v>
      </c>
    </row>
    <row r="6742" spans="2:2" x14ac:dyDescent="0.25">
      <c r="B6742" s="2" t="s">
        <v>3353</v>
      </c>
    </row>
    <row r="6743" spans="2:2" x14ac:dyDescent="0.25">
      <c r="B6743" s="2" t="s">
        <v>5694</v>
      </c>
    </row>
    <row r="6744" spans="2:2" x14ac:dyDescent="0.25">
      <c r="B6744" s="2" t="s">
        <v>5694</v>
      </c>
    </row>
    <row r="6745" spans="2:2" x14ac:dyDescent="0.25">
      <c r="B6745" s="2" t="s">
        <v>319</v>
      </c>
    </row>
    <row r="6746" spans="2:2" x14ac:dyDescent="0.25">
      <c r="B6746" s="2" t="s">
        <v>1164</v>
      </c>
    </row>
    <row r="6747" spans="2:2" x14ac:dyDescent="0.25">
      <c r="B6747" s="2" t="s">
        <v>6351</v>
      </c>
    </row>
    <row r="6748" spans="2:2" x14ac:dyDescent="0.25">
      <c r="B6748" s="2" t="s">
        <v>3353</v>
      </c>
    </row>
    <row r="6749" spans="2:2" x14ac:dyDescent="0.25">
      <c r="B6749" s="2" t="s">
        <v>1164</v>
      </c>
    </row>
    <row r="6750" spans="2:2" x14ac:dyDescent="0.25">
      <c r="B6750" s="2" t="s">
        <v>1164</v>
      </c>
    </row>
    <row r="6751" spans="2:2" x14ac:dyDescent="0.25">
      <c r="B6751" s="2" t="s">
        <v>6351</v>
      </c>
    </row>
    <row r="6752" spans="2:2" x14ac:dyDescent="0.25">
      <c r="B6752" s="2" t="s">
        <v>6349</v>
      </c>
    </row>
    <row r="6753" spans="2:2" x14ac:dyDescent="0.25">
      <c r="B6753" s="2" t="s">
        <v>1164</v>
      </c>
    </row>
    <row r="6754" spans="2:2" x14ac:dyDescent="0.25">
      <c r="B6754" s="2" t="s">
        <v>6351</v>
      </c>
    </row>
    <row r="6755" spans="2:2" x14ac:dyDescent="0.25">
      <c r="B6755" s="2" t="s">
        <v>1164</v>
      </c>
    </row>
    <row r="6756" spans="2:2" x14ac:dyDescent="0.25">
      <c r="B6756" s="2" t="s">
        <v>6351</v>
      </c>
    </row>
    <row r="6757" spans="2:2" x14ac:dyDescent="0.25">
      <c r="B6757" s="2" t="s">
        <v>3353</v>
      </c>
    </row>
    <row r="6758" spans="2:2" x14ac:dyDescent="0.25">
      <c r="B6758" s="2" t="s">
        <v>1164</v>
      </c>
    </row>
    <row r="6759" spans="2:2" x14ac:dyDescent="0.25">
      <c r="B6759" s="2" t="s">
        <v>6351</v>
      </c>
    </row>
    <row r="6760" spans="2:2" x14ac:dyDescent="0.25">
      <c r="B6760" s="2" t="s">
        <v>6351</v>
      </c>
    </row>
    <row r="6761" spans="2:2" x14ac:dyDescent="0.25">
      <c r="B6761" s="2" t="s">
        <v>2148</v>
      </c>
    </row>
    <row r="6762" spans="2:2" x14ac:dyDescent="0.25">
      <c r="B6762" s="2" t="s">
        <v>6349</v>
      </c>
    </row>
    <row r="6763" spans="2:2" x14ac:dyDescent="0.25">
      <c r="B6763" s="2" t="s">
        <v>6351</v>
      </c>
    </row>
    <row r="6764" spans="2:2" x14ac:dyDescent="0.25">
      <c r="B6764" s="2" t="s">
        <v>1164</v>
      </c>
    </row>
    <row r="6765" spans="2:2" x14ac:dyDescent="0.25">
      <c r="B6765" s="2" t="s">
        <v>5694</v>
      </c>
    </row>
    <row r="6766" spans="2:2" x14ac:dyDescent="0.25">
      <c r="B6766" s="2" t="s">
        <v>3353</v>
      </c>
    </row>
    <row r="6767" spans="2:2" x14ac:dyDescent="0.25">
      <c r="B6767" s="2" t="s">
        <v>3353</v>
      </c>
    </row>
    <row r="6768" spans="2:2" x14ac:dyDescent="0.25">
      <c r="B6768" s="2" t="s">
        <v>5694</v>
      </c>
    </row>
    <row r="6769" spans="2:2" x14ac:dyDescent="0.25">
      <c r="B6769" s="2" t="s">
        <v>1164</v>
      </c>
    </row>
    <row r="6770" spans="2:2" x14ac:dyDescent="0.25">
      <c r="B6770" s="2" t="s">
        <v>1164</v>
      </c>
    </row>
    <row r="6771" spans="2:2" x14ac:dyDescent="0.25">
      <c r="B6771" s="2" t="s">
        <v>1164</v>
      </c>
    </row>
    <row r="6772" spans="2:2" x14ac:dyDescent="0.25">
      <c r="B6772" s="2" t="s">
        <v>1164</v>
      </c>
    </row>
    <row r="6773" spans="2:2" x14ac:dyDescent="0.25">
      <c r="B6773" s="2" t="s">
        <v>3353</v>
      </c>
    </row>
    <row r="6774" spans="2:2" x14ac:dyDescent="0.25">
      <c r="B6774" s="2" t="s">
        <v>2148</v>
      </c>
    </row>
    <row r="6775" spans="2:2" x14ac:dyDescent="0.25">
      <c r="B6775" s="2" t="s">
        <v>2148</v>
      </c>
    </row>
    <row r="6776" spans="2:2" x14ac:dyDescent="0.25">
      <c r="B6776" s="2" t="s">
        <v>1164</v>
      </c>
    </row>
    <row r="6777" spans="2:2" x14ac:dyDescent="0.25">
      <c r="B6777" s="2" t="s">
        <v>1164</v>
      </c>
    </row>
    <row r="6778" spans="2:2" x14ac:dyDescent="0.25">
      <c r="B6778" s="2" t="s">
        <v>1164</v>
      </c>
    </row>
    <row r="6779" spans="2:2" x14ac:dyDescent="0.25">
      <c r="B6779" s="2" t="s">
        <v>1164</v>
      </c>
    </row>
    <row r="6780" spans="2:2" x14ac:dyDescent="0.25">
      <c r="B6780" s="2" t="s">
        <v>5245</v>
      </c>
    </row>
    <row r="6781" spans="2:2" x14ac:dyDescent="0.25">
      <c r="B6781" s="2" t="s">
        <v>3912</v>
      </c>
    </row>
    <row r="6782" spans="2:2" x14ac:dyDescent="0.25">
      <c r="B6782" s="2" t="s">
        <v>1164</v>
      </c>
    </row>
    <row r="6783" spans="2:2" x14ac:dyDescent="0.25">
      <c r="B6783" s="2" t="s">
        <v>6351</v>
      </c>
    </row>
    <row r="6784" spans="2:2" x14ac:dyDescent="0.25">
      <c r="B6784" s="2" t="s">
        <v>1164</v>
      </c>
    </row>
    <row r="6785" spans="2:2" x14ac:dyDescent="0.25">
      <c r="B6785" s="2" t="s">
        <v>1164</v>
      </c>
    </row>
    <row r="6786" spans="2:2" x14ac:dyDescent="0.25">
      <c r="B6786" s="2" t="s">
        <v>6351</v>
      </c>
    </row>
    <row r="6787" spans="2:2" x14ac:dyDescent="0.25">
      <c r="B6787" s="2" t="s">
        <v>2148</v>
      </c>
    </row>
    <row r="6788" spans="2:2" x14ac:dyDescent="0.25">
      <c r="B6788" s="2" t="s">
        <v>319</v>
      </c>
    </row>
    <row r="6789" spans="2:2" x14ac:dyDescent="0.25">
      <c r="B6789" s="2" t="s">
        <v>6351</v>
      </c>
    </row>
    <row r="6790" spans="2:2" x14ac:dyDescent="0.25">
      <c r="B6790" s="2" t="s">
        <v>5404</v>
      </c>
    </row>
    <row r="6791" spans="2:2" x14ac:dyDescent="0.25">
      <c r="B6791" s="2" t="s">
        <v>1164</v>
      </c>
    </row>
    <row r="6792" spans="2:2" x14ac:dyDescent="0.25">
      <c r="B6792" s="2" t="s">
        <v>3353</v>
      </c>
    </row>
    <row r="6793" spans="2:2" x14ac:dyDescent="0.25">
      <c r="B6793" s="2" t="s">
        <v>1164</v>
      </c>
    </row>
    <row r="6794" spans="2:2" x14ac:dyDescent="0.25">
      <c r="B6794" s="2" t="s">
        <v>5694</v>
      </c>
    </row>
    <row r="6795" spans="2:2" x14ac:dyDescent="0.25">
      <c r="B6795" s="2" t="s">
        <v>5404</v>
      </c>
    </row>
    <row r="6796" spans="2:2" x14ac:dyDescent="0.25">
      <c r="B6796" s="2" t="s">
        <v>5694</v>
      </c>
    </row>
    <row r="6797" spans="2:2" x14ac:dyDescent="0.25">
      <c r="B6797" s="2" t="s">
        <v>2148</v>
      </c>
    </row>
    <row r="6798" spans="2:2" x14ac:dyDescent="0.25">
      <c r="B6798" s="2" t="s">
        <v>5694</v>
      </c>
    </row>
    <row r="6799" spans="2:2" x14ac:dyDescent="0.25">
      <c r="B6799" s="2" t="s">
        <v>3353</v>
      </c>
    </row>
    <row r="6800" spans="2:2" x14ac:dyDescent="0.25">
      <c r="B6800" s="2" t="s">
        <v>1164</v>
      </c>
    </row>
    <row r="6801" spans="2:2" x14ac:dyDescent="0.25">
      <c r="B6801" s="2" t="s">
        <v>3912</v>
      </c>
    </row>
    <row r="6802" spans="2:2" x14ac:dyDescent="0.25">
      <c r="B6802" s="2" t="s">
        <v>2148</v>
      </c>
    </row>
    <row r="6803" spans="2:2" x14ac:dyDescent="0.25">
      <c r="B6803" s="2" t="s">
        <v>6351</v>
      </c>
    </row>
    <row r="6804" spans="2:2" x14ac:dyDescent="0.25">
      <c r="B6804" s="2" t="s">
        <v>1164</v>
      </c>
    </row>
    <row r="6805" spans="2:2" x14ac:dyDescent="0.25">
      <c r="B6805" s="2" t="s">
        <v>6349</v>
      </c>
    </row>
    <row r="6806" spans="2:2" x14ac:dyDescent="0.25">
      <c r="B6806" s="2" t="s">
        <v>6349</v>
      </c>
    </row>
    <row r="6807" spans="2:2" x14ac:dyDescent="0.25">
      <c r="B6807" s="2" t="s">
        <v>431</v>
      </c>
    </row>
    <row r="6808" spans="2:2" x14ac:dyDescent="0.25">
      <c r="B6808" s="2" t="s">
        <v>1164</v>
      </c>
    </row>
    <row r="6809" spans="2:2" x14ac:dyDescent="0.25">
      <c r="B6809" s="2" t="s">
        <v>431</v>
      </c>
    </row>
    <row r="6810" spans="2:2" x14ac:dyDescent="0.25">
      <c r="B6810" s="2" t="s">
        <v>1164</v>
      </c>
    </row>
    <row r="6811" spans="2:2" x14ac:dyDescent="0.25">
      <c r="B6811" s="2" t="s">
        <v>6351</v>
      </c>
    </row>
    <row r="6812" spans="2:2" x14ac:dyDescent="0.25">
      <c r="B6812" s="2" t="s">
        <v>1164</v>
      </c>
    </row>
    <row r="6813" spans="2:2" x14ac:dyDescent="0.25">
      <c r="B6813" s="2" t="s">
        <v>431</v>
      </c>
    </row>
    <row r="6814" spans="2:2" x14ac:dyDescent="0.25">
      <c r="B6814" s="2" t="s">
        <v>3833</v>
      </c>
    </row>
    <row r="6815" spans="2:2" x14ac:dyDescent="0.25">
      <c r="B6815" s="2" t="s">
        <v>431</v>
      </c>
    </row>
    <row r="6816" spans="2:2" x14ac:dyDescent="0.25">
      <c r="B6816" s="2" t="s">
        <v>3353</v>
      </c>
    </row>
    <row r="6817" spans="2:2" x14ac:dyDescent="0.25">
      <c r="B6817" s="2" t="s">
        <v>6351</v>
      </c>
    </row>
    <row r="6818" spans="2:2" x14ac:dyDescent="0.25">
      <c r="B6818" s="2" t="s">
        <v>1164</v>
      </c>
    </row>
    <row r="6819" spans="2:2" x14ac:dyDescent="0.25">
      <c r="B6819" s="2" t="s">
        <v>2148</v>
      </c>
    </row>
    <row r="6820" spans="2:2" x14ac:dyDescent="0.25">
      <c r="B6820" s="2" t="s">
        <v>1164</v>
      </c>
    </row>
    <row r="6821" spans="2:2" x14ac:dyDescent="0.25">
      <c r="B6821" s="2" t="s">
        <v>5694</v>
      </c>
    </row>
    <row r="6822" spans="2:2" x14ac:dyDescent="0.25">
      <c r="B6822" s="2" t="s">
        <v>5694</v>
      </c>
    </row>
    <row r="6823" spans="2:2" x14ac:dyDescent="0.25">
      <c r="B6823" s="2" t="s">
        <v>1164</v>
      </c>
    </row>
    <row r="6824" spans="2:2" x14ac:dyDescent="0.25">
      <c r="B6824" s="2" t="s">
        <v>2148</v>
      </c>
    </row>
    <row r="6825" spans="2:2" x14ac:dyDescent="0.25">
      <c r="B6825" s="2" t="s">
        <v>1164</v>
      </c>
    </row>
    <row r="6826" spans="2:2" x14ac:dyDescent="0.25">
      <c r="B6826" s="2" t="s">
        <v>6349</v>
      </c>
    </row>
    <row r="6827" spans="2:2" x14ac:dyDescent="0.25">
      <c r="B6827" s="2" t="s">
        <v>6179</v>
      </c>
    </row>
    <row r="6828" spans="2:2" x14ac:dyDescent="0.25">
      <c r="B6828" s="2" t="s">
        <v>1164</v>
      </c>
    </row>
    <row r="6829" spans="2:2" x14ac:dyDescent="0.25">
      <c r="B6829" s="2" t="s">
        <v>6352</v>
      </c>
    </row>
    <row r="6830" spans="2:2" x14ac:dyDescent="0.25">
      <c r="B6830" s="2" t="s">
        <v>569</v>
      </c>
    </row>
    <row r="6831" spans="2:2" x14ac:dyDescent="0.25">
      <c r="B6831" s="2" t="s">
        <v>6351</v>
      </c>
    </row>
    <row r="6832" spans="2:2" x14ac:dyDescent="0.25">
      <c r="B6832" s="2" t="s">
        <v>569</v>
      </c>
    </row>
    <row r="6833" spans="2:2" x14ac:dyDescent="0.25">
      <c r="B6833" s="2" t="s">
        <v>1164</v>
      </c>
    </row>
    <row r="6834" spans="2:2" x14ac:dyDescent="0.25">
      <c r="B6834" s="2" t="s">
        <v>1164</v>
      </c>
    </row>
    <row r="6835" spans="2:2" x14ac:dyDescent="0.25">
      <c r="B6835" s="2" t="s">
        <v>1164</v>
      </c>
    </row>
    <row r="6836" spans="2:2" x14ac:dyDescent="0.25">
      <c r="B6836" s="2" t="s">
        <v>1164</v>
      </c>
    </row>
    <row r="6837" spans="2:2" x14ac:dyDescent="0.25">
      <c r="B6837" s="2" t="s">
        <v>431</v>
      </c>
    </row>
    <row r="6838" spans="2:2" x14ac:dyDescent="0.25">
      <c r="B6838" s="2" t="s">
        <v>6349</v>
      </c>
    </row>
    <row r="6839" spans="2:2" x14ac:dyDescent="0.25">
      <c r="B6839" s="2" t="s">
        <v>1164</v>
      </c>
    </row>
    <row r="6840" spans="2:2" x14ac:dyDescent="0.25">
      <c r="B6840" s="2" t="s">
        <v>1164</v>
      </c>
    </row>
    <row r="6841" spans="2:2" x14ac:dyDescent="0.25">
      <c r="B6841" s="2" t="s">
        <v>6349</v>
      </c>
    </row>
    <row r="6842" spans="2:2" x14ac:dyDescent="0.25">
      <c r="B6842" s="2" t="s">
        <v>431</v>
      </c>
    </row>
    <row r="6843" spans="2:2" x14ac:dyDescent="0.25">
      <c r="B6843" s="2" t="s">
        <v>319</v>
      </c>
    </row>
    <row r="6844" spans="2:2" x14ac:dyDescent="0.25">
      <c r="B6844" s="2" t="s">
        <v>6179</v>
      </c>
    </row>
    <row r="6845" spans="2:2" x14ac:dyDescent="0.25">
      <c r="B6845" s="2" t="s">
        <v>1164</v>
      </c>
    </row>
    <row r="6846" spans="2:2" x14ac:dyDescent="0.25">
      <c r="B6846" s="2" t="s">
        <v>5694</v>
      </c>
    </row>
    <row r="6847" spans="2:2" x14ac:dyDescent="0.25">
      <c r="B6847" s="2" t="s">
        <v>1164</v>
      </c>
    </row>
    <row r="6848" spans="2:2" x14ac:dyDescent="0.25">
      <c r="B6848" s="2" t="s">
        <v>569</v>
      </c>
    </row>
    <row r="6849" spans="2:2" x14ac:dyDescent="0.25">
      <c r="B6849" s="2" t="s">
        <v>4212</v>
      </c>
    </row>
    <row r="6850" spans="2:2" x14ac:dyDescent="0.25">
      <c r="B6850" s="2" t="s">
        <v>1164</v>
      </c>
    </row>
    <row r="6851" spans="2:2" x14ac:dyDescent="0.25">
      <c r="B6851" s="2" t="s">
        <v>1164</v>
      </c>
    </row>
    <row r="6852" spans="2:2" x14ac:dyDescent="0.25">
      <c r="B6852" s="2" t="s">
        <v>3833</v>
      </c>
    </row>
    <row r="6853" spans="2:2" x14ac:dyDescent="0.25">
      <c r="B6853" s="2" t="s">
        <v>1164</v>
      </c>
    </row>
    <row r="6854" spans="2:2" x14ac:dyDescent="0.25">
      <c r="B6854" s="2" t="s">
        <v>3833</v>
      </c>
    </row>
    <row r="6855" spans="2:2" x14ac:dyDescent="0.25">
      <c r="B6855" s="2" t="s">
        <v>5694</v>
      </c>
    </row>
    <row r="6856" spans="2:2" x14ac:dyDescent="0.25">
      <c r="B6856" s="2" t="s">
        <v>5694</v>
      </c>
    </row>
    <row r="6857" spans="2:2" x14ac:dyDescent="0.25">
      <c r="B6857" s="2" t="s">
        <v>1164</v>
      </c>
    </row>
    <row r="6858" spans="2:2" x14ac:dyDescent="0.25">
      <c r="B6858" s="2" t="s">
        <v>1164</v>
      </c>
    </row>
    <row r="6859" spans="2:2" x14ac:dyDescent="0.25">
      <c r="B6859" s="2" t="s">
        <v>319</v>
      </c>
    </row>
    <row r="6860" spans="2:2" x14ac:dyDescent="0.25">
      <c r="B6860" s="2" t="s">
        <v>22</v>
      </c>
    </row>
    <row r="6861" spans="2:2" x14ac:dyDescent="0.25">
      <c r="B6861" s="2" t="s">
        <v>22</v>
      </c>
    </row>
    <row r="6862" spans="2:2" x14ac:dyDescent="0.25">
      <c r="B6862" s="2" t="s">
        <v>2148</v>
      </c>
    </row>
    <row r="6863" spans="2:2" x14ac:dyDescent="0.25">
      <c r="B6863" s="2" t="s">
        <v>5694</v>
      </c>
    </row>
    <row r="6864" spans="2:2" x14ac:dyDescent="0.25">
      <c r="B6864" s="2" t="s">
        <v>3912</v>
      </c>
    </row>
    <row r="6865" spans="2:2" x14ac:dyDescent="0.25">
      <c r="B6865" s="2" t="s">
        <v>6349</v>
      </c>
    </row>
    <row r="6866" spans="2:2" x14ac:dyDescent="0.25">
      <c r="B6866" s="2" t="s">
        <v>569</v>
      </c>
    </row>
    <row r="6867" spans="2:2" x14ac:dyDescent="0.25">
      <c r="B6867" s="2" t="s">
        <v>1164</v>
      </c>
    </row>
    <row r="6868" spans="2:2" x14ac:dyDescent="0.25">
      <c r="B6868" s="2" t="s">
        <v>3353</v>
      </c>
    </row>
    <row r="6869" spans="2:2" x14ac:dyDescent="0.25">
      <c r="B6869" s="2" t="s">
        <v>1164</v>
      </c>
    </row>
    <row r="6870" spans="2:2" x14ac:dyDescent="0.25">
      <c r="B6870" s="2" t="s">
        <v>569</v>
      </c>
    </row>
    <row r="6871" spans="2:2" x14ac:dyDescent="0.25">
      <c r="B6871" s="2" t="s">
        <v>2148</v>
      </c>
    </row>
    <row r="6872" spans="2:2" x14ac:dyDescent="0.25">
      <c r="B6872" s="2" t="s">
        <v>22</v>
      </c>
    </row>
    <row r="6873" spans="2:2" x14ac:dyDescent="0.25">
      <c r="B6873" s="2" t="s">
        <v>569</v>
      </c>
    </row>
    <row r="6874" spans="2:2" x14ac:dyDescent="0.25">
      <c r="B6874" s="2" t="s">
        <v>5694</v>
      </c>
    </row>
    <row r="6875" spans="2:2" x14ac:dyDescent="0.25">
      <c r="B6875" s="2" t="s">
        <v>431</v>
      </c>
    </row>
    <row r="6876" spans="2:2" x14ac:dyDescent="0.25">
      <c r="B6876" s="2" t="s">
        <v>431</v>
      </c>
    </row>
    <row r="6877" spans="2:2" x14ac:dyDescent="0.25">
      <c r="B6877" s="2" t="s">
        <v>1164</v>
      </c>
    </row>
    <row r="6878" spans="2:2" x14ac:dyDescent="0.25">
      <c r="B6878" s="2" t="s">
        <v>1164</v>
      </c>
    </row>
    <row r="6879" spans="2:2" x14ac:dyDescent="0.25">
      <c r="B6879" s="2" t="s">
        <v>5694</v>
      </c>
    </row>
    <row r="6880" spans="2:2" x14ac:dyDescent="0.25">
      <c r="B6880" s="2" t="s">
        <v>1164</v>
      </c>
    </row>
    <row r="6881" spans="2:2" x14ac:dyDescent="0.25">
      <c r="B6881" s="2" t="s">
        <v>2148</v>
      </c>
    </row>
    <row r="6882" spans="2:2" x14ac:dyDescent="0.25">
      <c r="B6882" s="2" t="s">
        <v>6351</v>
      </c>
    </row>
    <row r="6883" spans="2:2" x14ac:dyDescent="0.25">
      <c r="B6883" s="2" t="s">
        <v>6351</v>
      </c>
    </row>
    <row r="6884" spans="2:2" x14ac:dyDescent="0.25">
      <c r="B6884" s="2" t="s">
        <v>1164</v>
      </c>
    </row>
    <row r="6885" spans="2:2" x14ac:dyDescent="0.25">
      <c r="B6885" s="2" t="s">
        <v>1164</v>
      </c>
    </row>
    <row r="6886" spans="2:2" x14ac:dyDescent="0.25">
      <c r="B6886" s="2" t="s">
        <v>1164</v>
      </c>
    </row>
    <row r="6887" spans="2:2" x14ac:dyDescent="0.25">
      <c r="B6887" s="2" t="s">
        <v>22</v>
      </c>
    </row>
    <row r="6888" spans="2:2" x14ac:dyDescent="0.25">
      <c r="B6888" s="2" t="s">
        <v>1164</v>
      </c>
    </row>
    <row r="6889" spans="2:2" x14ac:dyDescent="0.25">
      <c r="B6889" s="2" t="s">
        <v>6349</v>
      </c>
    </row>
    <row r="6890" spans="2:2" x14ac:dyDescent="0.25">
      <c r="B6890" s="2" t="s">
        <v>5404</v>
      </c>
    </row>
    <row r="6891" spans="2:2" x14ac:dyDescent="0.25">
      <c r="B6891" s="2" t="s">
        <v>569</v>
      </c>
    </row>
    <row r="6892" spans="2:2" x14ac:dyDescent="0.25">
      <c r="B6892" s="2" t="s">
        <v>569</v>
      </c>
    </row>
    <row r="6893" spans="2:2" x14ac:dyDescent="0.25">
      <c r="B6893" s="2" t="s">
        <v>5694</v>
      </c>
    </row>
    <row r="6894" spans="2:2" x14ac:dyDescent="0.25">
      <c r="B6894" s="2" t="s">
        <v>1164</v>
      </c>
    </row>
    <row r="6895" spans="2:2" x14ac:dyDescent="0.25">
      <c r="B6895" s="2" t="s">
        <v>6179</v>
      </c>
    </row>
    <row r="6896" spans="2:2" x14ac:dyDescent="0.25">
      <c r="B6896" s="2" t="s">
        <v>3353</v>
      </c>
    </row>
    <row r="6897" spans="2:2" x14ac:dyDescent="0.25">
      <c r="B6897" s="2" t="s">
        <v>1164</v>
      </c>
    </row>
    <row r="6898" spans="2:2" x14ac:dyDescent="0.25">
      <c r="B6898" s="2" t="s">
        <v>3912</v>
      </c>
    </row>
    <row r="6899" spans="2:2" x14ac:dyDescent="0.25">
      <c r="B6899" s="2" t="s">
        <v>5694</v>
      </c>
    </row>
    <row r="6900" spans="2:2" x14ac:dyDescent="0.25">
      <c r="B6900" s="2" t="s">
        <v>1164</v>
      </c>
    </row>
    <row r="6901" spans="2:2" x14ac:dyDescent="0.25">
      <c r="B6901" s="2" t="s">
        <v>3833</v>
      </c>
    </row>
    <row r="6902" spans="2:2" x14ac:dyDescent="0.25">
      <c r="B6902" s="2" t="s">
        <v>5404</v>
      </c>
    </row>
    <row r="6903" spans="2:2" x14ac:dyDescent="0.25">
      <c r="B6903" s="2" t="s">
        <v>4690</v>
      </c>
    </row>
    <row r="6904" spans="2:2" x14ac:dyDescent="0.25">
      <c r="B6904" s="2" t="s">
        <v>3353</v>
      </c>
    </row>
    <row r="6905" spans="2:2" x14ac:dyDescent="0.25">
      <c r="B6905" s="2" t="s">
        <v>5694</v>
      </c>
    </row>
    <row r="6906" spans="2:2" x14ac:dyDescent="0.25">
      <c r="B6906" s="2" t="s">
        <v>6350</v>
      </c>
    </row>
    <row r="6907" spans="2:2" x14ac:dyDescent="0.25">
      <c r="B6907" s="2" t="s">
        <v>6349</v>
      </c>
    </row>
    <row r="6908" spans="2:2" x14ac:dyDescent="0.25">
      <c r="B6908" s="2" t="s">
        <v>431</v>
      </c>
    </row>
    <row r="6909" spans="2:2" x14ac:dyDescent="0.25">
      <c r="B6909" s="2" t="s">
        <v>1164</v>
      </c>
    </row>
    <row r="6910" spans="2:2" x14ac:dyDescent="0.25">
      <c r="B6910" s="2" t="s">
        <v>6349</v>
      </c>
    </row>
    <row r="6911" spans="2:2" x14ac:dyDescent="0.25">
      <c r="B6911" s="2" t="s">
        <v>22</v>
      </c>
    </row>
    <row r="6912" spans="2:2" x14ac:dyDescent="0.25">
      <c r="B6912" s="2" t="s">
        <v>1164</v>
      </c>
    </row>
    <row r="6913" spans="2:2" x14ac:dyDescent="0.25">
      <c r="B6913" s="2" t="s">
        <v>5694</v>
      </c>
    </row>
    <row r="6914" spans="2:2" x14ac:dyDescent="0.25">
      <c r="B6914" s="2" t="s">
        <v>6351</v>
      </c>
    </row>
    <row r="6915" spans="2:2" x14ac:dyDescent="0.25">
      <c r="B6915" s="2" t="s">
        <v>5694</v>
      </c>
    </row>
    <row r="6916" spans="2:2" x14ac:dyDescent="0.25">
      <c r="B6916" s="2" t="s">
        <v>1164</v>
      </c>
    </row>
    <row r="6917" spans="2:2" x14ac:dyDescent="0.25">
      <c r="B6917" s="2" t="s">
        <v>5404</v>
      </c>
    </row>
    <row r="6918" spans="2:2" x14ac:dyDescent="0.25">
      <c r="B6918" s="2" t="s">
        <v>22</v>
      </c>
    </row>
    <row r="6919" spans="2:2" x14ac:dyDescent="0.25">
      <c r="B6919" s="2" t="s">
        <v>1164</v>
      </c>
    </row>
    <row r="6920" spans="2:2" x14ac:dyDescent="0.25">
      <c r="B6920" s="2" t="s">
        <v>1164</v>
      </c>
    </row>
    <row r="6921" spans="2:2" x14ac:dyDescent="0.25">
      <c r="B6921" s="2" t="s">
        <v>3353</v>
      </c>
    </row>
    <row r="6922" spans="2:2" x14ac:dyDescent="0.25">
      <c r="B6922" s="2" t="s">
        <v>5694</v>
      </c>
    </row>
    <row r="6923" spans="2:2" x14ac:dyDescent="0.25">
      <c r="B6923" s="2" t="s">
        <v>6351</v>
      </c>
    </row>
    <row r="6924" spans="2:2" x14ac:dyDescent="0.25">
      <c r="B6924" s="2" t="s">
        <v>6179</v>
      </c>
    </row>
    <row r="6925" spans="2:2" x14ac:dyDescent="0.25">
      <c r="B6925" s="2" t="s">
        <v>2148</v>
      </c>
    </row>
    <row r="6926" spans="2:2" x14ac:dyDescent="0.25">
      <c r="B6926" s="2" t="s">
        <v>1164</v>
      </c>
    </row>
    <row r="6927" spans="2:2" x14ac:dyDescent="0.25">
      <c r="B6927" s="2" t="s">
        <v>5245</v>
      </c>
    </row>
    <row r="6928" spans="2:2" x14ac:dyDescent="0.25">
      <c r="B6928" s="2" t="s">
        <v>5404</v>
      </c>
    </row>
    <row r="6929" spans="2:2" x14ac:dyDescent="0.25">
      <c r="B6929" s="2" t="s">
        <v>3353</v>
      </c>
    </row>
    <row r="6930" spans="2:2" x14ac:dyDescent="0.25">
      <c r="B6930" s="2" t="s">
        <v>6349</v>
      </c>
    </row>
    <row r="6931" spans="2:2" x14ac:dyDescent="0.25">
      <c r="B6931" s="2" t="s">
        <v>5694</v>
      </c>
    </row>
    <row r="6932" spans="2:2" x14ac:dyDescent="0.25">
      <c r="B6932" s="2" t="s">
        <v>1164</v>
      </c>
    </row>
    <row r="6933" spans="2:2" x14ac:dyDescent="0.25">
      <c r="B6933" s="2" t="s">
        <v>1164</v>
      </c>
    </row>
    <row r="6934" spans="2:2" x14ac:dyDescent="0.25">
      <c r="B6934" s="2" t="s">
        <v>319</v>
      </c>
    </row>
    <row r="6935" spans="2:2" x14ac:dyDescent="0.25">
      <c r="B6935" s="2" t="s">
        <v>569</v>
      </c>
    </row>
    <row r="6936" spans="2:2" x14ac:dyDescent="0.25">
      <c r="B6936" s="2" t="s">
        <v>6349</v>
      </c>
    </row>
    <row r="6937" spans="2:2" x14ac:dyDescent="0.25">
      <c r="B6937" s="2" t="s">
        <v>319</v>
      </c>
    </row>
    <row r="6938" spans="2:2" x14ac:dyDescent="0.25">
      <c r="B6938" s="2" t="s">
        <v>569</v>
      </c>
    </row>
    <row r="6939" spans="2:2" x14ac:dyDescent="0.25">
      <c r="B6939" s="2" t="s">
        <v>6351</v>
      </c>
    </row>
    <row r="6940" spans="2:2" x14ac:dyDescent="0.25">
      <c r="B6940" s="2" t="s">
        <v>2148</v>
      </c>
    </row>
    <row r="6941" spans="2:2" x14ac:dyDescent="0.25">
      <c r="B6941" s="2" t="s">
        <v>3353</v>
      </c>
    </row>
    <row r="6942" spans="2:2" x14ac:dyDescent="0.25">
      <c r="B6942" s="2" t="s">
        <v>569</v>
      </c>
    </row>
    <row r="6943" spans="2:2" x14ac:dyDescent="0.25">
      <c r="B6943" s="2" t="s">
        <v>1164</v>
      </c>
    </row>
    <row r="6944" spans="2:2" x14ac:dyDescent="0.25">
      <c r="B6944" s="2" t="s">
        <v>5694</v>
      </c>
    </row>
    <row r="6945" spans="2:2" x14ac:dyDescent="0.25">
      <c r="B6945" s="2" t="s">
        <v>3353</v>
      </c>
    </row>
    <row r="6946" spans="2:2" x14ac:dyDescent="0.25">
      <c r="B6946" s="2" t="s">
        <v>1164</v>
      </c>
    </row>
    <row r="6947" spans="2:2" x14ac:dyDescent="0.25">
      <c r="B6947" s="2" t="s">
        <v>3833</v>
      </c>
    </row>
    <row r="6948" spans="2:2" x14ac:dyDescent="0.25">
      <c r="B6948" s="2" t="s">
        <v>6351</v>
      </c>
    </row>
    <row r="6949" spans="2:2" x14ac:dyDescent="0.25">
      <c r="B6949" s="2" t="s">
        <v>1164</v>
      </c>
    </row>
    <row r="6950" spans="2:2" x14ac:dyDescent="0.25">
      <c r="B6950" s="2" t="s">
        <v>5694</v>
      </c>
    </row>
    <row r="6951" spans="2:2" x14ac:dyDescent="0.25">
      <c r="B6951" s="2" t="s">
        <v>6349</v>
      </c>
    </row>
    <row r="6952" spans="2:2" x14ac:dyDescent="0.25">
      <c r="B6952" s="2" t="s">
        <v>1164</v>
      </c>
    </row>
    <row r="6953" spans="2:2" x14ac:dyDescent="0.25">
      <c r="B6953" s="2" t="s">
        <v>4212</v>
      </c>
    </row>
    <row r="6954" spans="2:2" x14ac:dyDescent="0.25">
      <c r="B6954" s="2" t="s">
        <v>6352</v>
      </c>
    </row>
    <row r="6955" spans="2:2" x14ac:dyDescent="0.25">
      <c r="B6955" s="2" t="s">
        <v>5694</v>
      </c>
    </row>
    <row r="6956" spans="2:2" x14ac:dyDescent="0.25">
      <c r="B6956" s="2" t="s">
        <v>6179</v>
      </c>
    </row>
    <row r="6957" spans="2:2" x14ac:dyDescent="0.25">
      <c r="B6957" s="2" t="s">
        <v>22</v>
      </c>
    </row>
    <row r="6958" spans="2:2" x14ac:dyDescent="0.25">
      <c r="B6958" s="2" t="s">
        <v>1164</v>
      </c>
    </row>
    <row r="6959" spans="2:2" x14ac:dyDescent="0.25">
      <c r="B6959" s="2" t="s">
        <v>319</v>
      </c>
    </row>
    <row r="6960" spans="2:2" x14ac:dyDescent="0.25">
      <c r="B6960" s="2" t="s">
        <v>1164</v>
      </c>
    </row>
    <row r="6961" spans="2:2" x14ac:dyDescent="0.25">
      <c r="B6961" s="2" t="s">
        <v>5694</v>
      </c>
    </row>
    <row r="6962" spans="2:2" x14ac:dyDescent="0.25">
      <c r="B6962" s="2" t="s">
        <v>6351</v>
      </c>
    </row>
    <row r="6963" spans="2:2" x14ac:dyDescent="0.25">
      <c r="B6963" s="2" t="s">
        <v>1164</v>
      </c>
    </row>
    <row r="6964" spans="2:2" x14ac:dyDescent="0.25">
      <c r="B6964" s="2" t="s">
        <v>431</v>
      </c>
    </row>
    <row r="6965" spans="2:2" x14ac:dyDescent="0.25">
      <c r="B6965" s="2" t="s">
        <v>1164</v>
      </c>
    </row>
    <row r="6966" spans="2:2" x14ac:dyDescent="0.25">
      <c r="B6966" s="2" t="s">
        <v>431</v>
      </c>
    </row>
    <row r="6967" spans="2:2" x14ac:dyDescent="0.25">
      <c r="B6967" s="2" t="s">
        <v>6349</v>
      </c>
    </row>
    <row r="6968" spans="2:2" x14ac:dyDescent="0.25">
      <c r="B6968" s="2" t="s">
        <v>6351</v>
      </c>
    </row>
    <row r="6969" spans="2:2" x14ac:dyDescent="0.25">
      <c r="B6969" s="2" t="s">
        <v>2148</v>
      </c>
    </row>
    <row r="6970" spans="2:2" x14ac:dyDescent="0.25">
      <c r="B6970" s="2" t="s">
        <v>5694</v>
      </c>
    </row>
    <row r="6971" spans="2:2" x14ac:dyDescent="0.25">
      <c r="B6971" s="2" t="s">
        <v>431</v>
      </c>
    </row>
    <row r="6972" spans="2:2" x14ac:dyDescent="0.25">
      <c r="B6972" s="2" t="s">
        <v>3833</v>
      </c>
    </row>
    <row r="6973" spans="2:2" x14ac:dyDescent="0.25">
      <c r="B6973" s="2" t="s">
        <v>22</v>
      </c>
    </row>
    <row r="6974" spans="2:2" x14ac:dyDescent="0.25">
      <c r="B6974" s="2" t="s">
        <v>1164</v>
      </c>
    </row>
    <row r="6975" spans="2:2" x14ac:dyDescent="0.25">
      <c r="B6975" s="2" t="s">
        <v>1164</v>
      </c>
    </row>
    <row r="6976" spans="2:2" x14ac:dyDescent="0.25">
      <c r="B6976" s="2" t="s">
        <v>2148</v>
      </c>
    </row>
    <row r="6977" spans="2:2" x14ac:dyDescent="0.25">
      <c r="B6977" s="2" t="s">
        <v>1164</v>
      </c>
    </row>
    <row r="6978" spans="2:2" x14ac:dyDescent="0.25">
      <c r="B6978" s="2" t="s">
        <v>3353</v>
      </c>
    </row>
    <row r="6979" spans="2:2" x14ac:dyDescent="0.25">
      <c r="B6979" s="2" t="s">
        <v>6351</v>
      </c>
    </row>
    <row r="6980" spans="2:2" x14ac:dyDescent="0.25">
      <c r="B6980" s="2" t="s">
        <v>5694</v>
      </c>
    </row>
    <row r="6981" spans="2:2" x14ac:dyDescent="0.25">
      <c r="B6981" s="2" t="s">
        <v>5694</v>
      </c>
    </row>
    <row r="6982" spans="2:2" x14ac:dyDescent="0.25">
      <c r="B6982" s="2" t="s">
        <v>5694</v>
      </c>
    </row>
    <row r="6983" spans="2:2" x14ac:dyDescent="0.25">
      <c r="B6983" s="2" t="s">
        <v>1164</v>
      </c>
    </row>
    <row r="6984" spans="2:2" x14ac:dyDescent="0.25">
      <c r="B6984" s="2" t="s">
        <v>1164</v>
      </c>
    </row>
    <row r="6985" spans="2:2" x14ac:dyDescent="0.25">
      <c r="B6985" s="2" t="s">
        <v>1164</v>
      </c>
    </row>
    <row r="6986" spans="2:2" x14ac:dyDescent="0.25">
      <c r="B6986" s="2" t="s">
        <v>1164</v>
      </c>
    </row>
    <row r="6987" spans="2:2" x14ac:dyDescent="0.25">
      <c r="B6987" s="2" t="s">
        <v>6349</v>
      </c>
    </row>
    <row r="6988" spans="2:2" x14ac:dyDescent="0.25">
      <c r="B6988" s="2" t="s">
        <v>1164</v>
      </c>
    </row>
    <row r="6989" spans="2:2" x14ac:dyDescent="0.25">
      <c r="B6989" s="2" t="s">
        <v>4212</v>
      </c>
    </row>
    <row r="6990" spans="2:2" x14ac:dyDescent="0.25">
      <c r="B6990" s="2" t="s">
        <v>1164</v>
      </c>
    </row>
    <row r="6991" spans="2:2" x14ac:dyDescent="0.25">
      <c r="B6991" s="2" t="s">
        <v>1164</v>
      </c>
    </row>
    <row r="6992" spans="2:2" x14ac:dyDescent="0.25">
      <c r="B6992" s="2" t="s">
        <v>6349</v>
      </c>
    </row>
    <row r="6993" spans="2:2" x14ac:dyDescent="0.25">
      <c r="B6993" s="2" t="s">
        <v>6351</v>
      </c>
    </row>
    <row r="6994" spans="2:2" x14ac:dyDescent="0.25">
      <c r="B6994" s="2" t="s">
        <v>2148</v>
      </c>
    </row>
    <row r="6995" spans="2:2" x14ac:dyDescent="0.25">
      <c r="B6995" s="2" t="s">
        <v>1164</v>
      </c>
    </row>
    <row r="6996" spans="2:2" x14ac:dyDescent="0.25">
      <c r="B6996" s="2" t="s">
        <v>5694</v>
      </c>
    </row>
    <row r="6997" spans="2:2" x14ac:dyDescent="0.25">
      <c r="B6997" s="2" t="s">
        <v>1164</v>
      </c>
    </row>
    <row r="6998" spans="2:2" x14ac:dyDescent="0.25">
      <c r="B6998" s="2" t="s">
        <v>6349</v>
      </c>
    </row>
    <row r="6999" spans="2:2" x14ac:dyDescent="0.25">
      <c r="B6999" s="2" t="s">
        <v>5694</v>
      </c>
    </row>
    <row r="7000" spans="2:2" x14ac:dyDescent="0.25">
      <c r="B7000" s="2" t="s">
        <v>1164</v>
      </c>
    </row>
    <row r="7001" spans="2:2" x14ac:dyDescent="0.25">
      <c r="B7001" s="2" t="s">
        <v>431</v>
      </c>
    </row>
    <row r="7002" spans="2:2" x14ac:dyDescent="0.25">
      <c r="B7002" s="2" t="s">
        <v>1164</v>
      </c>
    </row>
    <row r="7003" spans="2:2" x14ac:dyDescent="0.25">
      <c r="B7003" s="2" t="s">
        <v>6352</v>
      </c>
    </row>
    <row r="7004" spans="2:2" x14ac:dyDescent="0.25">
      <c r="B7004" s="2" t="s">
        <v>2148</v>
      </c>
    </row>
    <row r="7005" spans="2:2" x14ac:dyDescent="0.25">
      <c r="B7005" s="2" t="s">
        <v>431</v>
      </c>
    </row>
    <row r="7006" spans="2:2" x14ac:dyDescent="0.25">
      <c r="B7006" s="2" t="s">
        <v>5404</v>
      </c>
    </row>
    <row r="7007" spans="2:2" x14ac:dyDescent="0.25">
      <c r="B7007" s="2" t="s">
        <v>569</v>
      </c>
    </row>
    <row r="7008" spans="2:2" x14ac:dyDescent="0.25">
      <c r="B7008" s="2" t="s">
        <v>6351</v>
      </c>
    </row>
    <row r="7009" spans="2:2" x14ac:dyDescent="0.25">
      <c r="B7009" s="2" t="s">
        <v>1164</v>
      </c>
    </row>
    <row r="7010" spans="2:2" x14ac:dyDescent="0.25">
      <c r="B7010" s="2" t="s">
        <v>2148</v>
      </c>
    </row>
    <row r="7011" spans="2:2" x14ac:dyDescent="0.25">
      <c r="B7011" s="2" t="s">
        <v>5245</v>
      </c>
    </row>
    <row r="7012" spans="2:2" x14ac:dyDescent="0.25">
      <c r="B7012" s="2" t="s">
        <v>6349</v>
      </c>
    </row>
    <row r="7013" spans="2:2" x14ac:dyDescent="0.25">
      <c r="B7013" s="2" t="s">
        <v>3833</v>
      </c>
    </row>
    <row r="7014" spans="2:2" x14ac:dyDescent="0.25">
      <c r="B7014" s="2" t="s">
        <v>6349</v>
      </c>
    </row>
    <row r="7015" spans="2:2" x14ac:dyDescent="0.25">
      <c r="B7015" s="2" t="s">
        <v>6351</v>
      </c>
    </row>
    <row r="7016" spans="2:2" x14ac:dyDescent="0.25">
      <c r="B7016" s="2" t="s">
        <v>1164</v>
      </c>
    </row>
    <row r="7017" spans="2:2" x14ac:dyDescent="0.25">
      <c r="B7017" s="2" t="s">
        <v>1164</v>
      </c>
    </row>
    <row r="7018" spans="2:2" x14ac:dyDescent="0.25">
      <c r="B7018" s="2" t="s">
        <v>1164</v>
      </c>
    </row>
    <row r="7019" spans="2:2" x14ac:dyDescent="0.25">
      <c r="B7019" s="2" t="s">
        <v>6350</v>
      </c>
    </row>
    <row r="7020" spans="2:2" x14ac:dyDescent="0.25">
      <c r="B7020" s="2" t="s">
        <v>1164</v>
      </c>
    </row>
    <row r="7021" spans="2:2" x14ac:dyDescent="0.25">
      <c r="B7021" s="2" t="s">
        <v>1164</v>
      </c>
    </row>
    <row r="7022" spans="2:2" x14ac:dyDescent="0.25">
      <c r="B7022" s="2" t="s">
        <v>1164</v>
      </c>
    </row>
    <row r="7023" spans="2:2" x14ac:dyDescent="0.25">
      <c r="B7023" s="2" t="s">
        <v>3833</v>
      </c>
    </row>
    <row r="7024" spans="2:2" x14ac:dyDescent="0.25">
      <c r="B7024" s="2" t="s">
        <v>22</v>
      </c>
    </row>
    <row r="7025" spans="2:2" x14ac:dyDescent="0.25">
      <c r="B7025" s="2" t="s">
        <v>1164</v>
      </c>
    </row>
    <row r="7026" spans="2:2" x14ac:dyDescent="0.25">
      <c r="B7026" s="2" t="s">
        <v>569</v>
      </c>
    </row>
    <row r="7027" spans="2:2" x14ac:dyDescent="0.25">
      <c r="B7027" s="2" t="s">
        <v>1164</v>
      </c>
    </row>
    <row r="7028" spans="2:2" x14ac:dyDescent="0.25">
      <c r="B7028" s="2" t="s">
        <v>1164</v>
      </c>
    </row>
    <row r="7029" spans="2:2" x14ac:dyDescent="0.25">
      <c r="B7029" s="2" t="s">
        <v>2148</v>
      </c>
    </row>
    <row r="7030" spans="2:2" x14ac:dyDescent="0.25">
      <c r="B7030" s="2" t="s">
        <v>3353</v>
      </c>
    </row>
    <row r="7031" spans="2:2" x14ac:dyDescent="0.25">
      <c r="B7031" s="2" t="s">
        <v>6351</v>
      </c>
    </row>
    <row r="7032" spans="2:2" x14ac:dyDescent="0.25">
      <c r="B7032" s="2" t="s">
        <v>6350</v>
      </c>
    </row>
    <row r="7033" spans="2:2" x14ac:dyDescent="0.25">
      <c r="B7033" s="2" t="s">
        <v>6349</v>
      </c>
    </row>
    <row r="7034" spans="2:2" x14ac:dyDescent="0.25">
      <c r="B7034" s="2" t="s">
        <v>319</v>
      </c>
    </row>
    <row r="7035" spans="2:2" x14ac:dyDescent="0.25">
      <c r="B7035" s="2" t="s">
        <v>6349</v>
      </c>
    </row>
    <row r="7036" spans="2:2" x14ac:dyDescent="0.25">
      <c r="B7036" s="2" t="s">
        <v>2148</v>
      </c>
    </row>
    <row r="7037" spans="2:2" x14ac:dyDescent="0.25">
      <c r="B7037" s="2" t="s">
        <v>2148</v>
      </c>
    </row>
    <row r="7038" spans="2:2" x14ac:dyDescent="0.25">
      <c r="B7038" s="2" t="s">
        <v>319</v>
      </c>
    </row>
    <row r="7039" spans="2:2" x14ac:dyDescent="0.25">
      <c r="B7039" s="2" t="s">
        <v>5694</v>
      </c>
    </row>
    <row r="7040" spans="2:2" x14ac:dyDescent="0.25">
      <c r="B7040" s="2" t="s">
        <v>569</v>
      </c>
    </row>
    <row r="7041" spans="2:2" x14ac:dyDescent="0.25">
      <c r="B7041" s="2" t="s">
        <v>1164</v>
      </c>
    </row>
    <row r="7042" spans="2:2" x14ac:dyDescent="0.25">
      <c r="B7042" s="2" t="s">
        <v>2148</v>
      </c>
    </row>
    <row r="7043" spans="2:2" x14ac:dyDescent="0.25">
      <c r="B7043" s="2" t="s">
        <v>569</v>
      </c>
    </row>
    <row r="7044" spans="2:2" x14ac:dyDescent="0.25">
      <c r="B7044" s="2" t="s">
        <v>1164</v>
      </c>
    </row>
    <row r="7045" spans="2:2" x14ac:dyDescent="0.25">
      <c r="B7045" s="2" t="s">
        <v>1164</v>
      </c>
    </row>
    <row r="7046" spans="2:2" x14ac:dyDescent="0.25">
      <c r="B7046" s="2" t="s">
        <v>3833</v>
      </c>
    </row>
    <row r="7047" spans="2:2" x14ac:dyDescent="0.25">
      <c r="B7047" s="2" t="s">
        <v>1164</v>
      </c>
    </row>
    <row r="7048" spans="2:2" x14ac:dyDescent="0.25">
      <c r="B7048" s="2" t="s">
        <v>1164</v>
      </c>
    </row>
    <row r="7049" spans="2:2" x14ac:dyDescent="0.25">
      <c r="B7049" s="2" t="s">
        <v>1164</v>
      </c>
    </row>
    <row r="7050" spans="2:2" x14ac:dyDescent="0.25">
      <c r="B7050" s="2" t="s">
        <v>1164</v>
      </c>
    </row>
    <row r="7051" spans="2:2" x14ac:dyDescent="0.25">
      <c r="B7051" s="2" t="s">
        <v>5694</v>
      </c>
    </row>
    <row r="7052" spans="2:2" x14ac:dyDescent="0.25">
      <c r="B7052" s="2" t="s">
        <v>3912</v>
      </c>
    </row>
    <row r="7053" spans="2:2" x14ac:dyDescent="0.25">
      <c r="B7053" s="2" t="s">
        <v>5694</v>
      </c>
    </row>
    <row r="7054" spans="2:2" x14ac:dyDescent="0.25">
      <c r="B7054" s="2" t="s">
        <v>1164</v>
      </c>
    </row>
    <row r="7055" spans="2:2" x14ac:dyDescent="0.25">
      <c r="B7055" s="2" t="s">
        <v>5694</v>
      </c>
    </row>
    <row r="7056" spans="2:2" x14ac:dyDescent="0.25">
      <c r="B7056" s="2" t="s">
        <v>1164</v>
      </c>
    </row>
    <row r="7057" spans="2:2" x14ac:dyDescent="0.25">
      <c r="B7057" s="2" t="s">
        <v>1164</v>
      </c>
    </row>
    <row r="7058" spans="2:2" x14ac:dyDescent="0.25">
      <c r="B7058" s="2" t="s">
        <v>6351</v>
      </c>
    </row>
    <row r="7059" spans="2:2" x14ac:dyDescent="0.25">
      <c r="B7059" s="2" t="s">
        <v>22</v>
      </c>
    </row>
    <row r="7060" spans="2:2" x14ac:dyDescent="0.25">
      <c r="B7060" s="2" t="s">
        <v>6350</v>
      </c>
    </row>
    <row r="7061" spans="2:2" x14ac:dyDescent="0.25">
      <c r="B7061" s="2" t="s">
        <v>4212</v>
      </c>
    </row>
    <row r="7062" spans="2:2" x14ac:dyDescent="0.25">
      <c r="B7062" s="2" t="s">
        <v>1164</v>
      </c>
    </row>
    <row r="7063" spans="2:2" x14ac:dyDescent="0.25">
      <c r="B7063" s="2" t="s">
        <v>6351</v>
      </c>
    </row>
    <row r="7064" spans="2:2" x14ac:dyDescent="0.25">
      <c r="B7064" s="2" t="s">
        <v>6351</v>
      </c>
    </row>
    <row r="7065" spans="2:2" x14ac:dyDescent="0.25">
      <c r="B7065" s="2" t="s">
        <v>569</v>
      </c>
    </row>
    <row r="7066" spans="2:2" x14ac:dyDescent="0.25">
      <c r="B7066" s="2" t="s">
        <v>1164</v>
      </c>
    </row>
    <row r="7067" spans="2:2" x14ac:dyDescent="0.25">
      <c r="B7067" s="2" t="s">
        <v>3912</v>
      </c>
    </row>
    <row r="7068" spans="2:2" x14ac:dyDescent="0.25">
      <c r="B7068" s="2" t="s">
        <v>1164</v>
      </c>
    </row>
    <row r="7069" spans="2:2" x14ac:dyDescent="0.25">
      <c r="B7069" s="2" t="s">
        <v>1164</v>
      </c>
    </row>
    <row r="7070" spans="2:2" x14ac:dyDescent="0.25">
      <c r="B7070" s="2" t="s">
        <v>1164</v>
      </c>
    </row>
    <row r="7071" spans="2:2" x14ac:dyDescent="0.25">
      <c r="B7071" s="2" t="s">
        <v>1164</v>
      </c>
    </row>
    <row r="7072" spans="2:2" x14ac:dyDescent="0.25">
      <c r="B7072" s="2" t="s">
        <v>1164</v>
      </c>
    </row>
    <row r="7073" spans="2:2" x14ac:dyDescent="0.25">
      <c r="B7073" s="2" t="s">
        <v>3353</v>
      </c>
    </row>
    <row r="7074" spans="2:2" x14ac:dyDescent="0.25">
      <c r="B7074" s="2" t="s">
        <v>1164</v>
      </c>
    </row>
    <row r="7075" spans="2:2" x14ac:dyDescent="0.25">
      <c r="B7075" s="2" t="s">
        <v>431</v>
      </c>
    </row>
    <row r="7076" spans="2:2" x14ac:dyDescent="0.25">
      <c r="B7076" s="2" t="s">
        <v>5694</v>
      </c>
    </row>
    <row r="7077" spans="2:2" x14ac:dyDescent="0.25">
      <c r="B7077" s="2" t="s">
        <v>1164</v>
      </c>
    </row>
    <row r="7078" spans="2:2" x14ac:dyDescent="0.25">
      <c r="B7078" s="2" t="s">
        <v>431</v>
      </c>
    </row>
    <row r="7079" spans="2:2" x14ac:dyDescent="0.25">
      <c r="B7079" s="2" t="s">
        <v>6349</v>
      </c>
    </row>
    <row r="7080" spans="2:2" x14ac:dyDescent="0.25">
      <c r="B7080" s="2" t="s">
        <v>1164</v>
      </c>
    </row>
    <row r="7081" spans="2:2" x14ac:dyDescent="0.25">
      <c r="B7081" s="2" t="s">
        <v>5694</v>
      </c>
    </row>
    <row r="7082" spans="2:2" x14ac:dyDescent="0.25">
      <c r="B7082" s="2" t="s">
        <v>5694</v>
      </c>
    </row>
    <row r="7083" spans="2:2" x14ac:dyDescent="0.25">
      <c r="B7083" s="2" t="s">
        <v>3353</v>
      </c>
    </row>
    <row r="7084" spans="2:2" x14ac:dyDescent="0.25">
      <c r="B7084" s="2" t="s">
        <v>2148</v>
      </c>
    </row>
    <row r="7085" spans="2:2" x14ac:dyDescent="0.25">
      <c r="B7085" s="2" t="s">
        <v>319</v>
      </c>
    </row>
    <row r="7086" spans="2:2" x14ac:dyDescent="0.25">
      <c r="B7086" s="2" t="s">
        <v>1164</v>
      </c>
    </row>
    <row r="7087" spans="2:2" x14ac:dyDescent="0.25">
      <c r="B7087" s="2" t="s">
        <v>319</v>
      </c>
    </row>
    <row r="7088" spans="2:2" x14ac:dyDescent="0.25">
      <c r="B7088" s="2" t="s">
        <v>1164</v>
      </c>
    </row>
    <row r="7089" spans="2:2" x14ac:dyDescent="0.25">
      <c r="B7089" s="2" t="s">
        <v>2148</v>
      </c>
    </row>
    <row r="7090" spans="2:2" x14ac:dyDescent="0.25">
      <c r="B7090" s="2" t="s">
        <v>1164</v>
      </c>
    </row>
    <row r="7091" spans="2:2" x14ac:dyDescent="0.25">
      <c r="B7091" s="2" t="s">
        <v>1164</v>
      </c>
    </row>
    <row r="7092" spans="2:2" x14ac:dyDescent="0.25">
      <c r="B7092" s="2" t="s">
        <v>1164</v>
      </c>
    </row>
    <row r="7093" spans="2:2" x14ac:dyDescent="0.25">
      <c r="B7093" s="2" t="s">
        <v>5245</v>
      </c>
    </row>
    <row r="7094" spans="2:2" x14ac:dyDescent="0.25">
      <c r="B7094" s="2" t="s">
        <v>6179</v>
      </c>
    </row>
    <row r="7095" spans="2:2" x14ac:dyDescent="0.25">
      <c r="B7095" s="2" t="s">
        <v>6351</v>
      </c>
    </row>
    <row r="7096" spans="2:2" x14ac:dyDescent="0.25">
      <c r="B7096" s="2" t="s">
        <v>3353</v>
      </c>
    </row>
    <row r="7097" spans="2:2" x14ac:dyDescent="0.25">
      <c r="B7097" s="2" t="s">
        <v>5245</v>
      </c>
    </row>
    <row r="7098" spans="2:2" x14ac:dyDescent="0.25">
      <c r="B7098" s="2" t="s">
        <v>5694</v>
      </c>
    </row>
    <row r="7099" spans="2:2" x14ac:dyDescent="0.25">
      <c r="B7099" s="2" t="s">
        <v>5404</v>
      </c>
    </row>
    <row r="7100" spans="2:2" x14ac:dyDescent="0.25">
      <c r="B7100" s="2" t="s">
        <v>4212</v>
      </c>
    </row>
    <row r="7101" spans="2:2" x14ac:dyDescent="0.25">
      <c r="B7101" s="2" t="s">
        <v>3912</v>
      </c>
    </row>
    <row r="7102" spans="2:2" x14ac:dyDescent="0.25">
      <c r="B7102" s="2" t="s">
        <v>1164</v>
      </c>
    </row>
    <row r="7103" spans="2:2" x14ac:dyDescent="0.25">
      <c r="B7103" s="2" t="s">
        <v>22</v>
      </c>
    </row>
    <row r="7104" spans="2:2" x14ac:dyDescent="0.25">
      <c r="B7104" s="2" t="s">
        <v>1164</v>
      </c>
    </row>
    <row r="7105" spans="2:2" x14ac:dyDescent="0.25">
      <c r="B7105" s="2" t="s">
        <v>3833</v>
      </c>
    </row>
    <row r="7106" spans="2:2" x14ac:dyDescent="0.25">
      <c r="B7106" s="2" t="s">
        <v>6351</v>
      </c>
    </row>
    <row r="7107" spans="2:2" x14ac:dyDescent="0.25">
      <c r="B7107" s="2" t="s">
        <v>1164</v>
      </c>
    </row>
    <row r="7108" spans="2:2" x14ac:dyDescent="0.25">
      <c r="B7108" s="2" t="s">
        <v>1164</v>
      </c>
    </row>
    <row r="7109" spans="2:2" x14ac:dyDescent="0.25">
      <c r="B7109" s="2" t="s">
        <v>5694</v>
      </c>
    </row>
    <row r="7110" spans="2:2" x14ac:dyDescent="0.25">
      <c r="B7110" s="2" t="s">
        <v>1164</v>
      </c>
    </row>
    <row r="7111" spans="2:2" x14ac:dyDescent="0.25">
      <c r="B7111" s="2" t="s">
        <v>1164</v>
      </c>
    </row>
    <row r="7112" spans="2:2" x14ac:dyDescent="0.25">
      <c r="B7112" s="2" t="s">
        <v>319</v>
      </c>
    </row>
    <row r="7113" spans="2:2" x14ac:dyDescent="0.25">
      <c r="B7113" s="2" t="s">
        <v>6350</v>
      </c>
    </row>
    <row r="7114" spans="2:2" x14ac:dyDescent="0.25">
      <c r="B7114" s="2" t="s">
        <v>431</v>
      </c>
    </row>
    <row r="7115" spans="2:2" x14ac:dyDescent="0.25">
      <c r="B7115" s="2" t="s">
        <v>5694</v>
      </c>
    </row>
    <row r="7116" spans="2:2" x14ac:dyDescent="0.25">
      <c r="B7116" s="2" t="s">
        <v>6350</v>
      </c>
    </row>
    <row r="7117" spans="2:2" x14ac:dyDescent="0.25">
      <c r="B7117" s="2" t="s">
        <v>3912</v>
      </c>
    </row>
    <row r="7118" spans="2:2" x14ac:dyDescent="0.25">
      <c r="B7118" s="2" t="s">
        <v>2148</v>
      </c>
    </row>
    <row r="7119" spans="2:2" x14ac:dyDescent="0.25">
      <c r="B7119" s="2" t="s">
        <v>4212</v>
      </c>
    </row>
    <row r="7120" spans="2:2" x14ac:dyDescent="0.25">
      <c r="B7120" s="2" t="s">
        <v>1164</v>
      </c>
    </row>
    <row r="7121" spans="2:2" x14ac:dyDescent="0.25">
      <c r="B7121" s="2" t="s">
        <v>6179</v>
      </c>
    </row>
    <row r="7122" spans="2:2" x14ac:dyDescent="0.25">
      <c r="B7122" s="2" t="s">
        <v>1164</v>
      </c>
    </row>
    <row r="7123" spans="2:2" x14ac:dyDescent="0.25">
      <c r="B7123" s="2" t="s">
        <v>2148</v>
      </c>
    </row>
    <row r="7124" spans="2:2" x14ac:dyDescent="0.25">
      <c r="B7124" s="2" t="s">
        <v>5245</v>
      </c>
    </row>
    <row r="7125" spans="2:2" x14ac:dyDescent="0.25">
      <c r="B7125" s="2" t="s">
        <v>1164</v>
      </c>
    </row>
    <row r="7126" spans="2:2" x14ac:dyDescent="0.25">
      <c r="B7126" s="2" t="s">
        <v>1164</v>
      </c>
    </row>
    <row r="7127" spans="2:2" x14ac:dyDescent="0.25">
      <c r="B7127" s="2" t="s">
        <v>1164</v>
      </c>
    </row>
    <row r="7128" spans="2:2" x14ac:dyDescent="0.25">
      <c r="B7128" s="2" t="s">
        <v>569</v>
      </c>
    </row>
    <row r="7129" spans="2:2" x14ac:dyDescent="0.25">
      <c r="B7129" s="2" t="s">
        <v>431</v>
      </c>
    </row>
    <row r="7130" spans="2:2" x14ac:dyDescent="0.25">
      <c r="B7130" s="2" t="s">
        <v>22</v>
      </c>
    </row>
    <row r="7131" spans="2:2" x14ac:dyDescent="0.25">
      <c r="B7131" s="2" t="s">
        <v>5694</v>
      </c>
    </row>
    <row r="7132" spans="2:2" x14ac:dyDescent="0.25">
      <c r="B7132" s="2" t="s">
        <v>5694</v>
      </c>
    </row>
    <row r="7133" spans="2:2" x14ac:dyDescent="0.25">
      <c r="B7133" s="2" t="s">
        <v>3353</v>
      </c>
    </row>
    <row r="7134" spans="2:2" x14ac:dyDescent="0.25">
      <c r="B7134" s="2" t="s">
        <v>6179</v>
      </c>
    </row>
    <row r="7135" spans="2:2" x14ac:dyDescent="0.25">
      <c r="B7135" s="2" t="s">
        <v>6350</v>
      </c>
    </row>
    <row r="7136" spans="2:2" x14ac:dyDescent="0.25">
      <c r="B7136" s="2" t="s">
        <v>1164</v>
      </c>
    </row>
    <row r="7137" spans="2:2" x14ac:dyDescent="0.25">
      <c r="B7137" s="2" t="s">
        <v>1164</v>
      </c>
    </row>
    <row r="7138" spans="2:2" x14ac:dyDescent="0.25">
      <c r="B7138" s="2" t="s">
        <v>431</v>
      </c>
    </row>
    <row r="7139" spans="2:2" x14ac:dyDescent="0.25">
      <c r="B7139" s="2" t="s">
        <v>5694</v>
      </c>
    </row>
    <row r="7140" spans="2:2" x14ac:dyDescent="0.25">
      <c r="B7140" s="2" t="s">
        <v>1164</v>
      </c>
    </row>
    <row r="7141" spans="2:2" x14ac:dyDescent="0.25">
      <c r="B7141" s="2" t="s">
        <v>5694</v>
      </c>
    </row>
    <row r="7142" spans="2:2" x14ac:dyDescent="0.25">
      <c r="B7142" s="2" t="s">
        <v>5694</v>
      </c>
    </row>
    <row r="7143" spans="2:2" x14ac:dyDescent="0.25">
      <c r="B7143" s="2" t="s">
        <v>6350</v>
      </c>
    </row>
    <row r="7144" spans="2:2" x14ac:dyDescent="0.25">
      <c r="B7144" s="2" t="s">
        <v>6351</v>
      </c>
    </row>
    <row r="7145" spans="2:2" x14ac:dyDescent="0.25">
      <c r="B7145" s="2" t="s">
        <v>1164</v>
      </c>
    </row>
    <row r="7146" spans="2:2" x14ac:dyDescent="0.25">
      <c r="B7146" s="2" t="s">
        <v>1164</v>
      </c>
    </row>
    <row r="7147" spans="2:2" x14ac:dyDescent="0.25">
      <c r="B7147" s="2" t="s">
        <v>1164</v>
      </c>
    </row>
    <row r="7148" spans="2:2" x14ac:dyDescent="0.25">
      <c r="B7148" s="2" t="s">
        <v>1164</v>
      </c>
    </row>
    <row r="7149" spans="2:2" x14ac:dyDescent="0.25">
      <c r="B7149" s="2" t="s">
        <v>1164</v>
      </c>
    </row>
    <row r="7150" spans="2:2" x14ac:dyDescent="0.25">
      <c r="B7150" s="2" t="s">
        <v>1164</v>
      </c>
    </row>
    <row r="7151" spans="2:2" x14ac:dyDescent="0.25">
      <c r="B7151" s="2" t="s">
        <v>3912</v>
      </c>
    </row>
    <row r="7152" spans="2:2" x14ac:dyDescent="0.25">
      <c r="B7152" s="2" t="s">
        <v>5694</v>
      </c>
    </row>
    <row r="7153" spans="2:2" x14ac:dyDescent="0.25">
      <c r="B7153" s="2" t="s">
        <v>569</v>
      </c>
    </row>
    <row r="7154" spans="2:2" x14ac:dyDescent="0.25">
      <c r="B7154" s="2" t="s">
        <v>6349</v>
      </c>
    </row>
    <row r="7155" spans="2:2" x14ac:dyDescent="0.25">
      <c r="B7155" s="2" t="s">
        <v>5694</v>
      </c>
    </row>
    <row r="7156" spans="2:2" x14ac:dyDescent="0.25">
      <c r="B7156" s="2" t="s">
        <v>3833</v>
      </c>
    </row>
    <row r="7157" spans="2:2" x14ac:dyDescent="0.25">
      <c r="B7157" s="2" t="s">
        <v>3353</v>
      </c>
    </row>
    <row r="7158" spans="2:2" x14ac:dyDescent="0.25">
      <c r="B7158" s="2" t="s">
        <v>2148</v>
      </c>
    </row>
    <row r="7159" spans="2:2" x14ac:dyDescent="0.25">
      <c r="B7159" s="2" t="s">
        <v>1164</v>
      </c>
    </row>
    <row r="7160" spans="2:2" x14ac:dyDescent="0.25">
      <c r="B7160" s="2" t="s">
        <v>1164</v>
      </c>
    </row>
    <row r="7161" spans="2:2" x14ac:dyDescent="0.25">
      <c r="B7161" s="2" t="s">
        <v>3833</v>
      </c>
    </row>
    <row r="7162" spans="2:2" x14ac:dyDescent="0.25">
      <c r="B7162" s="2" t="s">
        <v>6179</v>
      </c>
    </row>
    <row r="7163" spans="2:2" x14ac:dyDescent="0.25">
      <c r="B7163" s="2" t="s">
        <v>22</v>
      </c>
    </row>
    <row r="7164" spans="2:2" x14ac:dyDescent="0.25">
      <c r="B7164" s="2" t="s">
        <v>5404</v>
      </c>
    </row>
    <row r="7165" spans="2:2" x14ac:dyDescent="0.25">
      <c r="B7165" s="2" t="s">
        <v>5694</v>
      </c>
    </row>
    <row r="7166" spans="2:2" x14ac:dyDescent="0.25">
      <c r="B7166" s="2" t="s">
        <v>5694</v>
      </c>
    </row>
    <row r="7167" spans="2:2" x14ac:dyDescent="0.25">
      <c r="B7167" s="2" t="s">
        <v>5694</v>
      </c>
    </row>
    <row r="7168" spans="2:2" x14ac:dyDescent="0.25">
      <c r="B7168" s="2" t="s">
        <v>1164</v>
      </c>
    </row>
    <row r="7169" spans="2:2" x14ac:dyDescent="0.25">
      <c r="B7169" s="2" t="s">
        <v>1164</v>
      </c>
    </row>
    <row r="7170" spans="2:2" x14ac:dyDescent="0.25">
      <c r="B7170" s="2" t="s">
        <v>3833</v>
      </c>
    </row>
    <row r="7171" spans="2:2" x14ac:dyDescent="0.25">
      <c r="B7171" s="2" t="s">
        <v>22</v>
      </c>
    </row>
    <row r="7172" spans="2:2" x14ac:dyDescent="0.25">
      <c r="B7172" s="2" t="s">
        <v>1164</v>
      </c>
    </row>
    <row r="7173" spans="2:2" x14ac:dyDescent="0.25">
      <c r="B7173" s="2" t="s">
        <v>6350</v>
      </c>
    </row>
    <row r="7174" spans="2:2" x14ac:dyDescent="0.25">
      <c r="B7174" s="2" t="s">
        <v>3353</v>
      </c>
    </row>
    <row r="7175" spans="2:2" x14ac:dyDescent="0.25">
      <c r="B7175" s="2" t="s">
        <v>2148</v>
      </c>
    </row>
    <row r="7176" spans="2:2" x14ac:dyDescent="0.25">
      <c r="B7176" s="2" t="s">
        <v>6351</v>
      </c>
    </row>
    <row r="7177" spans="2:2" x14ac:dyDescent="0.25">
      <c r="B7177" s="2" t="s">
        <v>6349</v>
      </c>
    </row>
    <row r="7178" spans="2:2" x14ac:dyDescent="0.25">
      <c r="B7178" s="2" t="s">
        <v>569</v>
      </c>
    </row>
    <row r="7179" spans="2:2" x14ac:dyDescent="0.25">
      <c r="B7179" s="2" t="s">
        <v>22</v>
      </c>
    </row>
    <row r="7180" spans="2:2" x14ac:dyDescent="0.25">
      <c r="B7180" s="2" t="s">
        <v>1164</v>
      </c>
    </row>
    <row r="7181" spans="2:2" x14ac:dyDescent="0.25">
      <c r="B7181" s="2" t="s">
        <v>1164</v>
      </c>
    </row>
    <row r="7182" spans="2:2" x14ac:dyDescent="0.25">
      <c r="B7182" s="2" t="s">
        <v>1164</v>
      </c>
    </row>
    <row r="7183" spans="2:2" x14ac:dyDescent="0.25">
      <c r="B7183" s="2" t="s">
        <v>5694</v>
      </c>
    </row>
    <row r="7184" spans="2:2" x14ac:dyDescent="0.25">
      <c r="B7184" s="2" t="s">
        <v>431</v>
      </c>
    </row>
    <row r="7185" spans="2:2" x14ac:dyDescent="0.25">
      <c r="B7185" s="2" t="s">
        <v>1164</v>
      </c>
    </row>
    <row r="7186" spans="2:2" x14ac:dyDescent="0.25">
      <c r="B7186" s="2" t="s">
        <v>1164</v>
      </c>
    </row>
    <row r="7187" spans="2:2" x14ac:dyDescent="0.25">
      <c r="B7187" s="2" t="s">
        <v>1164</v>
      </c>
    </row>
    <row r="7188" spans="2:2" x14ac:dyDescent="0.25">
      <c r="B7188" s="2" t="s">
        <v>6351</v>
      </c>
    </row>
    <row r="7189" spans="2:2" x14ac:dyDescent="0.25">
      <c r="B7189" s="2" t="s">
        <v>3833</v>
      </c>
    </row>
    <row r="7190" spans="2:2" x14ac:dyDescent="0.25">
      <c r="B7190" s="2" t="s">
        <v>2148</v>
      </c>
    </row>
    <row r="7191" spans="2:2" x14ac:dyDescent="0.25">
      <c r="B7191" s="2" t="s">
        <v>3912</v>
      </c>
    </row>
    <row r="7192" spans="2:2" x14ac:dyDescent="0.25">
      <c r="B7192" s="2" t="s">
        <v>6351</v>
      </c>
    </row>
    <row r="7193" spans="2:2" x14ac:dyDescent="0.25">
      <c r="B7193" s="7" t="s">
        <v>1164</v>
      </c>
    </row>
    <row r="7194" spans="2:2" x14ac:dyDescent="0.25">
      <c r="B7194" s="2" t="s">
        <v>431</v>
      </c>
    </row>
    <row r="7195" spans="2:2" x14ac:dyDescent="0.25">
      <c r="B7195" s="2" t="s">
        <v>431</v>
      </c>
    </row>
    <row r="7196" spans="2:2" x14ac:dyDescent="0.25">
      <c r="B7196" s="7" t="s">
        <v>3353</v>
      </c>
    </row>
    <row r="7197" spans="2:2" x14ac:dyDescent="0.25">
      <c r="B7197" t="s">
        <v>3912</v>
      </c>
    </row>
    <row r="7198" spans="2:2" x14ac:dyDescent="0.25">
      <c r="B7198" t="s">
        <v>5694</v>
      </c>
    </row>
    <row r="7199" spans="2:2" x14ac:dyDescent="0.25">
      <c r="B7199" t="s">
        <v>569</v>
      </c>
    </row>
    <row r="7200" spans="2:2" x14ac:dyDescent="0.25">
      <c r="B7200" t="s">
        <v>3912</v>
      </c>
    </row>
    <row r="7201" spans="2:2" x14ac:dyDescent="0.25">
      <c r="B7201" t="s">
        <v>431</v>
      </c>
    </row>
    <row r="7202" spans="2:2" x14ac:dyDescent="0.25">
      <c r="B7202" t="s">
        <v>3912</v>
      </c>
    </row>
    <row r="7203" spans="2:2" x14ac:dyDescent="0.25">
      <c r="B7203" t="s">
        <v>3912</v>
      </c>
    </row>
    <row r="7204" spans="2:2" x14ac:dyDescent="0.25">
      <c r="B7204" t="s">
        <v>431</v>
      </c>
    </row>
    <row r="7205" spans="2:2" x14ac:dyDescent="0.25">
      <c r="B7205" t="s">
        <v>4690</v>
      </c>
    </row>
    <row r="7206" spans="2:2" x14ac:dyDescent="0.25">
      <c r="B7206" t="s">
        <v>431</v>
      </c>
    </row>
    <row r="7207" spans="2:2" x14ac:dyDescent="0.25">
      <c r="B7207" t="s">
        <v>5404</v>
      </c>
    </row>
    <row r="7208" spans="2:2" x14ac:dyDescent="0.25">
      <c r="B7208" t="s">
        <v>3912</v>
      </c>
    </row>
    <row r="7209" spans="2:2" x14ac:dyDescent="0.25">
      <c r="B7209" t="s">
        <v>431</v>
      </c>
    </row>
    <row r="7210" spans="2:2" x14ac:dyDescent="0.25">
      <c r="B7210" t="s">
        <v>569</v>
      </c>
    </row>
    <row r="7211" spans="2:2" x14ac:dyDescent="0.25">
      <c r="B7211" t="s">
        <v>431</v>
      </c>
    </row>
    <row r="7212" spans="2:2" x14ac:dyDescent="0.25">
      <c r="B7212" t="s">
        <v>1164</v>
      </c>
    </row>
    <row r="7213" spans="2:2" x14ac:dyDescent="0.25">
      <c r="B7213" t="s">
        <v>431</v>
      </c>
    </row>
    <row r="7214" spans="2:2" x14ac:dyDescent="0.25">
      <c r="B7214" t="s">
        <v>1164</v>
      </c>
    </row>
    <row r="7215" spans="2:2" x14ac:dyDescent="0.25">
      <c r="B7215" t="s">
        <v>3912</v>
      </c>
    </row>
    <row r="7216" spans="2:2" x14ac:dyDescent="0.25">
      <c r="B7216" t="s">
        <v>3912</v>
      </c>
    </row>
    <row r="7217" spans="2:2" x14ac:dyDescent="0.25">
      <c r="B7217" t="s">
        <v>3912</v>
      </c>
    </row>
    <row r="7218" spans="2:2" x14ac:dyDescent="0.25">
      <c r="B7218" t="s">
        <v>3353</v>
      </c>
    </row>
    <row r="7219" spans="2:2" x14ac:dyDescent="0.25">
      <c r="B7219" t="s">
        <v>431</v>
      </c>
    </row>
    <row r="7220" spans="2:2" x14ac:dyDescent="0.25">
      <c r="B7220" t="s">
        <v>3912</v>
      </c>
    </row>
    <row r="7221" spans="2:2" x14ac:dyDescent="0.25">
      <c r="B7221" t="s">
        <v>431</v>
      </c>
    </row>
    <row r="7222" spans="2:2" x14ac:dyDescent="0.25">
      <c r="B7222" t="s">
        <v>431</v>
      </c>
    </row>
    <row r="7223" spans="2:2" x14ac:dyDescent="0.25">
      <c r="B7223" t="s">
        <v>569</v>
      </c>
    </row>
    <row r="7224" spans="2:2" x14ac:dyDescent="0.25">
      <c r="B7224" t="s">
        <v>3912</v>
      </c>
    </row>
    <row r="7225" spans="2:2" x14ac:dyDescent="0.25">
      <c r="B7225" t="s">
        <v>3912</v>
      </c>
    </row>
    <row r="7226" spans="2:2" x14ac:dyDescent="0.25">
      <c r="B7226" t="s">
        <v>431</v>
      </c>
    </row>
    <row r="7227" spans="2:2" x14ac:dyDescent="0.25">
      <c r="B7227" t="s">
        <v>431</v>
      </c>
    </row>
    <row r="7228" spans="2:2" x14ac:dyDescent="0.25">
      <c r="B7228" t="s">
        <v>3912</v>
      </c>
    </row>
    <row r="7229" spans="2:2" x14ac:dyDescent="0.25">
      <c r="B7229" t="s">
        <v>569</v>
      </c>
    </row>
    <row r="7230" spans="2:2" x14ac:dyDescent="0.25">
      <c r="B7230" t="s">
        <v>3912</v>
      </c>
    </row>
    <row r="7231" spans="2:2" x14ac:dyDescent="0.25">
      <c r="B7231" t="s">
        <v>569</v>
      </c>
    </row>
    <row r="7232" spans="2:2" x14ac:dyDescent="0.25">
      <c r="B7232" t="s">
        <v>3912</v>
      </c>
    </row>
    <row r="7233" spans="2:2" x14ac:dyDescent="0.25">
      <c r="B7233" t="s">
        <v>3353</v>
      </c>
    </row>
    <row r="7234" spans="2:2" x14ac:dyDescent="0.25">
      <c r="B7234" t="s">
        <v>2148</v>
      </c>
    </row>
    <row r="7235" spans="2:2" x14ac:dyDescent="0.25">
      <c r="B7235" t="s">
        <v>431</v>
      </c>
    </row>
    <row r="7236" spans="2:2" x14ac:dyDescent="0.25">
      <c r="B7236" t="s">
        <v>3912</v>
      </c>
    </row>
    <row r="7237" spans="2:2" x14ac:dyDescent="0.25">
      <c r="B7237" t="s">
        <v>431</v>
      </c>
    </row>
    <row r="7238" spans="2:2" x14ac:dyDescent="0.25">
      <c r="B7238" t="s">
        <v>3912</v>
      </c>
    </row>
    <row r="7239" spans="2:2" x14ac:dyDescent="0.25">
      <c r="B7239" t="s">
        <v>3912</v>
      </c>
    </row>
    <row r="7240" spans="2:2" x14ac:dyDescent="0.25">
      <c r="B7240" t="s">
        <v>431</v>
      </c>
    </row>
    <row r="7241" spans="2:2" x14ac:dyDescent="0.25">
      <c r="B7241" t="s">
        <v>569</v>
      </c>
    </row>
    <row r="7242" spans="2:2" x14ac:dyDescent="0.25">
      <c r="B7242" t="s">
        <v>3912</v>
      </c>
    </row>
    <row r="7243" spans="2:2" x14ac:dyDescent="0.25">
      <c r="B7243" t="s">
        <v>5404</v>
      </c>
    </row>
    <row r="7244" spans="2:2" x14ac:dyDescent="0.25">
      <c r="B7244" t="s">
        <v>6351</v>
      </c>
    </row>
    <row r="7245" spans="2:2" x14ac:dyDescent="0.25">
      <c r="B7245" t="s">
        <v>3912</v>
      </c>
    </row>
    <row r="7246" spans="2:2" x14ac:dyDescent="0.25">
      <c r="B7246" t="s">
        <v>5404</v>
      </c>
    </row>
    <row r="7247" spans="2:2" x14ac:dyDescent="0.25">
      <c r="B7247" t="s">
        <v>3912</v>
      </c>
    </row>
    <row r="7248" spans="2:2" x14ac:dyDescent="0.25">
      <c r="B7248" t="s">
        <v>1164</v>
      </c>
    </row>
    <row r="7249" spans="2:2" x14ac:dyDescent="0.25">
      <c r="B7249" t="s">
        <v>431</v>
      </c>
    </row>
    <row r="7250" spans="2:2" x14ac:dyDescent="0.25">
      <c r="B7250" t="s">
        <v>3912</v>
      </c>
    </row>
    <row r="7251" spans="2:2" x14ac:dyDescent="0.25">
      <c r="B7251" t="s">
        <v>1164</v>
      </c>
    </row>
    <row r="7252" spans="2:2" x14ac:dyDescent="0.25">
      <c r="B7252" t="s">
        <v>569</v>
      </c>
    </row>
    <row r="7253" spans="2:2" x14ac:dyDescent="0.25">
      <c r="B7253" t="s">
        <v>3694</v>
      </c>
    </row>
    <row r="7254" spans="2:2" x14ac:dyDescent="0.25">
      <c r="B7254" t="s">
        <v>3912</v>
      </c>
    </row>
    <row r="7255" spans="2:2" x14ac:dyDescent="0.25">
      <c r="B7255" t="s">
        <v>5404</v>
      </c>
    </row>
    <row r="7256" spans="2:2" x14ac:dyDescent="0.25">
      <c r="B7256" t="s">
        <v>3912</v>
      </c>
    </row>
    <row r="7257" spans="2:2" x14ac:dyDescent="0.25">
      <c r="B7257" t="s">
        <v>431</v>
      </c>
    </row>
    <row r="7258" spans="2:2" x14ac:dyDescent="0.25">
      <c r="B7258" t="s">
        <v>569</v>
      </c>
    </row>
    <row r="7259" spans="2:2" x14ac:dyDescent="0.25">
      <c r="B7259" t="s">
        <v>431</v>
      </c>
    </row>
    <row r="7260" spans="2:2" x14ac:dyDescent="0.25">
      <c r="B7260" t="s">
        <v>3912</v>
      </c>
    </row>
    <row r="7261" spans="2:2" x14ac:dyDescent="0.25">
      <c r="B7261" t="s">
        <v>3912</v>
      </c>
    </row>
    <row r="7262" spans="2:2" x14ac:dyDescent="0.25">
      <c r="B7262" t="s">
        <v>3912</v>
      </c>
    </row>
    <row r="7263" spans="2:2" x14ac:dyDescent="0.25">
      <c r="B7263" t="s">
        <v>569</v>
      </c>
    </row>
    <row r="7264" spans="2:2" x14ac:dyDescent="0.25">
      <c r="B7264" t="s">
        <v>5404</v>
      </c>
    </row>
    <row r="7265" spans="2:2" x14ac:dyDescent="0.25">
      <c r="B7265" t="s">
        <v>3912</v>
      </c>
    </row>
    <row r="7266" spans="2:2" x14ac:dyDescent="0.25">
      <c r="B7266" t="s">
        <v>1164</v>
      </c>
    </row>
    <row r="7267" spans="2:2" x14ac:dyDescent="0.25">
      <c r="B7267" t="s">
        <v>5404</v>
      </c>
    </row>
    <row r="7268" spans="2:2" x14ac:dyDescent="0.25">
      <c r="B7268" t="s">
        <v>1164</v>
      </c>
    </row>
    <row r="7269" spans="2:2" x14ac:dyDescent="0.25">
      <c r="B7269" t="s">
        <v>1164</v>
      </c>
    </row>
    <row r="7270" spans="2:2" x14ac:dyDescent="0.25">
      <c r="B7270" t="s">
        <v>3912</v>
      </c>
    </row>
    <row r="7271" spans="2:2" x14ac:dyDescent="0.25">
      <c r="B7271" t="s">
        <v>569</v>
      </c>
    </row>
    <row r="7272" spans="2:2" x14ac:dyDescent="0.25">
      <c r="B7272" t="s">
        <v>5404</v>
      </c>
    </row>
    <row r="7273" spans="2:2" x14ac:dyDescent="0.25">
      <c r="B7273" t="s">
        <v>3694</v>
      </c>
    </row>
    <row r="7274" spans="2:2" x14ac:dyDescent="0.25">
      <c r="B7274" t="s">
        <v>569</v>
      </c>
    </row>
    <row r="7275" spans="2:2" x14ac:dyDescent="0.25">
      <c r="B7275" t="s">
        <v>5404</v>
      </c>
    </row>
    <row r="7276" spans="2:2" x14ac:dyDescent="0.25">
      <c r="B7276" t="s">
        <v>3912</v>
      </c>
    </row>
    <row r="7277" spans="2:2" x14ac:dyDescent="0.25">
      <c r="B7277" t="s">
        <v>5404</v>
      </c>
    </row>
    <row r="7278" spans="2:2" x14ac:dyDescent="0.25">
      <c r="B7278" t="s">
        <v>3912</v>
      </c>
    </row>
    <row r="7279" spans="2:2" x14ac:dyDescent="0.25">
      <c r="B7279" t="s">
        <v>3912</v>
      </c>
    </row>
    <row r="7280" spans="2:2" x14ac:dyDescent="0.25">
      <c r="B7280" t="s">
        <v>3912</v>
      </c>
    </row>
    <row r="7281" spans="2:2" x14ac:dyDescent="0.25">
      <c r="B7281" t="s">
        <v>3353</v>
      </c>
    </row>
    <row r="7282" spans="2:2" x14ac:dyDescent="0.25">
      <c r="B7282" t="s">
        <v>5694</v>
      </c>
    </row>
    <row r="7283" spans="2:2" x14ac:dyDescent="0.25">
      <c r="B7283" t="s">
        <v>3912</v>
      </c>
    </row>
    <row r="7284" spans="2:2" x14ac:dyDescent="0.25">
      <c r="B7284" t="s">
        <v>5404</v>
      </c>
    </row>
    <row r="7285" spans="2:2" x14ac:dyDescent="0.25">
      <c r="B7285" t="s">
        <v>1164</v>
      </c>
    </row>
    <row r="7286" spans="2:2" x14ac:dyDescent="0.25">
      <c r="B7286" t="s">
        <v>431</v>
      </c>
    </row>
    <row r="7287" spans="2:2" x14ac:dyDescent="0.25">
      <c r="B7287" t="s">
        <v>569</v>
      </c>
    </row>
    <row r="7288" spans="2:2" x14ac:dyDescent="0.25">
      <c r="B7288" t="s">
        <v>431</v>
      </c>
    </row>
    <row r="7289" spans="2:2" x14ac:dyDescent="0.25">
      <c r="B7289" t="s">
        <v>3912</v>
      </c>
    </row>
    <row r="7290" spans="2:2" x14ac:dyDescent="0.25">
      <c r="B7290" t="s">
        <v>431</v>
      </c>
    </row>
    <row r="7291" spans="2:2" x14ac:dyDescent="0.25">
      <c r="B7291" t="s">
        <v>6179</v>
      </c>
    </row>
    <row r="7292" spans="2:2" x14ac:dyDescent="0.25">
      <c r="B7292" t="s">
        <v>3912</v>
      </c>
    </row>
    <row r="7293" spans="2:2" x14ac:dyDescent="0.25">
      <c r="B7293" t="s">
        <v>4212</v>
      </c>
    </row>
    <row r="7294" spans="2:2" x14ac:dyDescent="0.25">
      <c r="B7294" t="s">
        <v>431</v>
      </c>
    </row>
    <row r="7295" spans="2:2" x14ac:dyDescent="0.25">
      <c r="B7295" t="s">
        <v>431</v>
      </c>
    </row>
    <row r="7296" spans="2:2" x14ac:dyDescent="0.25">
      <c r="B7296" t="s">
        <v>3912</v>
      </c>
    </row>
    <row r="7297" spans="2:2" x14ac:dyDescent="0.25">
      <c r="B7297" t="s">
        <v>5404</v>
      </c>
    </row>
    <row r="7298" spans="2:2" x14ac:dyDescent="0.25">
      <c r="B7298" t="s">
        <v>5404</v>
      </c>
    </row>
    <row r="7299" spans="2:2" x14ac:dyDescent="0.25">
      <c r="B7299" t="s">
        <v>3694</v>
      </c>
    </row>
    <row r="7300" spans="2:2" x14ac:dyDescent="0.25">
      <c r="B7300" t="s">
        <v>5404</v>
      </c>
    </row>
    <row r="7301" spans="2:2" x14ac:dyDescent="0.25">
      <c r="B7301" t="s">
        <v>431</v>
      </c>
    </row>
    <row r="7302" spans="2:2" x14ac:dyDescent="0.25">
      <c r="B7302" t="s">
        <v>569</v>
      </c>
    </row>
    <row r="7303" spans="2:2" x14ac:dyDescent="0.25">
      <c r="B7303" t="s">
        <v>431</v>
      </c>
    </row>
    <row r="7304" spans="2:2" x14ac:dyDescent="0.25">
      <c r="B7304" t="s">
        <v>3912</v>
      </c>
    </row>
    <row r="7305" spans="2:2" x14ac:dyDescent="0.25">
      <c r="B7305" t="s">
        <v>431</v>
      </c>
    </row>
    <row r="7306" spans="2:2" x14ac:dyDescent="0.25">
      <c r="B7306" t="s">
        <v>569</v>
      </c>
    </row>
    <row r="7307" spans="2:2" x14ac:dyDescent="0.25">
      <c r="B7307" t="s">
        <v>3694</v>
      </c>
    </row>
    <row r="7308" spans="2:2" x14ac:dyDescent="0.25">
      <c r="B7308" t="s">
        <v>431</v>
      </c>
    </row>
    <row r="7309" spans="2:2" x14ac:dyDescent="0.25">
      <c r="B7309" t="s">
        <v>2148</v>
      </c>
    </row>
    <row r="7310" spans="2:2" x14ac:dyDescent="0.25">
      <c r="B7310" t="s">
        <v>3353</v>
      </c>
    </row>
    <row r="7311" spans="2:2" x14ac:dyDescent="0.25">
      <c r="B7311" t="s">
        <v>2148</v>
      </c>
    </row>
    <row r="7312" spans="2:2" x14ac:dyDescent="0.25">
      <c r="B7312" t="s">
        <v>569</v>
      </c>
    </row>
    <row r="7313" spans="2:2" x14ac:dyDescent="0.25">
      <c r="B7313" t="s">
        <v>3694</v>
      </c>
    </row>
    <row r="7314" spans="2:2" x14ac:dyDescent="0.25">
      <c r="B7314" t="s">
        <v>5404</v>
      </c>
    </row>
    <row r="7315" spans="2:2" x14ac:dyDescent="0.25">
      <c r="B7315" t="s">
        <v>3353</v>
      </c>
    </row>
    <row r="7316" spans="2:2" x14ac:dyDescent="0.25">
      <c r="B7316" t="s">
        <v>3353</v>
      </c>
    </row>
    <row r="7317" spans="2:2" x14ac:dyDescent="0.25">
      <c r="B7317" t="s">
        <v>3694</v>
      </c>
    </row>
    <row r="7318" spans="2:2" x14ac:dyDescent="0.25">
      <c r="B7318" t="s">
        <v>569</v>
      </c>
    </row>
    <row r="7319" spans="2:2" x14ac:dyDescent="0.25">
      <c r="B7319" t="s">
        <v>431</v>
      </c>
    </row>
    <row r="7320" spans="2:2" x14ac:dyDescent="0.25">
      <c r="B7320" t="s">
        <v>569</v>
      </c>
    </row>
    <row r="7321" spans="2:2" x14ac:dyDescent="0.25">
      <c r="B7321" t="s">
        <v>569</v>
      </c>
    </row>
    <row r="7322" spans="2:2" x14ac:dyDescent="0.25">
      <c r="B7322" t="s">
        <v>3353</v>
      </c>
    </row>
    <row r="7323" spans="2:2" x14ac:dyDescent="0.25">
      <c r="B7323" t="s">
        <v>431</v>
      </c>
    </row>
    <row r="7324" spans="2:2" x14ac:dyDescent="0.25">
      <c r="B7324" t="s">
        <v>3912</v>
      </c>
    </row>
    <row r="7325" spans="2:2" x14ac:dyDescent="0.25">
      <c r="B7325" t="s">
        <v>569</v>
      </c>
    </row>
    <row r="7326" spans="2:2" x14ac:dyDescent="0.25">
      <c r="B7326" t="s">
        <v>3694</v>
      </c>
    </row>
    <row r="7327" spans="2:2" x14ac:dyDescent="0.25">
      <c r="B7327" t="s">
        <v>3694</v>
      </c>
    </row>
    <row r="7328" spans="2:2" x14ac:dyDescent="0.25">
      <c r="B7328" t="s">
        <v>3353</v>
      </c>
    </row>
    <row r="7329" spans="2:2" x14ac:dyDescent="0.25">
      <c r="B7329" t="s">
        <v>5404</v>
      </c>
    </row>
    <row r="7330" spans="2:2" x14ac:dyDescent="0.25">
      <c r="B7330" t="s">
        <v>6179</v>
      </c>
    </row>
    <row r="7331" spans="2:2" x14ac:dyDescent="0.25">
      <c r="B7331" t="s">
        <v>1164</v>
      </c>
    </row>
    <row r="7332" spans="2:2" x14ac:dyDescent="0.25">
      <c r="B7332" t="s">
        <v>3912</v>
      </c>
    </row>
    <row r="7333" spans="2:2" x14ac:dyDescent="0.25">
      <c r="B7333" t="s">
        <v>431</v>
      </c>
    </row>
    <row r="7334" spans="2:2" x14ac:dyDescent="0.25">
      <c r="B7334" t="s">
        <v>3694</v>
      </c>
    </row>
    <row r="7335" spans="2:2" x14ac:dyDescent="0.25">
      <c r="B7335" t="s">
        <v>431</v>
      </c>
    </row>
    <row r="7336" spans="2:2" x14ac:dyDescent="0.25">
      <c r="B7336" t="s">
        <v>3912</v>
      </c>
    </row>
    <row r="7337" spans="2:2" x14ac:dyDescent="0.25">
      <c r="B7337" t="s">
        <v>6349</v>
      </c>
    </row>
    <row r="7338" spans="2:2" x14ac:dyDescent="0.25">
      <c r="B7338" t="s">
        <v>3353</v>
      </c>
    </row>
    <row r="7339" spans="2:2" x14ac:dyDescent="0.25">
      <c r="B7339" t="s">
        <v>3912</v>
      </c>
    </row>
    <row r="7340" spans="2:2" x14ac:dyDescent="0.25">
      <c r="B7340" t="s">
        <v>569</v>
      </c>
    </row>
    <row r="7341" spans="2:2" x14ac:dyDescent="0.25">
      <c r="B7341" t="s">
        <v>3694</v>
      </c>
    </row>
    <row r="7342" spans="2:2" x14ac:dyDescent="0.25">
      <c r="B7342" t="s">
        <v>3912</v>
      </c>
    </row>
    <row r="7343" spans="2:2" x14ac:dyDescent="0.25">
      <c r="B7343" t="s">
        <v>3353</v>
      </c>
    </row>
    <row r="7344" spans="2:2" x14ac:dyDescent="0.25">
      <c r="B7344" t="s">
        <v>1164</v>
      </c>
    </row>
    <row r="7345" spans="2:2" x14ac:dyDescent="0.25">
      <c r="B7345" t="s">
        <v>431</v>
      </c>
    </row>
    <row r="7346" spans="2:2" x14ac:dyDescent="0.25">
      <c r="B7346" t="s">
        <v>5404</v>
      </c>
    </row>
    <row r="7347" spans="2:2" x14ac:dyDescent="0.25">
      <c r="B7347" t="s">
        <v>3912</v>
      </c>
    </row>
    <row r="7348" spans="2:2" x14ac:dyDescent="0.25">
      <c r="B7348" t="s">
        <v>431</v>
      </c>
    </row>
    <row r="7349" spans="2:2" x14ac:dyDescent="0.25">
      <c r="B7349" t="s">
        <v>3353</v>
      </c>
    </row>
    <row r="7350" spans="2:2" x14ac:dyDescent="0.25">
      <c r="B7350" t="s">
        <v>569</v>
      </c>
    </row>
    <row r="7351" spans="2:2" x14ac:dyDescent="0.25">
      <c r="B7351" t="s">
        <v>569</v>
      </c>
    </row>
    <row r="7352" spans="2:2" x14ac:dyDescent="0.25">
      <c r="B7352" t="s">
        <v>569</v>
      </c>
    </row>
    <row r="7353" spans="2:2" x14ac:dyDescent="0.25">
      <c r="B7353" t="s">
        <v>3353</v>
      </c>
    </row>
    <row r="7354" spans="2:2" x14ac:dyDescent="0.25">
      <c r="B7354" t="s">
        <v>3694</v>
      </c>
    </row>
    <row r="7355" spans="2:2" x14ac:dyDescent="0.25">
      <c r="B7355" t="s">
        <v>569</v>
      </c>
    </row>
    <row r="7356" spans="2:2" x14ac:dyDescent="0.25">
      <c r="B7356" t="s">
        <v>3353</v>
      </c>
    </row>
    <row r="7357" spans="2:2" x14ac:dyDescent="0.25">
      <c r="B7357" t="s">
        <v>569</v>
      </c>
    </row>
    <row r="7358" spans="2:2" x14ac:dyDescent="0.25">
      <c r="B7358" t="s">
        <v>3353</v>
      </c>
    </row>
    <row r="7359" spans="2:2" x14ac:dyDescent="0.25">
      <c r="B7359" t="s">
        <v>6351</v>
      </c>
    </row>
    <row r="7360" spans="2:2" x14ac:dyDescent="0.25">
      <c r="B7360" t="s">
        <v>3694</v>
      </c>
    </row>
    <row r="7361" spans="2:2" x14ac:dyDescent="0.25">
      <c r="B7361" t="s">
        <v>6349</v>
      </c>
    </row>
    <row r="7362" spans="2:2" x14ac:dyDescent="0.25">
      <c r="B7362" t="s">
        <v>1164</v>
      </c>
    </row>
    <row r="7363" spans="2:2" x14ac:dyDescent="0.25">
      <c r="B7363" t="s">
        <v>5404</v>
      </c>
    </row>
    <row r="7364" spans="2:2" x14ac:dyDescent="0.25">
      <c r="B7364" t="s">
        <v>431</v>
      </c>
    </row>
    <row r="7365" spans="2:2" x14ac:dyDescent="0.25">
      <c r="B7365" t="s">
        <v>5694</v>
      </c>
    </row>
    <row r="7366" spans="2:2" x14ac:dyDescent="0.25">
      <c r="B7366" t="s">
        <v>3912</v>
      </c>
    </row>
    <row r="7367" spans="2:2" x14ac:dyDescent="0.25">
      <c r="B7367" t="s">
        <v>5404</v>
      </c>
    </row>
    <row r="7368" spans="2:2" x14ac:dyDescent="0.25">
      <c r="B7368" t="s">
        <v>5404</v>
      </c>
    </row>
    <row r="7369" spans="2:2" x14ac:dyDescent="0.25">
      <c r="B7369" t="s">
        <v>569</v>
      </c>
    </row>
    <row r="7370" spans="2:2" x14ac:dyDescent="0.25">
      <c r="B7370" t="s">
        <v>431</v>
      </c>
    </row>
    <row r="7371" spans="2:2" x14ac:dyDescent="0.25">
      <c r="B7371" t="s">
        <v>431</v>
      </c>
    </row>
    <row r="7372" spans="2:2" x14ac:dyDescent="0.25">
      <c r="B7372" t="s">
        <v>431</v>
      </c>
    </row>
    <row r="7373" spans="2:2" x14ac:dyDescent="0.25">
      <c r="B7373" t="s">
        <v>3353</v>
      </c>
    </row>
    <row r="7374" spans="2:2" x14ac:dyDescent="0.25">
      <c r="B7374" t="s">
        <v>569</v>
      </c>
    </row>
    <row r="7375" spans="2:2" x14ac:dyDescent="0.25">
      <c r="B7375" t="s">
        <v>431</v>
      </c>
    </row>
    <row r="7376" spans="2:2" x14ac:dyDescent="0.25">
      <c r="B7376" t="s">
        <v>3353</v>
      </c>
    </row>
    <row r="7377" spans="2:2" x14ac:dyDescent="0.25">
      <c r="B7377" t="s">
        <v>6351</v>
      </c>
    </row>
    <row r="7378" spans="2:2" x14ac:dyDescent="0.25">
      <c r="B7378" t="s">
        <v>431</v>
      </c>
    </row>
    <row r="7379" spans="2:2" x14ac:dyDescent="0.25">
      <c r="B7379" t="s">
        <v>6179</v>
      </c>
    </row>
    <row r="7380" spans="2:2" x14ac:dyDescent="0.25">
      <c r="B7380" t="s">
        <v>3353</v>
      </c>
    </row>
    <row r="7381" spans="2:2" x14ac:dyDescent="0.25">
      <c r="B7381" t="s">
        <v>431</v>
      </c>
    </row>
    <row r="7382" spans="2:2" x14ac:dyDescent="0.25">
      <c r="B7382" t="s">
        <v>3912</v>
      </c>
    </row>
    <row r="7383" spans="2:2" x14ac:dyDescent="0.25">
      <c r="B7383" t="s">
        <v>3353</v>
      </c>
    </row>
    <row r="7384" spans="2:2" x14ac:dyDescent="0.25">
      <c r="B7384" t="s">
        <v>1164</v>
      </c>
    </row>
    <row r="7385" spans="2:2" x14ac:dyDescent="0.25">
      <c r="B7385" t="s">
        <v>3912</v>
      </c>
    </row>
    <row r="7386" spans="2:2" x14ac:dyDescent="0.25">
      <c r="B7386" t="s">
        <v>431</v>
      </c>
    </row>
    <row r="7387" spans="2:2" x14ac:dyDescent="0.25">
      <c r="B7387" t="s">
        <v>3353</v>
      </c>
    </row>
    <row r="7388" spans="2:2" x14ac:dyDescent="0.25">
      <c r="B7388" t="s">
        <v>569</v>
      </c>
    </row>
    <row r="7389" spans="2:2" x14ac:dyDescent="0.25">
      <c r="B7389" t="s">
        <v>3912</v>
      </c>
    </row>
    <row r="7390" spans="2:2" x14ac:dyDescent="0.25">
      <c r="B7390" t="s">
        <v>569</v>
      </c>
    </row>
    <row r="7391" spans="2:2" x14ac:dyDescent="0.25">
      <c r="B7391" t="s">
        <v>3912</v>
      </c>
    </row>
    <row r="7392" spans="2:2" x14ac:dyDescent="0.25">
      <c r="B7392" t="s">
        <v>3912</v>
      </c>
    </row>
    <row r="7393" spans="2:2" x14ac:dyDescent="0.25">
      <c r="B7393" t="s">
        <v>3912</v>
      </c>
    </row>
    <row r="7394" spans="2:2" x14ac:dyDescent="0.25">
      <c r="B7394" t="s">
        <v>6350</v>
      </c>
    </row>
    <row r="7395" spans="2:2" x14ac:dyDescent="0.25">
      <c r="B7395" t="s">
        <v>5694</v>
      </c>
    </row>
    <row r="7396" spans="2:2" x14ac:dyDescent="0.25">
      <c r="B7396" t="s">
        <v>5694</v>
      </c>
    </row>
    <row r="7397" spans="2:2" x14ac:dyDescent="0.25">
      <c r="B7397" t="s">
        <v>6349</v>
      </c>
    </row>
    <row r="7398" spans="2:2" x14ac:dyDescent="0.25">
      <c r="B7398" t="s">
        <v>431</v>
      </c>
    </row>
    <row r="7399" spans="2:2" x14ac:dyDescent="0.25">
      <c r="B7399" t="s">
        <v>431</v>
      </c>
    </row>
    <row r="7400" spans="2:2" x14ac:dyDescent="0.25">
      <c r="B7400" t="s">
        <v>569</v>
      </c>
    </row>
    <row r="7401" spans="2:2" x14ac:dyDescent="0.25">
      <c r="B7401" t="s">
        <v>3912</v>
      </c>
    </row>
    <row r="7402" spans="2:2" x14ac:dyDescent="0.25">
      <c r="B7402" t="s">
        <v>431</v>
      </c>
    </row>
    <row r="7403" spans="2:2" x14ac:dyDescent="0.25">
      <c r="B7403" t="s">
        <v>569</v>
      </c>
    </row>
    <row r="7404" spans="2:2" x14ac:dyDescent="0.25">
      <c r="B7404" t="s">
        <v>6352</v>
      </c>
    </row>
    <row r="7405" spans="2:2" x14ac:dyDescent="0.25">
      <c r="B7405" t="s">
        <v>1164</v>
      </c>
    </row>
    <row r="7406" spans="2:2" x14ac:dyDescent="0.25">
      <c r="B7406" t="s">
        <v>569</v>
      </c>
    </row>
    <row r="7407" spans="2:2" x14ac:dyDescent="0.25">
      <c r="B7407" t="s">
        <v>3912</v>
      </c>
    </row>
    <row r="7408" spans="2:2" x14ac:dyDescent="0.25">
      <c r="B7408" t="s">
        <v>3353</v>
      </c>
    </row>
    <row r="7409" spans="2:2" x14ac:dyDescent="0.25">
      <c r="B7409" t="s">
        <v>569</v>
      </c>
    </row>
    <row r="7410" spans="2:2" x14ac:dyDescent="0.25">
      <c r="B7410" t="s">
        <v>3912</v>
      </c>
    </row>
    <row r="7411" spans="2:2" x14ac:dyDescent="0.25">
      <c r="B7411" t="s">
        <v>569</v>
      </c>
    </row>
    <row r="7412" spans="2:2" x14ac:dyDescent="0.25">
      <c r="B7412" t="s">
        <v>1164</v>
      </c>
    </row>
    <row r="7413" spans="2:2" x14ac:dyDescent="0.25">
      <c r="B7413" t="s">
        <v>3353</v>
      </c>
    </row>
    <row r="7414" spans="2:2" x14ac:dyDescent="0.25">
      <c r="B7414" t="s">
        <v>6179</v>
      </c>
    </row>
    <row r="7415" spans="2:2" x14ac:dyDescent="0.25">
      <c r="B7415" t="s">
        <v>6351</v>
      </c>
    </row>
    <row r="7416" spans="2:2" x14ac:dyDescent="0.25">
      <c r="B7416" t="s">
        <v>3353</v>
      </c>
    </row>
    <row r="7417" spans="2:2" x14ac:dyDescent="0.25">
      <c r="B7417" t="s">
        <v>5404</v>
      </c>
    </row>
    <row r="7418" spans="2:2" x14ac:dyDescent="0.25">
      <c r="B7418" t="s">
        <v>6351</v>
      </c>
    </row>
    <row r="7419" spans="2:2" x14ac:dyDescent="0.25">
      <c r="B7419" t="s">
        <v>431</v>
      </c>
    </row>
    <row r="7420" spans="2:2" x14ac:dyDescent="0.25">
      <c r="B7420" t="s">
        <v>569</v>
      </c>
    </row>
    <row r="7421" spans="2:2" x14ac:dyDescent="0.25">
      <c r="B7421" t="s">
        <v>5404</v>
      </c>
    </row>
    <row r="7422" spans="2:2" x14ac:dyDescent="0.25">
      <c r="B7422" t="s">
        <v>6349</v>
      </c>
    </row>
    <row r="7423" spans="2:2" x14ac:dyDescent="0.25">
      <c r="B7423" t="s">
        <v>3912</v>
      </c>
    </row>
    <row r="7424" spans="2:2" x14ac:dyDescent="0.25">
      <c r="B7424" t="s">
        <v>569</v>
      </c>
    </row>
    <row r="7425" spans="2:2" x14ac:dyDescent="0.25">
      <c r="B7425" t="s">
        <v>5694</v>
      </c>
    </row>
    <row r="7426" spans="2:2" x14ac:dyDescent="0.25">
      <c r="B7426" t="s">
        <v>3353</v>
      </c>
    </row>
    <row r="7427" spans="2:2" x14ac:dyDescent="0.25">
      <c r="B7427" t="s">
        <v>1164</v>
      </c>
    </row>
    <row r="7428" spans="2:2" x14ac:dyDescent="0.25">
      <c r="B7428" t="s">
        <v>569</v>
      </c>
    </row>
    <row r="7429" spans="2:2" x14ac:dyDescent="0.25">
      <c r="B7429" t="s">
        <v>6350</v>
      </c>
    </row>
    <row r="7430" spans="2:2" x14ac:dyDescent="0.25">
      <c r="B7430" t="s">
        <v>5404</v>
      </c>
    </row>
    <row r="7431" spans="2:2" x14ac:dyDescent="0.25">
      <c r="B7431" t="s">
        <v>3912</v>
      </c>
    </row>
    <row r="7432" spans="2:2" x14ac:dyDescent="0.25">
      <c r="B7432" t="s">
        <v>1164</v>
      </c>
    </row>
    <row r="7433" spans="2:2" x14ac:dyDescent="0.25">
      <c r="B7433" t="s">
        <v>5404</v>
      </c>
    </row>
    <row r="7434" spans="2:2" x14ac:dyDescent="0.25">
      <c r="B7434" t="s">
        <v>431</v>
      </c>
    </row>
    <row r="7435" spans="2:2" x14ac:dyDescent="0.25">
      <c r="B7435" t="s">
        <v>3912</v>
      </c>
    </row>
    <row r="7436" spans="2:2" x14ac:dyDescent="0.25">
      <c r="B7436" t="s">
        <v>5694</v>
      </c>
    </row>
    <row r="7437" spans="2:2" x14ac:dyDescent="0.25">
      <c r="B7437" t="s">
        <v>3353</v>
      </c>
    </row>
    <row r="7438" spans="2:2" x14ac:dyDescent="0.25">
      <c r="B7438" t="s">
        <v>5694</v>
      </c>
    </row>
    <row r="7439" spans="2:2" x14ac:dyDescent="0.25">
      <c r="B7439" t="s">
        <v>3912</v>
      </c>
    </row>
    <row r="7440" spans="2:2" x14ac:dyDescent="0.25">
      <c r="B7440" t="s">
        <v>431</v>
      </c>
    </row>
    <row r="7441" spans="2:2" x14ac:dyDescent="0.25">
      <c r="B7441" t="s">
        <v>3353</v>
      </c>
    </row>
    <row r="7442" spans="2:2" x14ac:dyDescent="0.25">
      <c r="B7442" t="s">
        <v>3912</v>
      </c>
    </row>
    <row r="7443" spans="2:2" x14ac:dyDescent="0.25">
      <c r="B7443" t="s">
        <v>1164</v>
      </c>
    </row>
    <row r="7444" spans="2:2" x14ac:dyDescent="0.25">
      <c r="B7444" t="s">
        <v>1164</v>
      </c>
    </row>
    <row r="7445" spans="2:2" x14ac:dyDescent="0.25">
      <c r="B7445" t="s">
        <v>3353</v>
      </c>
    </row>
    <row r="7446" spans="2:2" x14ac:dyDescent="0.25">
      <c r="B7446" t="s">
        <v>3353</v>
      </c>
    </row>
    <row r="7447" spans="2:2" x14ac:dyDescent="0.25">
      <c r="B7447" t="s">
        <v>6351</v>
      </c>
    </row>
    <row r="7448" spans="2:2" x14ac:dyDescent="0.25">
      <c r="B7448" t="s">
        <v>6349</v>
      </c>
    </row>
    <row r="7449" spans="2:2" x14ac:dyDescent="0.25">
      <c r="B7449" t="s">
        <v>5404</v>
      </c>
    </row>
    <row r="7450" spans="2:2" x14ac:dyDescent="0.25">
      <c r="B7450" t="s">
        <v>569</v>
      </c>
    </row>
    <row r="7451" spans="2:2" x14ac:dyDescent="0.25">
      <c r="B7451" t="s">
        <v>3353</v>
      </c>
    </row>
    <row r="7452" spans="2:2" x14ac:dyDescent="0.25">
      <c r="B7452" t="s">
        <v>569</v>
      </c>
    </row>
    <row r="7453" spans="2:2" x14ac:dyDescent="0.25">
      <c r="B7453" t="s">
        <v>5404</v>
      </c>
    </row>
    <row r="7454" spans="2:2" x14ac:dyDescent="0.25">
      <c r="B7454" t="s">
        <v>5404</v>
      </c>
    </row>
    <row r="7455" spans="2:2" x14ac:dyDescent="0.25">
      <c r="B7455" t="s">
        <v>5404</v>
      </c>
    </row>
    <row r="7456" spans="2:2" x14ac:dyDescent="0.25">
      <c r="B7456" t="s">
        <v>3353</v>
      </c>
    </row>
    <row r="7457" spans="2:2" x14ac:dyDescent="0.25">
      <c r="B7457" t="s">
        <v>2148</v>
      </c>
    </row>
    <row r="7458" spans="2:2" x14ac:dyDescent="0.25">
      <c r="B7458" t="s">
        <v>3353</v>
      </c>
    </row>
    <row r="7459" spans="2:2" x14ac:dyDescent="0.25">
      <c r="B7459" t="s">
        <v>6351</v>
      </c>
    </row>
    <row r="7460" spans="2:2" x14ac:dyDescent="0.25">
      <c r="B7460" t="s">
        <v>431</v>
      </c>
    </row>
    <row r="7461" spans="2:2" x14ac:dyDescent="0.25">
      <c r="B7461" t="s">
        <v>6352</v>
      </c>
    </row>
    <row r="7462" spans="2:2" x14ac:dyDescent="0.25">
      <c r="B7462" t="s">
        <v>3694</v>
      </c>
    </row>
    <row r="7463" spans="2:2" x14ac:dyDescent="0.25">
      <c r="B7463" t="s">
        <v>431</v>
      </c>
    </row>
    <row r="7464" spans="2:2" x14ac:dyDescent="0.25">
      <c r="B7464" t="s">
        <v>5404</v>
      </c>
    </row>
    <row r="7465" spans="2:2" x14ac:dyDescent="0.25">
      <c r="B7465" t="s">
        <v>3912</v>
      </c>
    </row>
    <row r="7466" spans="2:2" x14ac:dyDescent="0.25">
      <c r="B7466" t="s">
        <v>3353</v>
      </c>
    </row>
    <row r="7467" spans="2:2" x14ac:dyDescent="0.25">
      <c r="B7467" t="s">
        <v>6350</v>
      </c>
    </row>
    <row r="7468" spans="2:2" x14ac:dyDescent="0.25">
      <c r="B7468" t="s">
        <v>431</v>
      </c>
    </row>
    <row r="7469" spans="2:2" x14ac:dyDescent="0.25">
      <c r="B7469" t="s">
        <v>4212</v>
      </c>
    </row>
    <row r="7470" spans="2:2" x14ac:dyDescent="0.25">
      <c r="B7470" t="s">
        <v>3912</v>
      </c>
    </row>
    <row r="7471" spans="2:2" x14ac:dyDescent="0.25">
      <c r="B7471" t="s">
        <v>3353</v>
      </c>
    </row>
    <row r="7472" spans="2:2" x14ac:dyDescent="0.25">
      <c r="B7472" t="s">
        <v>569</v>
      </c>
    </row>
    <row r="7473" spans="2:2" x14ac:dyDescent="0.25">
      <c r="B7473" t="s">
        <v>3353</v>
      </c>
    </row>
    <row r="7474" spans="2:2" x14ac:dyDescent="0.25">
      <c r="B7474" t="s">
        <v>431</v>
      </c>
    </row>
    <row r="7475" spans="2:2" x14ac:dyDescent="0.25">
      <c r="B7475" t="s">
        <v>5694</v>
      </c>
    </row>
    <row r="7476" spans="2:2" x14ac:dyDescent="0.25">
      <c r="B7476" t="s">
        <v>5404</v>
      </c>
    </row>
    <row r="7477" spans="2:2" x14ac:dyDescent="0.25">
      <c r="B7477" t="s">
        <v>3353</v>
      </c>
    </row>
    <row r="7478" spans="2:2" x14ac:dyDescent="0.25">
      <c r="B7478" t="s">
        <v>6352</v>
      </c>
    </row>
    <row r="7479" spans="2:2" x14ac:dyDescent="0.25">
      <c r="B7479" t="s">
        <v>3912</v>
      </c>
    </row>
    <row r="7480" spans="2:2" x14ac:dyDescent="0.25">
      <c r="B7480" t="s">
        <v>5694</v>
      </c>
    </row>
    <row r="7481" spans="2:2" x14ac:dyDescent="0.25">
      <c r="B7481" t="s">
        <v>569</v>
      </c>
    </row>
    <row r="7482" spans="2:2" x14ac:dyDescent="0.25">
      <c r="B7482" t="s">
        <v>569</v>
      </c>
    </row>
    <row r="7483" spans="2:2" x14ac:dyDescent="0.25">
      <c r="B7483" t="s">
        <v>431</v>
      </c>
    </row>
    <row r="7484" spans="2:2" x14ac:dyDescent="0.25">
      <c r="B7484" t="s">
        <v>3353</v>
      </c>
    </row>
    <row r="7485" spans="2:2" x14ac:dyDescent="0.25">
      <c r="B7485" t="s">
        <v>569</v>
      </c>
    </row>
    <row r="7486" spans="2:2" x14ac:dyDescent="0.25">
      <c r="B7486" t="s">
        <v>1164</v>
      </c>
    </row>
    <row r="7487" spans="2:2" x14ac:dyDescent="0.25">
      <c r="B7487" t="s">
        <v>1164</v>
      </c>
    </row>
    <row r="7488" spans="2:2" x14ac:dyDescent="0.25">
      <c r="B7488" t="s">
        <v>431</v>
      </c>
    </row>
    <row r="7489" spans="2:2" x14ac:dyDescent="0.25">
      <c r="B7489" t="s">
        <v>431</v>
      </c>
    </row>
    <row r="7490" spans="2:2" x14ac:dyDescent="0.25">
      <c r="B7490" t="s">
        <v>5694</v>
      </c>
    </row>
    <row r="7491" spans="2:2" x14ac:dyDescent="0.25">
      <c r="B7491" t="s">
        <v>3912</v>
      </c>
    </row>
    <row r="7492" spans="2:2" x14ac:dyDescent="0.25">
      <c r="B7492" t="s">
        <v>3912</v>
      </c>
    </row>
    <row r="7493" spans="2:2" x14ac:dyDescent="0.25">
      <c r="B7493" t="s">
        <v>431</v>
      </c>
    </row>
    <row r="7494" spans="2:2" x14ac:dyDescent="0.25">
      <c r="B7494" t="s">
        <v>6352</v>
      </c>
    </row>
    <row r="7495" spans="2:2" x14ac:dyDescent="0.25">
      <c r="B7495" t="s">
        <v>3694</v>
      </c>
    </row>
    <row r="7496" spans="2:2" x14ac:dyDescent="0.25">
      <c r="B7496" t="s">
        <v>569</v>
      </c>
    </row>
    <row r="7497" spans="2:2" x14ac:dyDescent="0.25">
      <c r="B7497" t="s">
        <v>431</v>
      </c>
    </row>
    <row r="7498" spans="2:2" x14ac:dyDescent="0.25">
      <c r="B7498" t="s">
        <v>5404</v>
      </c>
    </row>
    <row r="7499" spans="2:2" x14ac:dyDescent="0.25">
      <c r="B7499" t="s">
        <v>569</v>
      </c>
    </row>
    <row r="7500" spans="2:2" x14ac:dyDescent="0.25">
      <c r="B7500" t="s">
        <v>6351</v>
      </c>
    </row>
    <row r="7501" spans="2:2" x14ac:dyDescent="0.25">
      <c r="B7501" t="s">
        <v>2148</v>
      </c>
    </row>
    <row r="7502" spans="2:2" x14ac:dyDescent="0.25">
      <c r="B7502" t="s">
        <v>5404</v>
      </c>
    </row>
    <row r="7503" spans="2:2" x14ac:dyDescent="0.25">
      <c r="B7503" t="s">
        <v>3694</v>
      </c>
    </row>
    <row r="7504" spans="2:2" x14ac:dyDescent="0.25">
      <c r="B7504" t="s">
        <v>1164</v>
      </c>
    </row>
    <row r="7505" spans="2:2" x14ac:dyDescent="0.25">
      <c r="B7505" t="s">
        <v>569</v>
      </c>
    </row>
    <row r="7506" spans="2:2" x14ac:dyDescent="0.25">
      <c r="B7506" t="s">
        <v>3353</v>
      </c>
    </row>
    <row r="7507" spans="2:2" x14ac:dyDescent="0.25">
      <c r="B7507" t="s">
        <v>5404</v>
      </c>
    </row>
    <row r="7508" spans="2:2" x14ac:dyDescent="0.25">
      <c r="B7508" t="s">
        <v>6349</v>
      </c>
    </row>
    <row r="7509" spans="2:2" x14ac:dyDescent="0.25">
      <c r="B7509" t="s">
        <v>3353</v>
      </c>
    </row>
    <row r="7510" spans="2:2" x14ac:dyDescent="0.25">
      <c r="B7510" t="s">
        <v>6351</v>
      </c>
    </row>
    <row r="7511" spans="2:2" x14ac:dyDescent="0.25">
      <c r="B7511" t="s">
        <v>3694</v>
      </c>
    </row>
    <row r="7512" spans="2:2" x14ac:dyDescent="0.25">
      <c r="B7512" t="s">
        <v>569</v>
      </c>
    </row>
    <row r="7513" spans="2:2" x14ac:dyDescent="0.25">
      <c r="B7513" t="s">
        <v>3353</v>
      </c>
    </row>
    <row r="7514" spans="2:2" x14ac:dyDescent="0.25">
      <c r="B7514" t="s">
        <v>569</v>
      </c>
    </row>
    <row r="7515" spans="2:2" x14ac:dyDescent="0.25">
      <c r="B7515" t="s">
        <v>3912</v>
      </c>
    </row>
    <row r="7516" spans="2:2" x14ac:dyDescent="0.25">
      <c r="B7516" t="s">
        <v>431</v>
      </c>
    </row>
    <row r="7517" spans="2:2" x14ac:dyDescent="0.25">
      <c r="B7517" t="s">
        <v>3912</v>
      </c>
    </row>
    <row r="7518" spans="2:2" x14ac:dyDescent="0.25">
      <c r="B7518" t="s">
        <v>3912</v>
      </c>
    </row>
    <row r="7519" spans="2:2" x14ac:dyDescent="0.25">
      <c r="B7519" t="s">
        <v>3353</v>
      </c>
    </row>
    <row r="7520" spans="2:2" x14ac:dyDescent="0.25">
      <c r="B7520" t="s">
        <v>431</v>
      </c>
    </row>
    <row r="7521" spans="2:2" x14ac:dyDescent="0.25">
      <c r="B7521" t="s">
        <v>431</v>
      </c>
    </row>
    <row r="7522" spans="2:2" x14ac:dyDescent="0.25">
      <c r="B7522" t="s">
        <v>569</v>
      </c>
    </row>
    <row r="7523" spans="2:2" x14ac:dyDescent="0.25">
      <c r="B7523" t="s">
        <v>5694</v>
      </c>
    </row>
    <row r="7524" spans="2:2" x14ac:dyDescent="0.25">
      <c r="B7524" t="s">
        <v>3353</v>
      </c>
    </row>
    <row r="7525" spans="2:2" x14ac:dyDescent="0.25">
      <c r="B7525" t="s">
        <v>3353</v>
      </c>
    </row>
    <row r="7526" spans="2:2" x14ac:dyDescent="0.25">
      <c r="B7526" t="s">
        <v>569</v>
      </c>
    </row>
    <row r="7527" spans="2:2" x14ac:dyDescent="0.25">
      <c r="B7527" t="s">
        <v>3912</v>
      </c>
    </row>
    <row r="7528" spans="2:2" x14ac:dyDescent="0.25">
      <c r="B7528" t="s">
        <v>3912</v>
      </c>
    </row>
    <row r="7529" spans="2:2" x14ac:dyDescent="0.25">
      <c r="B7529" t="s">
        <v>1164</v>
      </c>
    </row>
    <row r="7530" spans="2:2" x14ac:dyDescent="0.25">
      <c r="B7530" t="s">
        <v>3353</v>
      </c>
    </row>
    <row r="7531" spans="2:2" x14ac:dyDescent="0.25">
      <c r="B7531" t="s">
        <v>6350</v>
      </c>
    </row>
    <row r="7532" spans="2:2" x14ac:dyDescent="0.25">
      <c r="B7532" t="s">
        <v>431</v>
      </c>
    </row>
    <row r="7533" spans="2:2" x14ac:dyDescent="0.25">
      <c r="B7533" t="s">
        <v>6350</v>
      </c>
    </row>
    <row r="7534" spans="2:2" x14ac:dyDescent="0.25">
      <c r="B7534" t="s">
        <v>1164</v>
      </c>
    </row>
    <row r="7535" spans="2:2" x14ac:dyDescent="0.25">
      <c r="B7535" t="s">
        <v>5694</v>
      </c>
    </row>
    <row r="7536" spans="2:2" x14ac:dyDescent="0.25">
      <c r="B7536" t="s">
        <v>5404</v>
      </c>
    </row>
    <row r="7537" spans="2:2" x14ac:dyDescent="0.25">
      <c r="B7537" t="s">
        <v>3353</v>
      </c>
    </row>
    <row r="7538" spans="2:2" x14ac:dyDescent="0.25">
      <c r="B7538" t="s">
        <v>1164</v>
      </c>
    </row>
    <row r="7539" spans="2:2" x14ac:dyDescent="0.25">
      <c r="B7539" t="s">
        <v>5694</v>
      </c>
    </row>
    <row r="7540" spans="2:2" x14ac:dyDescent="0.25">
      <c r="B7540" t="s">
        <v>5404</v>
      </c>
    </row>
    <row r="7541" spans="2:2" x14ac:dyDescent="0.25">
      <c r="B7541" t="s">
        <v>5404</v>
      </c>
    </row>
    <row r="7542" spans="2:2" x14ac:dyDescent="0.25">
      <c r="B7542" t="s">
        <v>6349</v>
      </c>
    </row>
    <row r="7543" spans="2:2" x14ac:dyDescent="0.25">
      <c r="B7543" t="s">
        <v>5404</v>
      </c>
    </row>
    <row r="7544" spans="2:2" x14ac:dyDescent="0.25">
      <c r="B7544" t="s">
        <v>6351</v>
      </c>
    </row>
    <row r="7545" spans="2:2" x14ac:dyDescent="0.25">
      <c r="B7545" t="s">
        <v>1164</v>
      </c>
    </row>
    <row r="7546" spans="2:2" x14ac:dyDescent="0.25">
      <c r="B7546" t="s">
        <v>5694</v>
      </c>
    </row>
    <row r="7547" spans="2:2" x14ac:dyDescent="0.25">
      <c r="B7547" t="s">
        <v>569</v>
      </c>
    </row>
    <row r="7548" spans="2:2" x14ac:dyDescent="0.25">
      <c r="B7548" t="s">
        <v>3912</v>
      </c>
    </row>
    <row r="7549" spans="2:2" x14ac:dyDescent="0.25">
      <c r="B7549" t="s">
        <v>6352</v>
      </c>
    </row>
    <row r="7550" spans="2:2" x14ac:dyDescent="0.25">
      <c r="B7550" t="s">
        <v>569</v>
      </c>
    </row>
    <row r="7551" spans="2:2" x14ac:dyDescent="0.25">
      <c r="B7551" t="s">
        <v>569</v>
      </c>
    </row>
    <row r="7552" spans="2:2" x14ac:dyDescent="0.25">
      <c r="B7552" t="s">
        <v>3353</v>
      </c>
    </row>
    <row r="7553" spans="2:2" x14ac:dyDescent="0.25">
      <c r="B7553" t="s">
        <v>569</v>
      </c>
    </row>
    <row r="7554" spans="2:2" x14ac:dyDescent="0.25">
      <c r="B7554" t="s">
        <v>5694</v>
      </c>
    </row>
    <row r="7555" spans="2:2" x14ac:dyDescent="0.25">
      <c r="B7555" t="s">
        <v>3353</v>
      </c>
    </row>
    <row r="7556" spans="2:2" x14ac:dyDescent="0.25">
      <c r="B7556" t="s">
        <v>1164</v>
      </c>
    </row>
    <row r="7557" spans="2:2" x14ac:dyDescent="0.25">
      <c r="B7557" t="s">
        <v>431</v>
      </c>
    </row>
    <row r="7558" spans="2:2" x14ac:dyDescent="0.25">
      <c r="B7558" t="s">
        <v>3912</v>
      </c>
    </row>
    <row r="7559" spans="2:2" x14ac:dyDescent="0.25">
      <c r="B7559" t="s">
        <v>3912</v>
      </c>
    </row>
    <row r="7560" spans="2:2" x14ac:dyDescent="0.25">
      <c r="B7560" t="s">
        <v>6349</v>
      </c>
    </row>
    <row r="7561" spans="2:2" x14ac:dyDescent="0.25">
      <c r="B7561" t="s">
        <v>431</v>
      </c>
    </row>
    <row r="7562" spans="2:2" x14ac:dyDescent="0.25">
      <c r="B7562" t="s">
        <v>5404</v>
      </c>
    </row>
    <row r="7563" spans="2:2" x14ac:dyDescent="0.25">
      <c r="B7563" t="s">
        <v>3912</v>
      </c>
    </row>
    <row r="7564" spans="2:2" x14ac:dyDescent="0.25">
      <c r="B7564" t="s">
        <v>431</v>
      </c>
    </row>
    <row r="7565" spans="2:2" x14ac:dyDescent="0.25">
      <c r="B7565" t="s">
        <v>6179</v>
      </c>
    </row>
    <row r="7566" spans="2:2" x14ac:dyDescent="0.25">
      <c r="B7566" t="s">
        <v>3912</v>
      </c>
    </row>
    <row r="7567" spans="2:2" x14ac:dyDescent="0.25">
      <c r="B7567" t="s">
        <v>3353</v>
      </c>
    </row>
    <row r="7568" spans="2:2" x14ac:dyDescent="0.25">
      <c r="B7568" t="s">
        <v>3353</v>
      </c>
    </row>
    <row r="7569" spans="2:2" x14ac:dyDescent="0.25">
      <c r="B7569" t="s">
        <v>3912</v>
      </c>
    </row>
    <row r="7570" spans="2:2" x14ac:dyDescent="0.25">
      <c r="B7570" t="s">
        <v>569</v>
      </c>
    </row>
    <row r="7571" spans="2:2" x14ac:dyDescent="0.25">
      <c r="B7571" t="s">
        <v>569</v>
      </c>
    </row>
    <row r="7572" spans="2:2" x14ac:dyDescent="0.25">
      <c r="B7572" t="s">
        <v>5694</v>
      </c>
    </row>
    <row r="7573" spans="2:2" x14ac:dyDescent="0.25">
      <c r="B7573" t="s">
        <v>6351</v>
      </c>
    </row>
    <row r="7574" spans="2:2" x14ac:dyDescent="0.25">
      <c r="B7574" t="s">
        <v>6350</v>
      </c>
    </row>
    <row r="7575" spans="2:2" x14ac:dyDescent="0.25">
      <c r="B7575" t="s">
        <v>569</v>
      </c>
    </row>
    <row r="7576" spans="2:2" x14ac:dyDescent="0.25">
      <c r="B7576" t="s">
        <v>569</v>
      </c>
    </row>
    <row r="7577" spans="2:2" x14ac:dyDescent="0.25">
      <c r="B7577" t="s">
        <v>5694</v>
      </c>
    </row>
    <row r="7578" spans="2:2" x14ac:dyDescent="0.25">
      <c r="B7578" t="s">
        <v>5694</v>
      </c>
    </row>
    <row r="7579" spans="2:2" x14ac:dyDescent="0.25">
      <c r="B7579" t="s">
        <v>569</v>
      </c>
    </row>
    <row r="7580" spans="2:2" x14ac:dyDescent="0.25">
      <c r="B7580" t="s">
        <v>3912</v>
      </c>
    </row>
    <row r="7581" spans="2:2" x14ac:dyDescent="0.25">
      <c r="B7581" t="s">
        <v>431</v>
      </c>
    </row>
    <row r="7582" spans="2:2" x14ac:dyDescent="0.25">
      <c r="B7582" t="s">
        <v>3353</v>
      </c>
    </row>
    <row r="7583" spans="2:2" x14ac:dyDescent="0.25">
      <c r="B7583" t="s">
        <v>3353</v>
      </c>
    </row>
    <row r="7584" spans="2:2" x14ac:dyDescent="0.25">
      <c r="B7584" t="s">
        <v>3353</v>
      </c>
    </row>
    <row r="7585" spans="2:2" x14ac:dyDescent="0.25">
      <c r="B7585" t="s">
        <v>6179</v>
      </c>
    </row>
    <row r="7586" spans="2:2" x14ac:dyDescent="0.25">
      <c r="B7586" t="s">
        <v>1164</v>
      </c>
    </row>
    <row r="7587" spans="2:2" x14ac:dyDescent="0.25">
      <c r="B7587" t="s">
        <v>3912</v>
      </c>
    </row>
    <row r="7588" spans="2:2" x14ac:dyDescent="0.25">
      <c r="B7588" t="s">
        <v>6349</v>
      </c>
    </row>
    <row r="7589" spans="2:2" x14ac:dyDescent="0.25">
      <c r="B7589" t="s">
        <v>569</v>
      </c>
    </row>
    <row r="7590" spans="2:2" x14ac:dyDescent="0.25">
      <c r="B7590" t="s">
        <v>6351</v>
      </c>
    </row>
    <row r="7591" spans="2:2" x14ac:dyDescent="0.25">
      <c r="B7591" t="s">
        <v>3353</v>
      </c>
    </row>
    <row r="7592" spans="2:2" x14ac:dyDescent="0.25">
      <c r="B7592" t="s">
        <v>6349</v>
      </c>
    </row>
    <row r="7593" spans="2:2" x14ac:dyDescent="0.25">
      <c r="B7593" t="s">
        <v>6352</v>
      </c>
    </row>
    <row r="7594" spans="2:2" x14ac:dyDescent="0.25">
      <c r="B7594" t="s">
        <v>569</v>
      </c>
    </row>
    <row r="7595" spans="2:2" x14ac:dyDescent="0.25">
      <c r="B7595" t="s">
        <v>569</v>
      </c>
    </row>
    <row r="7596" spans="2:2" x14ac:dyDescent="0.25">
      <c r="B7596" t="s">
        <v>5404</v>
      </c>
    </row>
    <row r="7597" spans="2:2" x14ac:dyDescent="0.25">
      <c r="B7597" t="s">
        <v>5694</v>
      </c>
    </row>
    <row r="7598" spans="2:2" x14ac:dyDescent="0.25">
      <c r="B7598" t="s">
        <v>5404</v>
      </c>
    </row>
    <row r="7599" spans="2:2" x14ac:dyDescent="0.25">
      <c r="B7599" t="s">
        <v>3912</v>
      </c>
    </row>
    <row r="7600" spans="2:2" x14ac:dyDescent="0.25">
      <c r="B7600" t="s">
        <v>5404</v>
      </c>
    </row>
    <row r="7601" spans="2:2" x14ac:dyDescent="0.25">
      <c r="B7601" t="s">
        <v>431</v>
      </c>
    </row>
    <row r="7602" spans="2:2" x14ac:dyDescent="0.25">
      <c r="B7602" t="s">
        <v>3912</v>
      </c>
    </row>
    <row r="7603" spans="2:2" x14ac:dyDescent="0.25">
      <c r="B7603" t="s">
        <v>5404</v>
      </c>
    </row>
    <row r="7604" spans="2:2" x14ac:dyDescent="0.25">
      <c r="B7604" t="s">
        <v>3353</v>
      </c>
    </row>
    <row r="7605" spans="2:2" x14ac:dyDescent="0.25">
      <c r="B7605" t="s">
        <v>4690</v>
      </c>
    </row>
    <row r="7606" spans="2:2" x14ac:dyDescent="0.25">
      <c r="B7606" t="s">
        <v>5694</v>
      </c>
    </row>
    <row r="7607" spans="2:2" x14ac:dyDescent="0.25">
      <c r="B7607" t="s">
        <v>569</v>
      </c>
    </row>
    <row r="7608" spans="2:2" x14ac:dyDescent="0.25">
      <c r="B7608" t="s">
        <v>3912</v>
      </c>
    </row>
    <row r="7609" spans="2:2" x14ac:dyDescent="0.25">
      <c r="B7609" t="s">
        <v>3353</v>
      </c>
    </row>
    <row r="7610" spans="2:2" x14ac:dyDescent="0.25">
      <c r="B7610" t="s">
        <v>3353</v>
      </c>
    </row>
    <row r="7611" spans="2:2" x14ac:dyDescent="0.25">
      <c r="B7611" t="s">
        <v>1164</v>
      </c>
    </row>
    <row r="7612" spans="2:2" x14ac:dyDescent="0.25">
      <c r="B7612" t="s">
        <v>5404</v>
      </c>
    </row>
    <row r="7613" spans="2:2" x14ac:dyDescent="0.25">
      <c r="B7613" t="s">
        <v>3912</v>
      </c>
    </row>
    <row r="7614" spans="2:2" x14ac:dyDescent="0.25">
      <c r="B7614" t="s">
        <v>569</v>
      </c>
    </row>
    <row r="7615" spans="2:2" x14ac:dyDescent="0.25">
      <c r="B7615" t="s">
        <v>5694</v>
      </c>
    </row>
    <row r="7616" spans="2:2" x14ac:dyDescent="0.25">
      <c r="B7616" t="s">
        <v>3912</v>
      </c>
    </row>
    <row r="7617" spans="2:2" x14ac:dyDescent="0.25">
      <c r="B7617" t="s">
        <v>1164</v>
      </c>
    </row>
    <row r="7618" spans="2:2" x14ac:dyDescent="0.25">
      <c r="B7618" t="s">
        <v>1164</v>
      </c>
    </row>
    <row r="7619" spans="2:2" x14ac:dyDescent="0.25">
      <c r="B7619" t="s">
        <v>431</v>
      </c>
    </row>
    <row r="7620" spans="2:2" x14ac:dyDescent="0.25">
      <c r="B7620" t="s">
        <v>3353</v>
      </c>
    </row>
    <row r="7621" spans="2:2" x14ac:dyDescent="0.25">
      <c r="B7621" t="s">
        <v>5404</v>
      </c>
    </row>
    <row r="7622" spans="2:2" x14ac:dyDescent="0.25">
      <c r="B7622" t="s">
        <v>2148</v>
      </c>
    </row>
    <row r="7623" spans="2:2" x14ac:dyDescent="0.25">
      <c r="B7623" t="s">
        <v>1164</v>
      </c>
    </row>
    <row r="7624" spans="2:2" x14ac:dyDescent="0.25">
      <c r="B7624" t="s">
        <v>1164</v>
      </c>
    </row>
    <row r="7625" spans="2:2" x14ac:dyDescent="0.25">
      <c r="B7625" t="s">
        <v>569</v>
      </c>
    </row>
    <row r="7626" spans="2:2" x14ac:dyDescent="0.25">
      <c r="B7626" t="s">
        <v>5404</v>
      </c>
    </row>
    <row r="7627" spans="2:2" x14ac:dyDescent="0.25">
      <c r="B7627" t="s">
        <v>3353</v>
      </c>
    </row>
    <row r="7628" spans="2:2" x14ac:dyDescent="0.25">
      <c r="B7628" t="s">
        <v>4690</v>
      </c>
    </row>
    <row r="7629" spans="2:2" x14ac:dyDescent="0.25">
      <c r="B7629" t="s">
        <v>3353</v>
      </c>
    </row>
    <row r="7630" spans="2:2" x14ac:dyDescent="0.25">
      <c r="B7630" t="s">
        <v>1164</v>
      </c>
    </row>
    <row r="7631" spans="2:2" x14ac:dyDescent="0.25">
      <c r="B7631" t="s">
        <v>569</v>
      </c>
    </row>
    <row r="7632" spans="2:2" x14ac:dyDescent="0.25">
      <c r="B7632" t="s">
        <v>5404</v>
      </c>
    </row>
    <row r="7633" spans="2:2" x14ac:dyDescent="0.25">
      <c r="B7633" t="s">
        <v>431</v>
      </c>
    </row>
    <row r="7634" spans="2:2" x14ac:dyDescent="0.25">
      <c r="B7634" t="s">
        <v>5404</v>
      </c>
    </row>
    <row r="7635" spans="2:2" x14ac:dyDescent="0.25">
      <c r="B7635" t="s">
        <v>3912</v>
      </c>
    </row>
    <row r="7636" spans="2:2" x14ac:dyDescent="0.25">
      <c r="B7636" t="s">
        <v>3912</v>
      </c>
    </row>
    <row r="7637" spans="2:2" x14ac:dyDescent="0.25">
      <c r="B7637" t="s">
        <v>569</v>
      </c>
    </row>
    <row r="7638" spans="2:2" x14ac:dyDescent="0.25">
      <c r="B7638" t="s">
        <v>3353</v>
      </c>
    </row>
    <row r="7639" spans="2:2" x14ac:dyDescent="0.25">
      <c r="B7639" t="s">
        <v>3912</v>
      </c>
    </row>
    <row r="7640" spans="2:2" x14ac:dyDescent="0.25">
      <c r="B7640" t="s">
        <v>431</v>
      </c>
    </row>
    <row r="7641" spans="2:2" x14ac:dyDescent="0.25">
      <c r="B7641" t="s">
        <v>3353</v>
      </c>
    </row>
    <row r="7642" spans="2:2" x14ac:dyDescent="0.25">
      <c r="B7642" t="s">
        <v>3694</v>
      </c>
    </row>
    <row r="7643" spans="2:2" x14ac:dyDescent="0.25">
      <c r="B7643" t="s">
        <v>5404</v>
      </c>
    </row>
    <row r="7644" spans="2:2" x14ac:dyDescent="0.25">
      <c r="B7644" t="s">
        <v>3353</v>
      </c>
    </row>
    <row r="7645" spans="2:2" x14ac:dyDescent="0.25">
      <c r="B7645" t="s">
        <v>569</v>
      </c>
    </row>
    <row r="7646" spans="2:2" x14ac:dyDescent="0.25">
      <c r="B7646" t="s">
        <v>3353</v>
      </c>
    </row>
    <row r="7647" spans="2:2" x14ac:dyDescent="0.25">
      <c r="B7647" t="s">
        <v>1164</v>
      </c>
    </row>
    <row r="7648" spans="2:2" x14ac:dyDescent="0.25">
      <c r="B7648" t="s">
        <v>1164</v>
      </c>
    </row>
    <row r="7649" spans="2:2" x14ac:dyDescent="0.25">
      <c r="B7649" t="s">
        <v>569</v>
      </c>
    </row>
    <row r="7650" spans="2:2" x14ac:dyDescent="0.25">
      <c r="B7650" t="s">
        <v>5245</v>
      </c>
    </row>
    <row r="7651" spans="2:2" x14ac:dyDescent="0.25">
      <c r="B7651" t="s">
        <v>3833</v>
      </c>
    </row>
    <row r="7652" spans="2:2" x14ac:dyDescent="0.25">
      <c r="B7652" t="s">
        <v>3353</v>
      </c>
    </row>
    <row r="7653" spans="2:2" x14ac:dyDescent="0.25">
      <c r="B7653" t="s">
        <v>3353</v>
      </c>
    </row>
    <row r="7654" spans="2:2" x14ac:dyDescent="0.25">
      <c r="B7654" t="s">
        <v>5694</v>
      </c>
    </row>
    <row r="7655" spans="2:2" x14ac:dyDescent="0.25">
      <c r="B7655" t="s">
        <v>569</v>
      </c>
    </row>
    <row r="7656" spans="2:2" x14ac:dyDescent="0.25">
      <c r="B7656" t="s">
        <v>5694</v>
      </c>
    </row>
    <row r="7657" spans="2:2" x14ac:dyDescent="0.25">
      <c r="B7657" t="s">
        <v>5404</v>
      </c>
    </row>
    <row r="7658" spans="2:2" x14ac:dyDescent="0.25">
      <c r="B7658" t="s">
        <v>1164</v>
      </c>
    </row>
    <row r="7659" spans="2:2" x14ac:dyDescent="0.25">
      <c r="B7659" t="s">
        <v>5694</v>
      </c>
    </row>
    <row r="7660" spans="2:2" x14ac:dyDescent="0.25">
      <c r="B7660" t="s">
        <v>5694</v>
      </c>
    </row>
    <row r="7661" spans="2:2" x14ac:dyDescent="0.25">
      <c r="B7661" t="s">
        <v>431</v>
      </c>
    </row>
    <row r="7662" spans="2:2" x14ac:dyDescent="0.25">
      <c r="B7662" t="s">
        <v>1164</v>
      </c>
    </row>
    <row r="7663" spans="2:2" x14ac:dyDescent="0.25">
      <c r="B7663" t="s">
        <v>3694</v>
      </c>
    </row>
    <row r="7664" spans="2:2" x14ac:dyDescent="0.25">
      <c r="B7664" t="s">
        <v>6351</v>
      </c>
    </row>
    <row r="7665" spans="2:2" x14ac:dyDescent="0.25">
      <c r="B7665" t="s">
        <v>3912</v>
      </c>
    </row>
    <row r="7666" spans="2:2" x14ac:dyDescent="0.25">
      <c r="B7666" t="s">
        <v>431</v>
      </c>
    </row>
    <row r="7667" spans="2:2" x14ac:dyDescent="0.25">
      <c r="B7667" t="s">
        <v>1164</v>
      </c>
    </row>
    <row r="7668" spans="2:2" x14ac:dyDescent="0.25">
      <c r="B7668" t="s">
        <v>3912</v>
      </c>
    </row>
    <row r="7669" spans="2:2" x14ac:dyDescent="0.25">
      <c r="B7669" t="s">
        <v>569</v>
      </c>
    </row>
    <row r="7670" spans="2:2" x14ac:dyDescent="0.25">
      <c r="B7670" t="s">
        <v>3353</v>
      </c>
    </row>
    <row r="7671" spans="2:2" x14ac:dyDescent="0.25">
      <c r="B7671" t="s">
        <v>3912</v>
      </c>
    </row>
    <row r="7672" spans="2:2" x14ac:dyDescent="0.25">
      <c r="B7672" t="s">
        <v>569</v>
      </c>
    </row>
    <row r="7673" spans="2:2" x14ac:dyDescent="0.25">
      <c r="B7673" t="s">
        <v>569</v>
      </c>
    </row>
    <row r="7674" spans="2:2" x14ac:dyDescent="0.25">
      <c r="B7674" t="s">
        <v>3353</v>
      </c>
    </row>
    <row r="7675" spans="2:2" x14ac:dyDescent="0.25">
      <c r="B7675" t="s">
        <v>6350</v>
      </c>
    </row>
    <row r="7676" spans="2:2" x14ac:dyDescent="0.25">
      <c r="B7676" t="s">
        <v>431</v>
      </c>
    </row>
    <row r="7677" spans="2:2" x14ac:dyDescent="0.25">
      <c r="B7677" t="s">
        <v>6179</v>
      </c>
    </row>
    <row r="7678" spans="2:2" x14ac:dyDescent="0.25">
      <c r="B7678" t="s">
        <v>6352</v>
      </c>
    </row>
    <row r="7679" spans="2:2" x14ac:dyDescent="0.25">
      <c r="B7679" t="s">
        <v>569</v>
      </c>
    </row>
    <row r="7680" spans="2:2" x14ac:dyDescent="0.25">
      <c r="B7680" t="s">
        <v>6350</v>
      </c>
    </row>
    <row r="7681" spans="2:2" x14ac:dyDescent="0.25">
      <c r="B7681" t="s">
        <v>5404</v>
      </c>
    </row>
    <row r="7682" spans="2:2" x14ac:dyDescent="0.25">
      <c r="B7682" t="s">
        <v>5694</v>
      </c>
    </row>
    <row r="7683" spans="2:2" x14ac:dyDescent="0.25">
      <c r="B7683" t="s">
        <v>431</v>
      </c>
    </row>
    <row r="7684" spans="2:2" x14ac:dyDescent="0.25">
      <c r="B7684" t="s">
        <v>3353</v>
      </c>
    </row>
    <row r="7685" spans="2:2" x14ac:dyDescent="0.25">
      <c r="B7685" t="s">
        <v>569</v>
      </c>
    </row>
    <row r="7686" spans="2:2" x14ac:dyDescent="0.25">
      <c r="B7686" t="s">
        <v>569</v>
      </c>
    </row>
    <row r="7687" spans="2:2" x14ac:dyDescent="0.25">
      <c r="B7687" t="s">
        <v>3353</v>
      </c>
    </row>
    <row r="7688" spans="2:2" x14ac:dyDescent="0.25">
      <c r="B7688" t="s">
        <v>569</v>
      </c>
    </row>
    <row r="7689" spans="2:2" x14ac:dyDescent="0.25">
      <c r="B7689" t="s">
        <v>6352</v>
      </c>
    </row>
    <row r="7690" spans="2:2" x14ac:dyDescent="0.25">
      <c r="B7690" t="s">
        <v>5404</v>
      </c>
    </row>
    <row r="7691" spans="2:2" x14ac:dyDescent="0.25">
      <c r="B7691" t="s">
        <v>6351</v>
      </c>
    </row>
    <row r="7692" spans="2:2" x14ac:dyDescent="0.25">
      <c r="B7692" t="s">
        <v>5694</v>
      </c>
    </row>
    <row r="7693" spans="2:2" x14ac:dyDescent="0.25">
      <c r="B7693" t="s">
        <v>6349</v>
      </c>
    </row>
    <row r="7694" spans="2:2" x14ac:dyDescent="0.25">
      <c r="B7694" t="s">
        <v>3912</v>
      </c>
    </row>
    <row r="7695" spans="2:2" x14ac:dyDescent="0.25">
      <c r="B7695" t="s">
        <v>5404</v>
      </c>
    </row>
    <row r="7696" spans="2:2" x14ac:dyDescent="0.25">
      <c r="B7696" t="s">
        <v>6179</v>
      </c>
    </row>
    <row r="7697" spans="2:2" x14ac:dyDescent="0.25">
      <c r="B7697" t="s">
        <v>3912</v>
      </c>
    </row>
    <row r="7698" spans="2:2" x14ac:dyDescent="0.25">
      <c r="B7698" t="s">
        <v>431</v>
      </c>
    </row>
    <row r="7699" spans="2:2" x14ac:dyDescent="0.25">
      <c r="B7699" t="s">
        <v>5694</v>
      </c>
    </row>
    <row r="7700" spans="2:2" x14ac:dyDescent="0.25">
      <c r="B7700" t="s">
        <v>3912</v>
      </c>
    </row>
    <row r="7701" spans="2:2" x14ac:dyDescent="0.25">
      <c r="B7701" t="s">
        <v>431</v>
      </c>
    </row>
    <row r="7702" spans="2:2" x14ac:dyDescent="0.25">
      <c r="B7702" t="s">
        <v>431</v>
      </c>
    </row>
    <row r="7703" spans="2:2" x14ac:dyDescent="0.25">
      <c r="B7703" t="s">
        <v>1164</v>
      </c>
    </row>
    <row r="7704" spans="2:2" x14ac:dyDescent="0.25">
      <c r="B7704" t="s">
        <v>569</v>
      </c>
    </row>
    <row r="7705" spans="2:2" x14ac:dyDescent="0.25">
      <c r="B7705" t="s">
        <v>2148</v>
      </c>
    </row>
    <row r="7706" spans="2:2" x14ac:dyDescent="0.25">
      <c r="B7706" t="s">
        <v>569</v>
      </c>
    </row>
    <row r="7707" spans="2:2" x14ac:dyDescent="0.25">
      <c r="B7707" t="s">
        <v>2148</v>
      </c>
    </row>
    <row r="7708" spans="2:2" x14ac:dyDescent="0.25">
      <c r="B7708" t="s">
        <v>5245</v>
      </c>
    </row>
    <row r="7709" spans="2:2" x14ac:dyDescent="0.25">
      <c r="B7709" t="s">
        <v>3353</v>
      </c>
    </row>
    <row r="7710" spans="2:2" x14ac:dyDescent="0.25">
      <c r="B7710" t="s">
        <v>6350</v>
      </c>
    </row>
    <row r="7711" spans="2:2" x14ac:dyDescent="0.25">
      <c r="B7711" t="s">
        <v>3912</v>
      </c>
    </row>
    <row r="7712" spans="2:2" x14ac:dyDescent="0.25">
      <c r="B7712" t="s">
        <v>1164</v>
      </c>
    </row>
    <row r="7713" spans="2:2" x14ac:dyDescent="0.25">
      <c r="B7713" t="s">
        <v>3694</v>
      </c>
    </row>
    <row r="7714" spans="2:2" x14ac:dyDescent="0.25">
      <c r="B7714" t="s">
        <v>5404</v>
      </c>
    </row>
    <row r="7715" spans="2:2" x14ac:dyDescent="0.25">
      <c r="B7715" t="s">
        <v>1164</v>
      </c>
    </row>
    <row r="7716" spans="2:2" x14ac:dyDescent="0.25">
      <c r="B7716" t="s">
        <v>6349</v>
      </c>
    </row>
    <row r="7717" spans="2:2" x14ac:dyDescent="0.25">
      <c r="B7717" t="s">
        <v>3353</v>
      </c>
    </row>
    <row r="7718" spans="2:2" x14ac:dyDescent="0.25">
      <c r="B7718" t="s">
        <v>6349</v>
      </c>
    </row>
    <row r="7719" spans="2:2" x14ac:dyDescent="0.25">
      <c r="B7719" t="s">
        <v>431</v>
      </c>
    </row>
    <row r="7720" spans="2:2" x14ac:dyDescent="0.25">
      <c r="B7720" t="s">
        <v>3353</v>
      </c>
    </row>
    <row r="7721" spans="2:2" x14ac:dyDescent="0.25">
      <c r="B7721" t="s">
        <v>431</v>
      </c>
    </row>
    <row r="7722" spans="2:2" x14ac:dyDescent="0.25">
      <c r="B7722" t="s">
        <v>3353</v>
      </c>
    </row>
    <row r="7723" spans="2:2" x14ac:dyDescent="0.25">
      <c r="B7723" t="s">
        <v>5404</v>
      </c>
    </row>
    <row r="7724" spans="2:2" x14ac:dyDescent="0.25">
      <c r="B7724" t="s">
        <v>6351</v>
      </c>
    </row>
    <row r="7725" spans="2:2" x14ac:dyDescent="0.25">
      <c r="B7725" t="s">
        <v>6179</v>
      </c>
    </row>
    <row r="7726" spans="2:2" x14ac:dyDescent="0.25">
      <c r="B7726" t="s">
        <v>431</v>
      </c>
    </row>
    <row r="7727" spans="2:2" x14ac:dyDescent="0.25">
      <c r="B7727" t="s">
        <v>3353</v>
      </c>
    </row>
    <row r="7728" spans="2:2" x14ac:dyDescent="0.25">
      <c r="B7728" t="s">
        <v>3353</v>
      </c>
    </row>
    <row r="7729" spans="2:2" x14ac:dyDescent="0.25">
      <c r="B7729" t="s">
        <v>2148</v>
      </c>
    </row>
    <row r="7730" spans="2:2" x14ac:dyDescent="0.25">
      <c r="B7730" t="s">
        <v>5694</v>
      </c>
    </row>
    <row r="7731" spans="2:2" x14ac:dyDescent="0.25">
      <c r="B7731" t="s">
        <v>3912</v>
      </c>
    </row>
    <row r="7732" spans="2:2" x14ac:dyDescent="0.25">
      <c r="B7732" t="s">
        <v>431</v>
      </c>
    </row>
    <row r="7733" spans="2:2" x14ac:dyDescent="0.25">
      <c r="B7733" t="s">
        <v>6352</v>
      </c>
    </row>
    <row r="7734" spans="2:2" x14ac:dyDescent="0.25">
      <c r="B7734" t="s">
        <v>1164</v>
      </c>
    </row>
    <row r="7735" spans="2:2" x14ac:dyDescent="0.25">
      <c r="B7735" t="s">
        <v>5694</v>
      </c>
    </row>
    <row r="7736" spans="2:2" x14ac:dyDescent="0.25">
      <c r="B7736" t="s">
        <v>569</v>
      </c>
    </row>
    <row r="7737" spans="2:2" x14ac:dyDescent="0.25">
      <c r="B7737" t="s">
        <v>3912</v>
      </c>
    </row>
    <row r="7738" spans="2:2" x14ac:dyDescent="0.25">
      <c r="B7738" t="s">
        <v>6179</v>
      </c>
    </row>
    <row r="7739" spans="2:2" x14ac:dyDescent="0.25">
      <c r="B7739" t="s">
        <v>6179</v>
      </c>
    </row>
    <row r="7740" spans="2:2" x14ac:dyDescent="0.25">
      <c r="B7740" t="s">
        <v>431</v>
      </c>
    </row>
    <row r="7741" spans="2:2" x14ac:dyDescent="0.25">
      <c r="B7741" t="s">
        <v>5694</v>
      </c>
    </row>
    <row r="7742" spans="2:2" x14ac:dyDescent="0.25">
      <c r="B7742" t="s">
        <v>5694</v>
      </c>
    </row>
    <row r="7743" spans="2:2" x14ac:dyDescent="0.25">
      <c r="B7743" t="s">
        <v>569</v>
      </c>
    </row>
    <row r="7744" spans="2:2" x14ac:dyDescent="0.25">
      <c r="B7744" t="s">
        <v>6350</v>
      </c>
    </row>
    <row r="7745" spans="2:2" x14ac:dyDescent="0.25">
      <c r="B7745" t="s">
        <v>3353</v>
      </c>
    </row>
    <row r="7746" spans="2:2" x14ac:dyDescent="0.25">
      <c r="B7746" t="s">
        <v>3353</v>
      </c>
    </row>
    <row r="7747" spans="2:2" x14ac:dyDescent="0.25">
      <c r="B7747" t="s">
        <v>3353</v>
      </c>
    </row>
    <row r="7748" spans="2:2" x14ac:dyDescent="0.25">
      <c r="B7748" t="s">
        <v>431</v>
      </c>
    </row>
    <row r="7749" spans="2:2" x14ac:dyDescent="0.25">
      <c r="B7749" t="s">
        <v>3353</v>
      </c>
    </row>
    <row r="7750" spans="2:2" x14ac:dyDescent="0.25">
      <c r="B7750" t="s">
        <v>3353</v>
      </c>
    </row>
    <row r="7751" spans="2:2" x14ac:dyDescent="0.25">
      <c r="B7751" t="s">
        <v>5404</v>
      </c>
    </row>
    <row r="7752" spans="2:2" x14ac:dyDescent="0.25">
      <c r="B7752" t="s">
        <v>1164</v>
      </c>
    </row>
    <row r="7753" spans="2:2" x14ac:dyDescent="0.25">
      <c r="B7753" t="s">
        <v>5694</v>
      </c>
    </row>
    <row r="7754" spans="2:2" x14ac:dyDescent="0.25">
      <c r="B7754" t="s">
        <v>431</v>
      </c>
    </row>
    <row r="7755" spans="2:2" x14ac:dyDescent="0.25">
      <c r="B7755" t="s">
        <v>3912</v>
      </c>
    </row>
    <row r="7756" spans="2:2" x14ac:dyDescent="0.25">
      <c r="B7756" t="s">
        <v>3353</v>
      </c>
    </row>
    <row r="7757" spans="2:2" x14ac:dyDescent="0.25">
      <c r="B7757" t="s">
        <v>1164</v>
      </c>
    </row>
    <row r="7758" spans="2:2" x14ac:dyDescent="0.25">
      <c r="B7758" t="s">
        <v>3353</v>
      </c>
    </row>
    <row r="7759" spans="2:2" x14ac:dyDescent="0.25">
      <c r="B7759" t="s">
        <v>569</v>
      </c>
    </row>
    <row r="7760" spans="2:2" x14ac:dyDescent="0.25">
      <c r="B7760" t="s">
        <v>569</v>
      </c>
    </row>
    <row r="7761" spans="2:2" x14ac:dyDescent="0.25">
      <c r="B7761" t="s">
        <v>3912</v>
      </c>
    </row>
    <row r="7762" spans="2:2" x14ac:dyDescent="0.25">
      <c r="B7762" t="s">
        <v>431</v>
      </c>
    </row>
    <row r="7763" spans="2:2" x14ac:dyDescent="0.25">
      <c r="B7763" t="s">
        <v>3353</v>
      </c>
    </row>
    <row r="7764" spans="2:2" x14ac:dyDescent="0.25">
      <c r="B7764" t="s">
        <v>5694</v>
      </c>
    </row>
    <row r="7765" spans="2:2" x14ac:dyDescent="0.25">
      <c r="B7765" t="s">
        <v>1164</v>
      </c>
    </row>
    <row r="7766" spans="2:2" x14ac:dyDescent="0.25">
      <c r="B7766" t="s">
        <v>431</v>
      </c>
    </row>
    <row r="7767" spans="2:2" x14ac:dyDescent="0.25">
      <c r="B7767" t="s">
        <v>6351</v>
      </c>
    </row>
    <row r="7768" spans="2:2" x14ac:dyDescent="0.25">
      <c r="B7768" t="s">
        <v>569</v>
      </c>
    </row>
    <row r="7769" spans="2:2" x14ac:dyDescent="0.25">
      <c r="B7769" t="s">
        <v>3353</v>
      </c>
    </row>
    <row r="7770" spans="2:2" x14ac:dyDescent="0.25">
      <c r="B7770" t="s">
        <v>6351</v>
      </c>
    </row>
    <row r="7771" spans="2:2" x14ac:dyDescent="0.25">
      <c r="B7771" t="s">
        <v>1164</v>
      </c>
    </row>
    <row r="7772" spans="2:2" x14ac:dyDescent="0.25">
      <c r="B7772" t="s">
        <v>1164</v>
      </c>
    </row>
    <row r="7773" spans="2:2" x14ac:dyDescent="0.25">
      <c r="B7773" t="s">
        <v>5694</v>
      </c>
    </row>
    <row r="7774" spans="2:2" x14ac:dyDescent="0.25">
      <c r="B7774" t="s">
        <v>6350</v>
      </c>
    </row>
    <row r="7775" spans="2:2" x14ac:dyDescent="0.25">
      <c r="B7775" t="s">
        <v>6351</v>
      </c>
    </row>
    <row r="7776" spans="2:2" x14ac:dyDescent="0.25">
      <c r="B7776" t="s">
        <v>6349</v>
      </c>
    </row>
    <row r="7777" spans="2:2" x14ac:dyDescent="0.25">
      <c r="B7777" t="s">
        <v>569</v>
      </c>
    </row>
    <row r="7778" spans="2:2" x14ac:dyDescent="0.25">
      <c r="B7778" t="s">
        <v>431</v>
      </c>
    </row>
    <row r="7779" spans="2:2" x14ac:dyDescent="0.25">
      <c r="B7779" t="s">
        <v>5404</v>
      </c>
    </row>
    <row r="7780" spans="2:2" x14ac:dyDescent="0.25">
      <c r="B7780" t="s">
        <v>431</v>
      </c>
    </row>
    <row r="7781" spans="2:2" x14ac:dyDescent="0.25">
      <c r="B7781" t="s">
        <v>569</v>
      </c>
    </row>
    <row r="7782" spans="2:2" x14ac:dyDescent="0.25">
      <c r="B7782" t="s">
        <v>6349</v>
      </c>
    </row>
    <row r="7783" spans="2:2" x14ac:dyDescent="0.25">
      <c r="B7783" t="s">
        <v>3353</v>
      </c>
    </row>
    <row r="7784" spans="2:2" x14ac:dyDescent="0.25">
      <c r="B7784" t="s">
        <v>3353</v>
      </c>
    </row>
    <row r="7785" spans="2:2" x14ac:dyDescent="0.25">
      <c r="B7785" t="s">
        <v>3353</v>
      </c>
    </row>
    <row r="7786" spans="2:2" x14ac:dyDescent="0.25">
      <c r="B7786" t="s">
        <v>3912</v>
      </c>
    </row>
    <row r="7787" spans="2:2" x14ac:dyDescent="0.25">
      <c r="B7787" t="s">
        <v>4212</v>
      </c>
    </row>
    <row r="7788" spans="2:2" x14ac:dyDescent="0.25">
      <c r="B7788" t="s">
        <v>6351</v>
      </c>
    </row>
    <row r="7789" spans="2:2" x14ac:dyDescent="0.25">
      <c r="B7789" t="s">
        <v>5404</v>
      </c>
    </row>
    <row r="7790" spans="2:2" x14ac:dyDescent="0.25">
      <c r="B7790" t="s">
        <v>3353</v>
      </c>
    </row>
    <row r="7791" spans="2:2" x14ac:dyDescent="0.25">
      <c r="B7791" t="s">
        <v>569</v>
      </c>
    </row>
    <row r="7792" spans="2:2" x14ac:dyDescent="0.25">
      <c r="B7792" t="s">
        <v>6350</v>
      </c>
    </row>
    <row r="7793" spans="2:2" x14ac:dyDescent="0.25">
      <c r="B7793" t="s">
        <v>5404</v>
      </c>
    </row>
    <row r="7794" spans="2:2" x14ac:dyDescent="0.25">
      <c r="B7794" t="s">
        <v>3353</v>
      </c>
    </row>
    <row r="7795" spans="2:2" x14ac:dyDescent="0.25">
      <c r="B7795" t="s">
        <v>431</v>
      </c>
    </row>
    <row r="7796" spans="2:2" x14ac:dyDescent="0.25">
      <c r="B7796" t="s">
        <v>6351</v>
      </c>
    </row>
    <row r="7797" spans="2:2" x14ac:dyDescent="0.25">
      <c r="B7797" t="s">
        <v>4690</v>
      </c>
    </row>
    <row r="7798" spans="2:2" x14ac:dyDescent="0.25">
      <c r="B7798" t="s">
        <v>3353</v>
      </c>
    </row>
    <row r="7799" spans="2:2" x14ac:dyDescent="0.25">
      <c r="B7799" t="s">
        <v>431</v>
      </c>
    </row>
    <row r="7800" spans="2:2" x14ac:dyDescent="0.25">
      <c r="B7800" t="s">
        <v>3353</v>
      </c>
    </row>
    <row r="7801" spans="2:2" x14ac:dyDescent="0.25">
      <c r="B7801" t="s">
        <v>6349</v>
      </c>
    </row>
    <row r="7802" spans="2:2" x14ac:dyDescent="0.25">
      <c r="B7802" t="s">
        <v>3353</v>
      </c>
    </row>
    <row r="7803" spans="2:2" x14ac:dyDescent="0.25">
      <c r="B7803" t="s">
        <v>569</v>
      </c>
    </row>
    <row r="7804" spans="2:2" x14ac:dyDescent="0.25">
      <c r="B7804" t="s">
        <v>431</v>
      </c>
    </row>
    <row r="7805" spans="2:2" x14ac:dyDescent="0.25">
      <c r="B7805" t="s">
        <v>1164</v>
      </c>
    </row>
    <row r="7806" spans="2:2" x14ac:dyDescent="0.25">
      <c r="B7806" t="s">
        <v>431</v>
      </c>
    </row>
    <row r="7807" spans="2:2" x14ac:dyDescent="0.25">
      <c r="B7807" t="s">
        <v>2148</v>
      </c>
    </row>
    <row r="7808" spans="2:2" x14ac:dyDescent="0.25">
      <c r="B7808" t="s">
        <v>569</v>
      </c>
    </row>
    <row r="7809" spans="2:2" x14ac:dyDescent="0.25">
      <c r="B7809" t="s">
        <v>6351</v>
      </c>
    </row>
    <row r="7810" spans="2:2" x14ac:dyDescent="0.25">
      <c r="B7810" t="s">
        <v>3912</v>
      </c>
    </row>
    <row r="7811" spans="2:2" x14ac:dyDescent="0.25">
      <c r="B7811" t="s">
        <v>569</v>
      </c>
    </row>
    <row r="7812" spans="2:2" x14ac:dyDescent="0.25">
      <c r="B7812" t="s">
        <v>3912</v>
      </c>
    </row>
    <row r="7813" spans="2:2" x14ac:dyDescent="0.25">
      <c r="B7813" t="s">
        <v>3353</v>
      </c>
    </row>
    <row r="7814" spans="2:2" x14ac:dyDescent="0.25">
      <c r="B7814" t="s">
        <v>1164</v>
      </c>
    </row>
    <row r="7815" spans="2:2" x14ac:dyDescent="0.25">
      <c r="B7815" t="s">
        <v>1164</v>
      </c>
    </row>
    <row r="7816" spans="2:2" x14ac:dyDescent="0.25">
      <c r="B7816" t="s">
        <v>3912</v>
      </c>
    </row>
    <row r="7817" spans="2:2" x14ac:dyDescent="0.25">
      <c r="B7817" t="s">
        <v>1164</v>
      </c>
    </row>
    <row r="7818" spans="2:2" x14ac:dyDescent="0.25">
      <c r="B7818" t="s">
        <v>569</v>
      </c>
    </row>
    <row r="7819" spans="2:2" x14ac:dyDescent="0.25">
      <c r="B7819" t="s">
        <v>431</v>
      </c>
    </row>
    <row r="7820" spans="2:2" x14ac:dyDescent="0.25">
      <c r="B7820" t="s">
        <v>3694</v>
      </c>
    </row>
    <row r="7821" spans="2:2" x14ac:dyDescent="0.25">
      <c r="B7821" t="s">
        <v>6351</v>
      </c>
    </row>
    <row r="7822" spans="2:2" x14ac:dyDescent="0.25">
      <c r="B7822" t="s">
        <v>431</v>
      </c>
    </row>
    <row r="7823" spans="2:2" x14ac:dyDescent="0.25">
      <c r="B7823" t="s">
        <v>1164</v>
      </c>
    </row>
    <row r="7824" spans="2:2" x14ac:dyDescent="0.25">
      <c r="B7824" t="s">
        <v>6179</v>
      </c>
    </row>
    <row r="7825" spans="2:2" x14ac:dyDescent="0.25">
      <c r="B7825" t="s">
        <v>5694</v>
      </c>
    </row>
    <row r="7826" spans="2:2" x14ac:dyDescent="0.25">
      <c r="B7826" t="s">
        <v>3912</v>
      </c>
    </row>
    <row r="7827" spans="2:2" x14ac:dyDescent="0.25">
      <c r="B7827" t="s">
        <v>3353</v>
      </c>
    </row>
    <row r="7828" spans="2:2" x14ac:dyDescent="0.25">
      <c r="B7828" t="s">
        <v>569</v>
      </c>
    </row>
    <row r="7829" spans="2:2" x14ac:dyDescent="0.25">
      <c r="B7829" t="s">
        <v>3912</v>
      </c>
    </row>
    <row r="7830" spans="2:2" x14ac:dyDescent="0.25">
      <c r="B7830" t="s">
        <v>5694</v>
      </c>
    </row>
    <row r="7831" spans="2:2" x14ac:dyDescent="0.25">
      <c r="B7831" t="s">
        <v>6349</v>
      </c>
    </row>
    <row r="7832" spans="2:2" x14ac:dyDescent="0.25">
      <c r="B7832" t="s">
        <v>3912</v>
      </c>
    </row>
    <row r="7833" spans="2:2" x14ac:dyDescent="0.25">
      <c r="B7833" t="s">
        <v>1164</v>
      </c>
    </row>
    <row r="7834" spans="2:2" x14ac:dyDescent="0.25">
      <c r="B7834" t="s">
        <v>1164</v>
      </c>
    </row>
    <row r="7835" spans="2:2" x14ac:dyDescent="0.25">
      <c r="B7835" t="s">
        <v>3833</v>
      </c>
    </row>
    <row r="7836" spans="2:2" x14ac:dyDescent="0.25">
      <c r="B7836" t="s">
        <v>6350</v>
      </c>
    </row>
    <row r="7837" spans="2:2" x14ac:dyDescent="0.25">
      <c r="B7837" t="s">
        <v>1164</v>
      </c>
    </row>
    <row r="7838" spans="2:2" x14ac:dyDescent="0.25">
      <c r="B7838" t="s">
        <v>6351</v>
      </c>
    </row>
    <row r="7839" spans="2:2" x14ac:dyDescent="0.25">
      <c r="B7839" t="s">
        <v>2148</v>
      </c>
    </row>
    <row r="7840" spans="2:2" x14ac:dyDescent="0.25">
      <c r="B7840" t="s">
        <v>569</v>
      </c>
    </row>
    <row r="7841" spans="2:2" x14ac:dyDescent="0.25">
      <c r="B7841" t="s">
        <v>3353</v>
      </c>
    </row>
    <row r="7842" spans="2:2" x14ac:dyDescent="0.25">
      <c r="B7842" t="s">
        <v>6349</v>
      </c>
    </row>
    <row r="7843" spans="2:2" x14ac:dyDescent="0.25">
      <c r="B7843" t="s">
        <v>6349</v>
      </c>
    </row>
    <row r="7844" spans="2:2" x14ac:dyDescent="0.25">
      <c r="B7844" t="s">
        <v>1164</v>
      </c>
    </row>
    <row r="7845" spans="2:2" x14ac:dyDescent="0.25">
      <c r="B7845" t="s">
        <v>3353</v>
      </c>
    </row>
    <row r="7846" spans="2:2" x14ac:dyDescent="0.25">
      <c r="B7846" t="s">
        <v>3353</v>
      </c>
    </row>
    <row r="7847" spans="2:2" x14ac:dyDescent="0.25">
      <c r="B7847" t="s">
        <v>6349</v>
      </c>
    </row>
    <row r="7848" spans="2:2" x14ac:dyDescent="0.25">
      <c r="B7848" t="s">
        <v>6349</v>
      </c>
    </row>
    <row r="7849" spans="2:2" x14ac:dyDescent="0.25">
      <c r="B7849" t="s">
        <v>5404</v>
      </c>
    </row>
    <row r="7850" spans="2:2" x14ac:dyDescent="0.25">
      <c r="B7850" t="s">
        <v>3353</v>
      </c>
    </row>
    <row r="7851" spans="2:2" x14ac:dyDescent="0.25">
      <c r="B7851" t="s">
        <v>431</v>
      </c>
    </row>
    <row r="7852" spans="2:2" x14ac:dyDescent="0.25">
      <c r="B7852" t="s">
        <v>431</v>
      </c>
    </row>
    <row r="7853" spans="2:2" x14ac:dyDescent="0.25">
      <c r="B7853" t="s">
        <v>6349</v>
      </c>
    </row>
    <row r="7854" spans="2:2" x14ac:dyDescent="0.25">
      <c r="B7854" t="s">
        <v>431</v>
      </c>
    </row>
    <row r="7855" spans="2:2" x14ac:dyDescent="0.25">
      <c r="B7855" t="s">
        <v>5694</v>
      </c>
    </row>
    <row r="7856" spans="2:2" x14ac:dyDescent="0.25">
      <c r="B7856" t="s">
        <v>6352</v>
      </c>
    </row>
    <row r="7857" spans="2:2" x14ac:dyDescent="0.25">
      <c r="B7857" t="s">
        <v>569</v>
      </c>
    </row>
    <row r="7858" spans="2:2" x14ac:dyDescent="0.25">
      <c r="B7858" t="s">
        <v>1164</v>
      </c>
    </row>
    <row r="7859" spans="2:2" x14ac:dyDescent="0.25">
      <c r="B7859" t="s">
        <v>5404</v>
      </c>
    </row>
    <row r="7860" spans="2:2" x14ac:dyDescent="0.25">
      <c r="B7860" t="s">
        <v>5694</v>
      </c>
    </row>
    <row r="7861" spans="2:2" x14ac:dyDescent="0.25">
      <c r="B7861" t="s">
        <v>5694</v>
      </c>
    </row>
    <row r="7862" spans="2:2" x14ac:dyDescent="0.25">
      <c r="B7862" t="s">
        <v>3353</v>
      </c>
    </row>
    <row r="7863" spans="2:2" x14ac:dyDescent="0.25">
      <c r="B7863" t="s">
        <v>5694</v>
      </c>
    </row>
    <row r="7864" spans="2:2" x14ac:dyDescent="0.25">
      <c r="B7864" t="s">
        <v>5694</v>
      </c>
    </row>
    <row r="7865" spans="2:2" x14ac:dyDescent="0.25">
      <c r="B7865" t="s">
        <v>2148</v>
      </c>
    </row>
    <row r="7866" spans="2:2" x14ac:dyDescent="0.25">
      <c r="B7866" t="s">
        <v>1164</v>
      </c>
    </row>
    <row r="7867" spans="2:2" x14ac:dyDescent="0.25">
      <c r="B7867" t="s">
        <v>3353</v>
      </c>
    </row>
    <row r="7868" spans="2:2" x14ac:dyDescent="0.25">
      <c r="B7868" t="s">
        <v>431</v>
      </c>
    </row>
    <row r="7869" spans="2:2" x14ac:dyDescent="0.25">
      <c r="B7869" t="s">
        <v>6351</v>
      </c>
    </row>
    <row r="7870" spans="2:2" x14ac:dyDescent="0.25">
      <c r="B7870" t="s">
        <v>3353</v>
      </c>
    </row>
    <row r="7871" spans="2:2" x14ac:dyDescent="0.25">
      <c r="B7871" t="s">
        <v>5694</v>
      </c>
    </row>
    <row r="7872" spans="2:2" x14ac:dyDescent="0.25">
      <c r="B7872" t="s">
        <v>1164</v>
      </c>
    </row>
    <row r="7873" spans="2:2" x14ac:dyDescent="0.25">
      <c r="B7873" t="s">
        <v>5404</v>
      </c>
    </row>
    <row r="7874" spans="2:2" x14ac:dyDescent="0.25">
      <c r="B7874" t="s">
        <v>1164</v>
      </c>
    </row>
    <row r="7875" spans="2:2" x14ac:dyDescent="0.25">
      <c r="B7875" t="s">
        <v>1164</v>
      </c>
    </row>
    <row r="7876" spans="2:2" x14ac:dyDescent="0.25">
      <c r="B7876" t="s">
        <v>3912</v>
      </c>
    </row>
    <row r="7877" spans="2:2" x14ac:dyDescent="0.25">
      <c r="B7877" t="s">
        <v>569</v>
      </c>
    </row>
    <row r="7878" spans="2:2" x14ac:dyDescent="0.25">
      <c r="B7878" t="s">
        <v>3353</v>
      </c>
    </row>
    <row r="7879" spans="2:2" x14ac:dyDescent="0.25">
      <c r="B7879" t="s">
        <v>5694</v>
      </c>
    </row>
    <row r="7880" spans="2:2" x14ac:dyDescent="0.25">
      <c r="B7880" t="s">
        <v>431</v>
      </c>
    </row>
    <row r="7881" spans="2:2" x14ac:dyDescent="0.25">
      <c r="B7881" t="s">
        <v>3353</v>
      </c>
    </row>
    <row r="7882" spans="2:2" x14ac:dyDescent="0.25">
      <c r="B7882" t="s">
        <v>5694</v>
      </c>
    </row>
    <row r="7883" spans="2:2" x14ac:dyDescent="0.25">
      <c r="B7883" t="s">
        <v>3353</v>
      </c>
    </row>
    <row r="7884" spans="2:2" x14ac:dyDescent="0.25">
      <c r="B7884" t="s">
        <v>3353</v>
      </c>
    </row>
    <row r="7885" spans="2:2" x14ac:dyDescent="0.25">
      <c r="B7885" t="s">
        <v>5694</v>
      </c>
    </row>
    <row r="7886" spans="2:2" x14ac:dyDescent="0.25">
      <c r="B7886" t="s">
        <v>1164</v>
      </c>
    </row>
    <row r="7887" spans="2:2" x14ac:dyDescent="0.25">
      <c r="B7887" t="s">
        <v>6351</v>
      </c>
    </row>
    <row r="7888" spans="2:2" x14ac:dyDescent="0.25">
      <c r="B7888" t="s">
        <v>2148</v>
      </c>
    </row>
    <row r="7889" spans="2:2" x14ac:dyDescent="0.25">
      <c r="B7889" t="s">
        <v>569</v>
      </c>
    </row>
    <row r="7890" spans="2:2" x14ac:dyDescent="0.25">
      <c r="B7890" t="s">
        <v>3353</v>
      </c>
    </row>
    <row r="7891" spans="2:2" x14ac:dyDescent="0.25">
      <c r="B7891" t="s">
        <v>431</v>
      </c>
    </row>
    <row r="7892" spans="2:2" x14ac:dyDescent="0.25">
      <c r="B7892" t="s">
        <v>431</v>
      </c>
    </row>
    <row r="7893" spans="2:2" x14ac:dyDescent="0.25">
      <c r="B7893" t="s">
        <v>569</v>
      </c>
    </row>
    <row r="7894" spans="2:2" x14ac:dyDescent="0.25">
      <c r="B7894" t="s">
        <v>3912</v>
      </c>
    </row>
    <row r="7895" spans="2:2" x14ac:dyDescent="0.25">
      <c r="B7895" t="s">
        <v>6179</v>
      </c>
    </row>
    <row r="7896" spans="2:2" x14ac:dyDescent="0.25">
      <c r="B7896" t="s">
        <v>6351</v>
      </c>
    </row>
    <row r="7897" spans="2:2" x14ac:dyDescent="0.25">
      <c r="B7897" t="s">
        <v>2148</v>
      </c>
    </row>
    <row r="7898" spans="2:2" x14ac:dyDescent="0.25">
      <c r="B7898" t="s">
        <v>5404</v>
      </c>
    </row>
    <row r="7899" spans="2:2" x14ac:dyDescent="0.25">
      <c r="B7899" t="s">
        <v>3912</v>
      </c>
    </row>
    <row r="7900" spans="2:2" x14ac:dyDescent="0.25">
      <c r="B7900" t="s">
        <v>1164</v>
      </c>
    </row>
    <row r="7901" spans="2:2" x14ac:dyDescent="0.25">
      <c r="B7901" t="s">
        <v>569</v>
      </c>
    </row>
    <row r="7902" spans="2:2" x14ac:dyDescent="0.25">
      <c r="B7902" t="s">
        <v>6349</v>
      </c>
    </row>
    <row r="7903" spans="2:2" x14ac:dyDescent="0.25">
      <c r="B7903" t="s">
        <v>3912</v>
      </c>
    </row>
    <row r="7904" spans="2:2" x14ac:dyDescent="0.25">
      <c r="B7904" t="s">
        <v>6350</v>
      </c>
    </row>
    <row r="7905" spans="2:2" x14ac:dyDescent="0.25">
      <c r="B7905" t="s">
        <v>5694</v>
      </c>
    </row>
    <row r="7906" spans="2:2" x14ac:dyDescent="0.25">
      <c r="B7906" t="s">
        <v>6179</v>
      </c>
    </row>
    <row r="7907" spans="2:2" x14ac:dyDescent="0.25">
      <c r="B7907" t="s">
        <v>6352</v>
      </c>
    </row>
    <row r="7908" spans="2:2" x14ac:dyDescent="0.25">
      <c r="B7908" t="s">
        <v>5404</v>
      </c>
    </row>
    <row r="7909" spans="2:2" x14ac:dyDescent="0.25">
      <c r="B7909" t="s">
        <v>6351</v>
      </c>
    </row>
    <row r="7910" spans="2:2" x14ac:dyDescent="0.25">
      <c r="B7910" t="s">
        <v>569</v>
      </c>
    </row>
    <row r="7911" spans="2:2" x14ac:dyDescent="0.25">
      <c r="B7911" t="s">
        <v>5245</v>
      </c>
    </row>
    <row r="7912" spans="2:2" x14ac:dyDescent="0.25">
      <c r="B7912" t="s">
        <v>5694</v>
      </c>
    </row>
    <row r="7913" spans="2:2" x14ac:dyDescent="0.25">
      <c r="B7913" t="s">
        <v>3912</v>
      </c>
    </row>
    <row r="7914" spans="2:2" x14ac:dyDescent="0.25">
      <c r="B7914" t="s">
        <v>5694</v>
      </c>
    </row>
    <row r="7915" spans="2:2" x14ac:dyDescent="0.25">
      <c r="B7915" t="s">
        <v>5694</v>
      </c>
    </row>
    <row r="7916" spans="2:2" x14ac:dyDescent="0.25">
      <c r="B7916" t="s">
        <v>5694</v>
      </c>
    </row>
    <row r="7917" spans="2:2" x14ac:dyDescent="0.25">
      <c r="B7917" t="s">
        <v>3353</v>
      </c>
    </row>
    <row r="7918" spans="2:2" x14ac:dyDescent="0.25">
      <c r="B7918" t="s">
        <v>1164</v>
      </c>
    </row>
    <row r="7919" spans="2:2" x14ac:dyDescent="0.25">
      <c r="B7919" t="s">
        <v>5694</v>
      </c>
    </row>
    <row r="7920" spans="2:2" x14ac:dyDescent="0.25">
      <c r="B7920" t="s">
        <v>3353</v>
      </c>
    </row>
    <row r="7921" spans="2:2" x14ac:dyDescent="0.25">
      <c r="B7921" t="s">
        <v>1164</v>
      </c>
    </row>
    <row r="7922" spans="2:2" x14ac:dyDescent="0.25">
      <c r="B7922" t="s">
        <v>6352</v>
      </c>
    </row>
    <row r="7923" spans="2:2" x14ac:dyDescent="0.25">
      <c r="B7923" t="s">
        <v>3353</v>
      </c>
    </row>
    <row r="7924" spans="2:2" x14ac:dyDescent="0.25">
      <c r="B7924" t="s">
        <v>3353</v>
      </c>
    </row>
    <row r="7925" spans="2:2" x14ac:dyDescent="0.25">
      <c r="B7925" t="s">
        <v>2148</v>
      </c>
    </row>
    <row r="7926" spans="2:2" x14ac:dyDescent="0.25">
      <c r="B7926" t="s">
        <v>6350</v>
      </c>
    </row>
    <row r="7927" spans="2:2" x14ac:dyDescent="0.25">
      <c r="B7927" t="s">
        <v>1164</v>
      </c>
    </row>
    <row r="7928" spans="2:2" x14ac:dyDescent="0.25">
      <c r="B7928" t="s">
        <v>3353</v>
      </c>
    </row>
    <row r="7929" spans="2:2" x14ac:dyDescent="0.25">
      <c r="B7929" t="s">
        <v>5694</v>
      </c>
    </row>
    <row r="7930" spans="2:2" x14ac:dyDescent="0.25">
      <c r="B7930" t="s">
        <v>5245</v>
      </c>
    </row>
    <row r="7931" spans="2:2" x14ac:dyDescent="0.25">
      <c r="B7931" t="s">
        <v>569</v>
      </c>
    </row>
    <row r="7932" spans="2:2" x14ac:dyDescent="0.25">
      <c r="B7932" t="s">
        <v>1164</v>
      </c>
    </row>
    <row r="7933" spans="2:2" x14ac:dyDescent="0.25">
      <c r="B7933" t="s">
        <v>1164</v>
      </c>
    </row>
    <row r="7934" spans="2:2" x14ac:dyDescent="0.25">
      <c r="B7934" t="s">
        <v>431</v>
      </c>
    </row>
    <row r="7935" spans="2:2" x14ac:dyDescent="0.25">
      <c r="B7935" t="s">
        <v>5404</v>
      </c>
    </row>
    <row r="7936" spans="2:2" x14ac:dyDescent="0.25">
      <c r="B7936" t="s">
        <v>431</v>
      </c>
    </row>
    <row r="7937" spans="2:2" x14ac:dyDescent="0.25">
      <c r="B7937" t="s">
        <v>569</v>
      </c>
    </row>
    <row r="7938" spans="2:2" x14ac:dyDescent="0.25">
      <c r="B7938" t="s">
        <v>3353</v>
      </c>
    </row>
    <row r="7939" spans="2:2" x14ac:dyDescent="0.25">
      <c r="B7939" t="s">
        <v>1164</v>
      </c>
    </row>
    <row r="7940" spans="2:2" x14ac:dyDescent="0.25">
      <c r="B7940" t="s">
        <v>5694</v>
      </c>
    </row>
    <row r="7941" spans="2:2" x14ac:dyDescent="0.25">
      <c r="B7941" t="s">
        <v>5694</v>
      </c>
    </row>
    <row r="7942" spans="2:2" x14ac:dyDescent="0.25">
      <c r="B7942" t="s">
        <v>1164</v>
      </c>
    </row>
    <row r="7943" spans="2:2" x14ac:dyDescent="0.25">
      <c r="B7943" t="s">
        <v>3353</v>
      </c>
    </row>
    <row r="7944" spans="2:2" x14ac:dyDescent="0.25">
      <c r="B7944" t="s">
        <v>6351</v>
      </c>
    </row>
    <row r="7945" spans="2:2" x14ac:dyDescent="0.25">
      <c r="B7945" t="s">
        <v>2148</v>
      </c>
    </row>
    <row r="7946" spans="2:2" x14ac:dyDescent="0.25">
      <c r="B7946" t="s">
        <v>6351</v>
      </c>
    </row>
    <row r="7947" spans="2:2" x14ac:dyDescent="0.25">
      <c r="B7947" t="s">
        <v>1164</v>
      </c>
    </row>
    <row r="7948" spans="2:2" x14ac:dyDescent="0.25">
      <c r="B7948" t="s">
        <v>6349</v>
      </c>
    </row>
    <row r="7949" spans="2:2" x14ac:dyDescent="0.25">
      <c r="B7949" t="s">
        <v>1164</v>
      </c>
    </row>
    <row r="7950" spans="2:2" x14ac:dyDescent="0.25">
      <c r="B7950" t="s">
        <v>6349</v>
      </c>
    </row>
    <row r="7951" spans="2:2" x14ac:dyDescent="0.25">
      <c r="B7951" t="s">
        <v>3912</v>
      </c>
    </row>
    <row r="7952" spans="2:2" x14ac:dyDescent="0.25">
      <c r="B7952" t="s">
        <v>5694</v>
      </c>
    </row>
    <row r="7953" spans="2:2" x14ac:dyDescent="0.25">
      <c r="B7953" t="s">
        <v>5404</v>
      </c>
    </row>
    <row r="7954" spans="2:2" x14ac:dyDescent="0.25">
      <c r="B7954" t="s">
        <v>6350</v>
      </c>
    </row>
    <row r="7955" spans="2:2" x14ac:dyDescent="0.25">
      <c r="B7955" t="s">
        <v>3353</v>
      </c>
    </row>
    <row r="7956" spans="2:2" x14ac:dyDescent="0.25">
      <c r="B7956" t="s">
        <v>3353</v>
      </c>
    </row>
    <row r="7957" spans="2:2" x14ac:dyDescent="0.25">
      <c r="B7957" t="s">
        <v>5404</v>
      </c>
    </row>
    <row r="7958" spans="2:2" x14ac:dyDescent="0.25">
      <c r="B7958" t="s">
        <v>3353</v>
      </c>
    </row>
    <row r="7959" spans="2:2" x14ac:dyDescent="0.25">
      <c r="B7959" t="s">
        <v>569</v>
      </c>
    </row>
    <row r="7960" spans="2:2" x14ac:dyDescent="0.25">
      <c r="B7960" t="s">
        <v>569</v>
      </c>
    </row>
    <row r="7961" spans="2:2" x14ac:dyDescent="0.25">
      <c r="B7961" t="s">
        <v>5404</v>
      </c>
    </row>
    <row r="7962" spans="2:2" x14ac:dyDescent="0.25">
      <c r="B7962" t="s">
        <v>6349</v>
      </c>
    </row>
    <row r="7963" spans="2:2" x14ac:dyDescent="0.25">
      <c r="B7963" t="s">
        <v>2148</v>
      </c>
    </row>
    <row r="7964" spans="2:2" x14ac:dyDescent="0.25">
      <c r="B7964" t="s">
        <v>3912</v>
      </c>
    </row>
    <row r="7965" spans="2:2" x14ac:dyDescent="0.25">
      <c r="B7965" t="s">
        <v>3353</v>
      </c>
    </row>
    <row r="7966" spans="2:2" x14ac:dyDescent="0.25">
      <c r="B7966" t="s">
        <v>569</v>
      </c>
    </row>
    <row r="7967" spans="2:2" x14ac:dyDescent="0.25">
      <c r="B7967" t="s">
        <v>1164</v>
      </c>
    </row>
    <row r="7968" spans="2:2" x14ac:dyDescent="0.25">
      <c r="B7968" t="s">
        <v>6352</v>
      </c>
    </row>
    <row r="7969" spans="2:2" x14ac:dyDescent="0.25">
      <c r="B7969" t="s">
        <v>3353</v>
      </c>
    </row>
    <row r="7970" spans="2:2" x14ac:dyDescent="0.25">
      <c r="B7970" t="s">
        <v>6349</v>
      </c>
    </row>
    <row r="7971" spans="2:2" x14ac:dyDescent="0.25">
      <c r="B7971" t="s">
        <v>1164</v>
      </c>
    </row>
    <row r="7972" spans="2:2" x14ac:dyDescent="0.25">
      <c r="B7972" t="s">
        <v>6351</v>
      </c>
    </row>
    <row r="7973" spans="2:2" x14ac:dyDescent="0.25">
      <c r="B7973" t="s">
        <v>2148</v>
      </c>
    </row>
    <row r="7974" spans="2:2" x14ac:dyDescent="0.25">
      <c r="B7974" t="s">
        <v>3912</v>
      </c>
    </row>
    <row r="7975" spans="2:2" x14ac:dyDescent="0.25">
      <c r="B7975" t="s">
        <v>5694</v>
      </c>
    </row>
    <row r="7976" spans="2:2" x14ac:dyDescent="0.25">
      <c r="B7976" t="s">
        <v>5694</v>
      </c>
    </row>
    <row r="7977" spans="2:2" x14ac:dyDescent="0.25">
      <c r="B7977" t="s">
        <v>3353</v>
      </c>
    </row>
    <row r="7978" spans="2:2" x14ac:dyDescent="0.25">
      <c r="B7978" t="s">
        <v>5404</v>
      </c>
    </row>
    <row r="7979" spans="2:2" x14ac:dyDescent="0.25">
      <c r="B7979" t="s">
        <v>3353</v>
      </c>
    </row>
    <row r="7980" spans="2:2" x14ac:dyDescent="0.25">
      <c r="B7980" t="s">
        <v>5694</v>
      </c>
    </row>
    <row r="7981" spans="2:2" x14ac:dyDescent="0.25">
      <c r="B7981" t="s">
        <v>3353</v>
      </c>
    </row>
    <row r="7982" spans="2:2" x14ac:dyDescent="0.25">
      <c r="B7982" t="s">
        <v>6350</v>
      </c>
    </row>
    <row r="7983" spans="2:2" x14ac:dyDescent="0.25">
      <c r="B7983" t="s">
        <v>1164</v>
      </c>
    </row>
    <row r="7984" spans="2:2" x14ac:dyDescent="0.25">
      <c r="B7984" t="s">
        <v>3353</v>
      </c>
    </row>
    <row r="7985" spans="2:2" x14ac:dyDescent="0.25">
      <c r="B7985" t="s">
        <v>3353</v>
      </c>
    </row>
    <row r="7986" spans="2:2" x14ac:dyDescent="0.25">
      <c r="B7986" t="s">
        <v>3353</v>
      </c>
    </row>
    <row r="7987" spans="2:2" x14ac:dyDescent="0.25">
      <c r="B7987" t="s">
        <v>5694</v>
      </c>
    </row>
    <row r="7988" spans="2:2" x14ac:dyDescent="0.25">
      <c r="B7988" t="s">
        <v>5694</v>
      </c>
    </row>
    <row r="7989" spans="2:2" x14ac:dyDescent="0.25">
      <c r="B7989" t="s">
        <v>1164</v>
      </c>
    </row>
    <row r="7990" spans="2:2" x14ac:dyDescent="0.25">
      <c r="B7990" t="s">
        <v>1164</v>
      </c>
    </row>
    <row r="7991" spans="2:2" x14ac:dyDescent="0.25">
      <c r="B7991" t="s">
        <v>1164</v>
      </c>
    </row>
    <row r="7992" spans="2:2" x14ac:dyDescent="0.25">
      <c r="B7992" t="s">
        <v>3912</v>
      </c>
    </row>
    <row r="7993" spans="2:2" x14ac:dyDescent="0.25">
      <c r="B7993" t="s">
        <v>3694</v>
      </c>
    </row>
    <row r="7994" spans="2:2" x14ac:dyDescent="0.25">
      <c r="B7994" t="s">
        <v>1164</v>
      </c>
    </row>
    <row r="7995" spans="2:2" x14ac:dyDescent="0.25">
      <c r="B7995" t="s">
        <v>1164</v>
      </c>
    </row>
    <row r="7996" spans="2:2" x14ac:dyDescent="0.25">
      <c r="B7996" t="s">
        <v>3353</v>
      </c>
    </row>
    <row r="7997" spans="2:2" x14ac:dyDescent="0.25">
      <c r="B7997" t="s">
        <v>1164</v>
      </c>
    </row>
    <row r="7998" spans="2:2" x14ac:dyDescent="0.25">
      <c r="B7998" t="s">
        <v>3353</v>
      </c>
    </row>
    <row r="7999" spans="2:2" x14ac:dyDescent="0.25">
      <c r="B7999" t="s">
        <v>6351</v>
      </c>
    </row>
    <row r="8000" spans="2:2" x14ac:dyDescent="0.25">
      <c r="B8000" t="s">
        <v>1164</v>
      </c>
    </row>
    <row r="8001" spans="2:2" x14ac:dyDescent="0.25">
      <c r="B8001" t="s">
        <v>431</v>
      </c>
    </row>
    <row r="8002" spans="2:2" x14ac:dyDescent="0.25">
      <c r="B8002" t="s">
        <v>3353</v>
      </c>
    </row>
    <row r="8003" spans="2:2" x14ac:dyDescent="0.25">
      <c r="B8003" t="s">
        <v>3353</v>
      </c>
    </row>
    <row r="8004" spans="2:2" x14ac:dyDescent="0.25">
      <c r="B8004" t="s">
        <v>6351</v>
      </c>
    </row>
    <row r="8005" spans="2:2" x14ac:dyDescent="0.25">
      <c r="B8005" t="s">
        <v>3353</v>
      </c>
    </row>
    <row r="8006" spans="2:2" x14ac:dyDescent="0.25">
      <c r="B8006" t="s">
        <v>6351</v>
      </c>
    </row>
    <row r="8007" spans="2:2" x14ac:dyDescent="0.25">
      <c r="B8007" t="s">
        <v>3353</v>
      </c>
    </row>
    <row r="8008" spans="2:2" x14ac:dyDescent="0.25">
      <c r="B8008" t="s">
        <v>3353</v>
      </c>
    </row>
    <row r="8009" spans="2:2" x14ac:dyDescent="0.25">
      <c r="B8009" t="s">
        <v>5694</v>
      </c>
    </row>
    <row r="8010" spans="2:2" x14ac:dyDescent="0.25">
      <c r="B8010" t="s">
        <v>1164</v>
      </c>
    </row>
    <row r="8011" spans="2:2" x14ac:dyDescent="0.25">
      <c r="B8011" t="s">
        <v>3353</v>
      </c>
    </row>
    <row r="8012" spans="2:2" x14ac:dyDescent="0.25">
      <c r="B8012" t="s">
        <v>1164</v>
      </c>
    </row>
    <row r="8013" spans="2:2" x14ac:dyDescent="0.25">
      <c r="B8013" t="s">
        <v>3353</v>
      </c>
    </row>
    <row r="8014" spans="2:2" x14ac:dyDescent="0.25">
      <c r="B8014" t="s">
        <v>569</v>
      </c>
    </row>
    <row r="8015" spans="2:2" x14ac:dyDescent="0.25">
      <c r="B8015" t="s">
        <v>3353</v>
      </c>
    </row>
    <row r="8016" spans="2:2" x14ac:dyDescent="0.25">
      <c r="B8016" t="s">
        <v>431</v>
      </c>
    </row>
    <row r="8017" spans="2:2" x14ac:dyDescent="0.25">
      <c r="B8017" t="s">
        <v>1164</v>
      </c>
    </row>
    <row r="8018" spans="2:2" x14ac:dyDescent="0.25">
      <c r="B8018" t="s">
        <v>6349</v>
      </c>
    </row>
    <row r="8019" spans="2:2" x14ac:dyDescent="0.25">
      <c r="B8019" t="s">
        <v>3353</v>
      </c>
    </row>
    <row r="8020" spans="2:2" x14ac:dyDescent="0.25">
      <c r="B8020" t="s">
        <v>569</v>
      </c>
    </row>
    <row r="8021" spans="2:2" x14ac:dyDescent="0.25">
      <c r="B8021" t="s">
        <v>3353</v>
      </c>
    </row>
    <row r="8022" spans="2:2" x14ac:dyDescent="0.25">
      <c r="B8022" t="s">
        <v>3912</v>
      </c>
    </row>
    <row r="8023" spans="2:2" x14ac:dyDescent="0.25">
      <c r="B8023" t="s">
        <v>5694</v>
      </c>
    </row>
    <row r="8024" spans="2:2" x14ac:dyDescent="0.25">
      <c r="B8024" t="s">
        <v>5694</v>
      </c>
    </row>
    <row r="8025" spans="2:2" x14ac:dyDescent="0.25">
      <c r="B8025" t="s">
        <v>3833</v>
      </c>
    </row>
    <row r="8026" spans="2:2" x14ac:dyDescent="0.25">
      <c r="B8026" t="s">
        <v>1164</v>
      </c>
    </row>
    <row r="8027" spans="2:2" x14ac:dyDescent="0.25">
      <c r="B8027" t="s">
        <v>5694</v>
      </c>
    </row>
    <row r="8028" spans="2:2" x14ac:dyDescent="0.25">
      <c r="B8028" t="s">
        <v>3353</v>
      </c>
    </row>
    <row r="8029" spans="2:2" x14ac:dyDescent="0.25">
      <c r="B8029" t="s">
        <v>6351</v>
      </c>
    </row>
    <row r="8030" spans="2:2" x14ac:dyDescent="0.25">
      <c r="B8030" t="s">
        <v>3353</v>
      </c>
    </row>
    <row r="8031" spans="2:2" x14ac:dyDescent="0.25">
      <c r="B8031" t="s">
        <v>1164</v>
      </c>
    </row>
    <row r="8032" spans="2:2" x14ac:dyDescent="0.25">
      <c r="B8032" t="s">
        <v>569</v>
      </c>
    </row>
    <row r="8033" spans="2:2" x14ac:dyDescent="0.25">
      <c r="B8033" t="s">
        <v>5694</v>
      </c>
    </row>
    <row r="8034" spans="2:2" x14ac:dyDescent="0.25">
      <c r="B8034" t="s">
        <v>3353</v>
      </c>
    </row>
    <row r="8035" spans="2:2" x14ac:dyDescent="0.25">
      <c r="B8035" t="s">
        <v>1164</v>
      </c>
    </row>
    <row r="8036" spans="2:2" x14ac:dyDescent="0.25">
      <c r="B8036" t="s">
        <v>431</v>
      </c>
    </row>
    <row r="8037" spans="2:2" x14ac:dyDescent="0.25">
      <c r="B8037" t="s">
        <v>6349</v>
      </c>
    </row>
    <row r="8038" spans="2:2" x14ac:dyDescent="0.25">
      <c r="B8038" t="s">
        <v>5694</v>
      </c>
    </row>
    <row r="8039" spans="2:2" x14ac:dyDescent="0.25">
      <c r="B8039" t="s">
        <v>1164</v>
      </c>
    </row>
    <row r="8040" spans="2:2" x14ac:dyDescent="0.25">
      <c r="B8040" t="s">
        <v>431</v>
      </c>
    </row>
    <row r="8041" spans="2:2" x14ac:dyDescent="0.25">
      <c r="B8041" t="s">
        <v>3353</v>
      </c>
    </row>
    <row r="8042" spans="2:2" x14ac:dyDescent="0.25">
      <c r="B8042" t="s">
        <v>6351</v>
      </c>
    </row>
    <row r="8043" spans="2:2" x14ac:dyDescent="0.25">
      <c r="B8043" t="s">
        <v>5404</v>
      </c>
    </row>
    <row r="8044" spans="2:2" x14ac:dyDescent="0.25">
      <c r="B8044" t="s">
        <v>5694</v>
      </c>
    </row>
    <row r="8045" spans="2:2" x14ac:dyDescent="0.25">
      <c r="B8045" t="s">
        <v>6349</v>
      </c>
    </row>
    <row r="8046" spans="2:2" x14ac:dyDescent="0.25">
      <c r="B8046" t="s">
        <v>6349</v>
      </c>
    </row>
    <row r="8047" spans="2:2" x14ac:dyDescent="0.25">
      <c r="B8047" t="s">
        <v>1164</v>
      </c>
    </row>
    <row r="8048" spans="2:2" x14ac:dyDescent="0.25">
      <c r="B8048" t="s">
        <v>6349</v>
      </c>
    </row>
    <row r="8049" spans="2:2" x14ac:dyDescent="0.25">
      <c r="B8049" t="s">
        <v>3353</v>
      </c>
    </row>
    <row r="8050" spans="2:2" x14ac:dyDescent="0.25">
      <c r="B8050" t="s">
        <v>3912</v>
      </c>
    </row>
    <row r="8051" spans="2:2" x14ac:dyDescent="0.25">
      <c r="B8051" t="s">
        <v>5404</v>
      </c>
    </row>
    <row r="8052" spans="2:2" x14ac:dyDescent="0.25">
      <c r="B8052" t="s">
        <v>2148</v>
      </c>
    </row>
    <row r="8053" spans="2:2" x14ac:dyDescent="0.25">
      <c r="B8053" t="s">
        <v>3833</v>
      </c>
    </row>
    <row r="8054" spans="2:2" x14ac:dyDescent="0.25">
      <c r="B8054" t="s">
        <v>5694</v>
      </c>
    </row>
    <row r="8055" spans="2:2" x14ac:dyDescent="0.25">
      <c r="B8055" t="s">
        <v>569</v>
      </c>
    </row>
    <row r="8056" spans="2:2" x14ac:dyDescent="0.25">
      <c r="B8056" t="s">
        <v>3353</v>
      </c>
    </row>
    <row r="8057" spans="2:2" x14ac:dyDescent="0.25">
      <c r="B8057" t="s">
        <v>1164</v>
      </c>
    </row>
    <row r="8058" spans="2:2" x14ac:dyDescent="0.25">
      <c r="B8058" t="s">
        <v>5694</v>
      </c>
    </row>
    <row r="8059" spans="2:2" x14ac:dyDescent="0.25">
      <c r="B8059" t="s">
        <v>5694</v>
      </c>
    </row>
    <row r="8060" spans="2:2" x14ac:dyDescent="0.25">
      <c r="B8060" t="s">
        <v>3912</v>
      </c>
    </row>
    <row r="8061" spans="2:2" x14ac:dyDescent="0.25">
      <c r="B8061" t="s">
        <v>431</v>
      </c>
    </row>
    <row r="8062" spans="2:2" x14ac:dyDescent="0.25">
      <c r="B8062" t="s">
        <v>3912</v>
      </c>
    </row>
    <row r="8063" spans="2:2" x14ac:dyDescent="0.25">
      <c r="B8063" t="s">
        <v>1164</v>
      </c>
    </row>
    <row r="8064" spans="2:2" x14ac:dyDescent="0.25">
      <c r="B8064" t="s">
        <v>6351</v>
      </c>
    </row>
    <row r="8065" spans="2:2" x14ac:dyDescent="0.25">
      <c r="B8065" t="s">
        <v>431</v>
      </c>
    </row>
    <row r="8066" spans="2:2" x14ac:dyDescent="0.25">
      <c r="B8066" t="s">
        <v>3353</v>
      </c>
    </row>
    <row r="8067" spans="2:2" x14ac:dyDescent="0.25">
      <c r="B8067" t="s">
        <v>3353</v>
      </c>
    </row>
    <row r="8068" spans="2:2" x14ac:dyDescent="0.25">
      <c r="B8068" t="s">
        <v>569</v>
      </c>
    </row>
    <row r="8069" spans="2:2" x14ac:dyDescent="0.25">
      <c r="B8069" t="s">
        <v>569</v>
      </c>
    </row>
    <row r="8070" spans="2:2" x14ac:dyDescent="0.25">
      <c r="B8070" t="s">
        <v>3912</v>
      </c>
    </row>
    <row r="8071" spans="2:2" x14ac:dyDescent="0.25">
      <c r="B8071" t="s">
        <v>5245</v>
      </c>
    </row>
    <row r="8072" spans="2:2" x14ac:dyDescent="0.25">
      <c r="B8072" t="s">
        <v>1164</v>
      </c>
    </row>
    <row r="8073" spans="2:2" x14ac:dyDescent="0.25">
      <c r="B8073" t="s">
        <v>3912</v>
      </c>
    </row>
    <row r="8074" spans="2:2" x14ac:dyDescent="0.25">
      <c r="B8074" t="s">
        <v>6351</v>
      </c>
    </row>
    <row r="8075" spans="2:2" x14ac:dyDescent="0.25">
      <c r="B8075" t="s">
        <v>3912</v>
      </c>
    </row>
    <row r="8076" spans="2:2" x14ac:dyDescent="0.25">
      <c r="B8076" t="s">
        <v>5404</v>
      </c>
    </row>
    <row r="8077" spans="2:2" x14ac:dyDescent="0.25">
      <c r="B8077" t="s">
        <v>6349</v>
      </c>
    </row>
    <row r="8078" spans="2:2" x14ac:dyDescent="0.25">
      <c r="B8078" t="s">
        <v>569</v>
      </c>
    </row>
    <row r="8079" spans="2:2" x14ac:dyDescent="0.25">
      <c r="B8079" t="s">
        <v>4690</v>
      </c>
    </row>
    <row r="8080" spans="2:2" x14ac:dyDescent="0.25">
      <c r="B8080" t="s">
        <v>6179</v>
      </c>
    </row>
    <row r="8081" spans="2:2" x14ac:dyDescent="0.25">
      <c r="B8081" t="s">
        <v>2148</v>
      </c>
    </row>
    <row r="8082" spans="2:2" x14ac:dyDescent="0.25">
      <c r="B8082" t="s">
        <v>1164</v>
      </c>
    </row>
    <row r="8083" spans="2:2" x14ac:dyDescent="0.25">
      <c r="B8083" t="s">
        <v>3353</v>
      </c>
    </row>
    <row r="8084" spans="2:2" x14ac:dyDescent="0.25">
      <c r="B8084" t="s">
        <v>3353</v>
      </c>
    </row>
    <row r="8085" spans="2:2" x14ac:dyDescent="0.25">
      <c r="B8085" t="s">
        <v>569</v>
      </c>
    </row>
    <row r="8086" spans="2:2" x14ac:dyDescent="0.25">
      <c r="B8086" t="s">
        <v>6179</v>
      </c>
    </row>
    <row r="8087" spans="2:2" x14ac:dyDescent="0.25">
      <c r="B8087" t="s">
        <v>6351</v>
      </c>
    </row>
    <row r="8088" spans="2:2" x14ac:dyDescent="0.25">
      <c r="B8088" t="s">
        <v>5694</v>
      </c>
    </row>
    <row r="8089" spans="2:2" x14ac:dyDescent="0.25">
      <c r="B8089" t="s">
        <v>3353</v>
      </c>
    </row>
    <row r="8090" spans="2:2" x14ac:dyDescent="0.25">
      <c r="B8090" t="s">
        <v>3353</v>
      </c>
    </row>
    <row r="8091" spans="2:2" x14ac:dyDescent="0.25">
      <c r="B8091" t="s">
        <v>431</v>
      </c>
    </row>
    <row r="8092" spans="2:2" x14ac:dyDescent="0.25">
      <c r="B8092" t="s">
        <v>4690</v>
      </c>
    </row>
    <row r="8093" spans="2:2" x14ac:dyDescent="0.25">
      <c r="B8093" t="s">
        <v>431</v>
      </c>
    </row>
    <row r="8094" spans="2:2" x14ac:dyDescent="0.25">
      <c r="B8094" t="s">
        <v>3912</v>
      </c>
    </row>
    <row r="8095" spans="2:2" x14ac:dyDescent="0.25">
      <c r="B8095" t="s">
        <v>1164</v>
      </c>
    </row>
    <row r="8096" spans="2:2" x14ac:dyDescent="0.25">
      <c r="B8096" t="s">
        <v>3353</v>
      </c>
    </row>
    <row r="8097" spans="2:2" x14ac:dyDescent="0.25">
      <c r="B8097" t="s">
        <v>5694</v>
      </c>
    </row>
    <row r="8098" spans="2:2" x14ac:dyDescent="0.25">
      <c r="B8098" t="s">
        <v>3353</v>
      </c>
    </row>
    <row r="8099" spans="2:2" x14ac:dyDescent="0.25">
      <c r="B8099" t="s">
        <v>6351</v>
      </c>
    </row>
    <row r="8100" spans="2:2" x14ac:dyDescent="0.25">
      <c r="B8100" t="s">
        <v>5694</v>
      </c>
    </row>
    <row r="8101" spans="2:2" x14ac:dyDescent="0.25">
      <c r="B8101" t="s">
        <v>569</v>
      </c>
    </row>
    <row r="8102" spans="2:2" x14ac:dyDescent="0.25">
      <c r="B8102" t="s">
        <v>5694</v>
      </c>
    </row>
    <row r="8103" spans="2:2" x14ac:dyDescent="0.25">
      <c r="B8103" t="s">
        <v>6351</v>
      </c>
    </row>
    <row r="8104" spans="2:2" x14ac:dyDescent="0.25">
      <c r="B8104" t="s">
        <v>6179</v>
      </c>
    </row>
    <row r="8105" spans="2:2" x14ac:dyDescent="0.25">
      <c r="B8105" t="s">
        <v>6350</v>
      </c>
    </row>
    <row r="8106" spans="2:2" x14ac:dyDescent="0.25">
      <c r="B8106" t="s">
        <v>6349</v>
      </c>
    </row>
    <row r="8107" spans="2:2" x14ac:dyDescent="0.25">
      <c r="B8107" t="s">
        <v>5694</v>
      </c>
    </row>
    <row r="8108" spans="2:2" x14ac:dyDescent="0.25">
      <c r="B8108" t="s">
        <v>6349</v>
      </c>
    </row>
    <row r="8109" spans="2:2" x14ac:dyDescent="0.25">
      <c r="B8109" t="s">
        <v>3353</v>
      </c>
    </row>
    <row r="8110" spans="2:2" x14ac:dyDescent="0.25">
      <c r="B8110" t="s">
        <v>6349</v>
      </c>
    </row>
    <row r="8111" spans="2:2" x14ac:dyDescent="0.25">
      <c r="B8111" t="s">
        <v>1164</v>
      </c>
    </row>
    <row r="8112" spans="2:2" x14ac:dyDescent="0.25">
      <c r="B8112" t="s">
        <v>5404</v>
      </c>
    </row>
    <row r="8113" spans="2:2" x14ac:dyDescent="0.25">
      <c r="B8113" t="s">
        <v>3353</v>
      </c>
    </row>
    <row r="8114" spans="2:2" x14ac:dyDescent="0.25">
      <c r="B8114" t="s">
        <v>6179</v>
      </c>
    </row>
    <row r="8115" spans="2:2" x14ac:dyDescent="0.25">
      <c r="B8115" t="s">
        <v>6351</v>
      </c>
    </row>
    <row r="8116" spans="2:2" x14ac:dyDescent="0.25">
      <c r="B8116" t="s">
        <v>4690</v>
      </c>
    </row>
    <row r="8117" spans="2:2" x14ac:dyDescent="0.25">
      <c r="B8117" t="s">
        <v>6351</v>
      </c>
    </row>
    <row r="8118" spans="2:2" x14ac:dyDescent="0.25">
      <c r="B8118" t="s">
        <v>5694</v>
      </c>
    </row>
    <row r="8119" spans="2:2" x14ac:dyDescent="0.25">
      <c r="B8119" t="s">
        <v>431</v>
      </c>
    </row>
    <row r="8120" spans="2:2" x14ac:dyDescent="0.25">
      <c r="B8120" t="s">
        <v>3353</v>
      </c>
    </row>
    <row r="8121" spans="2:2" x14ac:dyDescent="0.25">
      <c r="B8121" t="s">
        <v>3353</v>
      </c>
    </row>
    <row r="8122" spans="2:2" x14ac:dyDescent="0.25">
      <c r="B8122" t="s">
        <v>5404</v>
      </c>
    </row>
    <row r="8123" spans="2:2" x14ac:dyDescent="0.25">
      <c r="B8123" t="s">
        <v>5694</v>
      </c>
    </row>
    <row r="8124" spans="2:2" x14ac:dyDescent="0.25">
      <c r="B8124" t="s">
        <v>3353</v>
      </c>
    </row>
    <row r="8125" spans="2:2" x14ac:dyDescent="0.25">
      <c r="B8125" t="s">
        <v>3912</v>
      </c>
    </row>
    <row r="8126" spans="2:2" x14ac:dyDescent="0.25">
      <c r="B8126" t="s">
        <v>3353</v>
      </c>
    </row>
    <row r="8127" spans="2:2" x14ac:dyDescent="0.25">
      <c r="B8127" t="s">
        <v>569</v>
      </c>
    </row>
    <row r="8128" spans="2:2" x14ac:dyDescent="0.25">
      <c r="B8128" t="s">
        <v>3353</v>
      </c>
    </row>
    <row r="8129" spans="2:2" x14ac:dyDescent="0.25">
      <c r="B8129" t="s">
        <v>1164</v>
      </c>
    </row>
    <row r="8130" spans="2:2" x14ac:dyDescent="0.25">
      <c r="B8130" t="s">
        <v>6350</v>
      </c>
    </row>
    <row r="8131" spans="2:2" x14ac:dyDescent="0.25">
      <c r="B8131" t="s">
        <v>3353</v>
      </c>
    </row>
    <row r="8132" spans="2:2" x14ac:dyDescent="0.25">
      <c r="B8132" t="s">
        <v>5694</v>
      </c>
    </row>
    <row r="8133" spans="2:2" x14ac:dyDescent="0.25">
      <c r="B8133" t="s">
        <v>3912</v>
      </c>
    </row>
    <row r="8134" spans="2:2" x14ac:dyDescent="0.25">
      <c r="B8134" t="s">
        <v>5694</v>
      </c>
    </row>
    <row r="8135" spans="2:2" x14ac:dyDescent="0.25">
      <c r="B8135" t="s">
        <v>5694</v>
      </c>
    </row>
    <row r="8136" spans="2:2" x14ac:dyDescent="0.25">
      <c r="B8136" t="s">
        <v>6350</v>
      </c>
    </row>
    <row r="8137" spans="2:2" x14ac:dyDescent="0.25">
      <c r="B8137" t="s">
        <v>3353</v>
      </c>
    </row>
    <row r="8138" spans="2:2" x14ac:dyDescent="0.25">
      <c r="B8138" t="s">
        <v>5404</v>
      </c>
    </row>
    <row r="8139" spans="2:2" x14ac:dyDescent="0.25">
      <c r="B8139" t="s">
        <v>1164</v>
      </c>
    </row>
    <row r="8140" spans="2:2" x14ac:dyDescent="0.25">
      <c r="B8140" t="s">
        <v>3833</v>
      </c>
    </row>
    <row r="8141" spans="2:2" x14ac:dyDescent="0.25">
      <c r="B8141" t="s">
        <v>6349</v>
      </c>
    </row>
    <row r="8142" spans="2:2" x14ac:dyDescent="0.25">
      <c r="B8142" t="s">
        <v>431</v>
      </c>
    </row>
    <row r="8143" spans="2:2" x14ac:dyDescent="0.25">
      <c r="B8143" t="s">
        <v>3353</v>
      </c>
    </row>
    <row r="8144" spans="2:2" x14ac:dyDescent="0.25">
      <c r="B8144" t="s">
        <v>6351</v>
      </c>
    </row>
    <row r="8145" spans="2:2" x14ac:dyDescent="0.25">
      <c r="B8145" t="s">
        <v>5404</v>
      </c>
    </row>
    <row r="8146" spans="2:2" x14ac:dyDescent="0.25">
      <c r="B8146" t="s">
        <v>3353</v>
      </c>
    </row>
    <row r="8147" spans="2:2" x14ac:dyDescent="0.25">
      <c r="B8147" t="s">
        <v>3353</v>
      </c>
    </row>
    <row r="8148" spans="2:2" x14ac:dyDescent="0.25">
      <c r="B8148" t="s">
        <v>5694</v>
      </c>
    </row>
    <row r="8149" spans="2:2" x14ac:dyDescent="0.25">
      <c r="B8149" t="s">
        <v>569</v>
      </c>
    </row>
    <row r="8150" spans="2:2" x14ac:dyDescent="0.25">
      <c r="B8150" t="s">
        <v>1164</v>
      </c>
    </row>
    <row r="8151" spans="2:2" x14ac:dyDescent="0.25">
      <c r="B8151" t="s">
        <v>3353</v>
      </c>
    </row>
    <row r="8152" spans="2:2" x14ac:dyDescent="0.25">
      <c r="B8152" t="s">
        <v>3353</v>
      </c>
    </row>
    <row r="8153" spans="2:2" x14ac:dyDescent="0.25">
      <c r="B8153" t="s">
        <v>3912</v>
      </c>
    </row>
    <row r="8154" spans="2:2" x14ac:dyDescent="0.25">
      <c r="B8154" t="s">
        <v>569</v>
      </c>
    </row>
    <row r="8155" spans="2:2" x14ac:dyDescent="0.25">
      <c r="B8155" t="s">
        <v>1164</v>
      </c>
    </row>
    <row r="8156" spans="2:2" x14ac:dyDescent="0.25">
      <c r="B8156" t="s">
        <v>3353</v>
      </c>
    </row>
    <row r="8157" spans="2:2" x14ac:dyDescent="0.25">
      <c r="B8157" t="s">
        <v>3912</v>
      </c>
    </row>
    <row r="8158" spans="2:2" x14ac:dyDescent="0.25">
      <c r="B8158" t="s">
        <v>5694</v>
      </c>
    </row>
    <row r="8159" spans="2:2" x14ac:dyDescent="0.25">
      <c r="B8159" t="s">
        <v>5694</v>
      </c>
    </row>
    <row r="8160" spans="2:2" x14ac:dyDescent="0.25">
      <c r="B8160" t="s">
        <v>3353</v>
      </c>
    </row>
    <row r="8161" spans="2:2" x14ac:dyDescent="0.25">
      <c r="B8161" t="s">
        <v>5404</v>
      </c>
    </row>
    <row r="8162" spans="2:2" x14ac:dyDescent="0.25">
      <c r="B8162" t="s">
        <v>3833</v>
      </c>
    </row>
    <row r="8163" spans="2:2" x14ac:dyDescent="0.25">
      <c r="B8163" t="s">
        <v>3353</v>
      </c>
    </row>
    <row r="8164" spans="2:2" x14ac:dyDescent="0.25">
      <c r="B8164" t="s">
        <v>3353</v>
      </c>
    </row>
    <row r="8165" spans="2:2" x14ac:dyDescent="0.25">
      <c r="B8165" t="s">
        <v>5694</v>
      </c>
    </row>
    <row r="8166" spans="2:2" x14ac:dyDescent="0.25">
      <c r="B8166" t="s">
        <v>3912</v>
      </c>
    </row>
    <row r="8167" spans="2:2" x14ac:dyDescent="0.25">
      <c r="B8167" t="s">
        <v>3912</v>
      </c>
    </row>
    <row r="8168" spans="2:2" x14ac:dyDescent="0.25">
      <c r="B8168" t="s">
        <v>3833</v>
      </c>
    </row>
    <row r="8169" spans="2:2" x14ac:dyDescent="0.25">
      <c r="B8169" t="s">
        <v>5694</v>
      </c>
    </row>
    <row r="8170" spans="2:2" x14ac:dyDescent="0.25">
      <c r="B8170" t="s">
        <v>5694</v>
      </c>
    </row>
    <row r="8171" spans="2:2" x14ac:dyDescent="0.25">
      <c r="B8171" t="s">
        <v>6351</v>
      </c>
    </row>
    <row r="8172" spans="2:2" x14ac:dyDescent="0.25">
      <c r="B8172" t="s">
        <v>6349</v>
      </c>
    </row>
    <row r="8173" spans="2:2" x14ac:dyDescent="0.25">
      <c r="B8173" t="s">
        <v>5694</v>
      </c>
    </row>
    <row r="8174" spans="2:2" x14ac:dyDescent="0.25">
      <c r="B8174" t="s">
        <v>1164</v>
      </c>
    </row>
    <row r="8175" spans="2:2" x14ac:dyDescent="0.25">
      <c r="B8175" t="s">
        <v>6351</v>
      </c>
    </row>
    <row r="8176" spans="2:2" x14ac:dyDescent="0.25">
      <c r="B8176" t="s">
        <v>5694</v>
      </c>
    </row>
    <row r="8177" spans="2:2" x14ac:dyDescent="0.25">
      <c r="B8177" t="s">
        <v>2148</v>
      </c>
    </row>
    <row r="8178" spans="2:2" x14ac:dyDescent="0.25">
      <c r="B8178" t="s">
        <v>3353</v>
      </c>
    </row>
    <row r="8179" spans="2:2" x14ac:dyDescent="0.25">
      <c r="B8179" t="s">
        <v>5694</v>
      </c>
    </row>
    <row r="8180" spans="2:2" x14ac:dyDescent="0.25">
      <c r="B8180" t="s">
        <v>6179</v>
      </c>
    </row>
    <row r="8181" spans="2:2" x14ac:dyDescent="0.25">
      <c r="B8181" t="s">
        <v>5694</v>
      </c>
    </row>
    <row r="8182" spans="2:2" x14ac:dyDescent="0.25">
      <c r="B8182" t="s">
        <v>1164</v>
      </c>
    </row>
    <row r="8183" spans="2:2" x14ac:dyDescent="0.25">
      <c r="B8183" t="s">
        <v>569</v>
      </c>
    </row>
    <row r="8184" spans="2:2" x14ac:dyDescent="0.25">
      <c r="B8184" t="s">
        <v>6349</v>
      </c>
    </row>
    <row r="8185" spans="2:2" x14ac:dyDescent="0.25">
      <c r="B8185" t="s">
        <v>6351</v>
      </c>
    </row>
    <row r="8186" spans="2:2" x14ac:dyDescent="0.25">
      <c r="B8186" t="s">
        <v>6179</v>
      </c>
    </row>
    <row r="8187" spans="2:2" x14ac:dyDescent="0.25">
      <c r="B8187" t="s">
        <v>3353</v>
      </c>
    </row>
    <row r="8188" spans="2:2" x14ac:dyDescent="0.25">
      <c r="B8188" t="s">
        <v>1164</v>
      </c>
    </row>
    <row r="8189" spans="2:2" x14ac:dyDescent="0.25">
      <c r="B8189" t="s">
        <v>569</v>
      </c>
    </row>
    <row r="8190" spans="2:2" x14ac:dyDescent="0.25">
      <c r="B8190" t="s">
        <v>569</v>
      </c>
    </row>
    <row r="8191" spans="2:2" x14ac:dyDescent="0.25">
      <c r="B8191" t="s">
        <v>3912</v>
      </c>
    </row>
    <row r="8192" spans="2:2" x14ac:dyDescent="0.25">
      <c r="B8192" t="s">
        <v>5404</v>
      </c>
    </row>
    <row r="8193" spans="2:2" x14ac:dyDescent="0.25">
      <c r="B8193" t="s">
        <v>5694</v>
      </c>
    </row>
    <row r="8194" spans="2:2" x14ac:dyDescent="0.25">
      <c r="B8194" t="s">
        <v>5694</v>
      </c>
    </row>
    <row r="8195" spans="2:2" x14ac:dyDescent="0.25">
      <c r="B8195" t="s">
        <v>3353</v>
      </c>
    </row>
    <row r="8196" spans="2:2" x14ac:dyDescent="0.25">
      <c r="B8196" t="s">
        <v>431</v>
      </c>
    </row>
    <row r="8197" spans="2:2" x14ac:dyDescent="0.25">
      <c r="B8197" t="s">
        <v>1164</v>
      </c>
    </row>
    <row r="8198" spans="2:2" x14ac:dyDescent="0.25">
      <c r="B8198" t="s">
        <v>6349</v>
      </c>
    </row>
    <row r="8199" spans="2:2" x14ac:dyDescent="0.25">
      <c r="B8199" t="s">
        <v>3912</v>
      </c>
    </row>
    <row r="8200" spans="2:2" x14ac:dyDescent="0.25">
      <c r="B8200" t="s">
        <v>3353</v>
      </c>
    </row>
    <row r="8201" spans="2:2" x14ac:dyDescent="0.25">
      <c r="B8201" t="s">
        <v>3912</v>
      </c>
    </row>
    <row r="8202" spans="2:2" x14ac:dyDescent="0.25">
      <c r="B8202" t="s">
        <v>3353</v>
      </c>
    </row>
    <row r="8203" spans="2:2" x14ac:dyDescent="0.25">
      <c r="B8203" t="s">
        <v>569</v>
      </c>
    </row>
    <row r="8204" spans="2:2" x14ac:dyDescent="0.25">
      <c r="B8204" t="s">
        <v>1164</v>
      </c>
    </row>
    <row r="8205" spans="2:2" x14ac:dyDescent="0.25">
      <c r="B8205" t="s">
        <v>5404</v>
      </c>
    </row>
    <row r="8206" spans="2:2" x14ac:dyDescent="0.25">
      <c r="B8206" t="s">
        <v>3353</v>
      </c>
    </row>
    <row r="8207" spans="2:2" x14ac:dyDescent="0.25">
      <c r="B8207" t="s">
        <v>1164</v>
      </c>
    </row>
    <row r="8208" spans="2:2" x14ac:dyDescent="0.25">
      <c r="B8208" t="s">
        <v>1164</v>
      </c>
    </row>
    <row r="8209" spans="2:2" x14ac:dyDescent="0.25">
      <c r="B8209" t="s">
        <v>6179</v>
      </c>
    </row>
    <row r="8210" spans="2:2" x14ac:dyDescent="0.25">
      <c r="B8210" t="s">
        <v>6352</v>
      </c>
    </row>
    <row r="8211" spans="2:2" x14ac:dyDescent="0.25">
      <c r="B8211" t="s">
        <v>3912</v>
      </c>
    </row>
    <row r="8212" spans="2:2" x14ac:dyDescent="0.25">
      <c r="B8212" t="s">
        <v>431</v>
      </c>
    </row>
    <row r="8213" spans="2:2" x14ac:dyDescent="0.25">
      <c r="B8213" t="s">
        <v>1164</v>
      </c>
    </row>
    <row r="8214" spans="2:2" x14ac:dyDescent="0.25">
      <c r="B8214" t="s">
        <v>5694</v>
      </c>
    </row>
    <row r="8215" spans="2:2" x14ac:dyDescent="0.25">
      <c r="B8215" t="s">
        <v>5404</v>
      </c>
    </row>
    <row r="8216" spans="2:2" x14ac:dyDescent="0.25">
      <c r="B8216" t="s">
        <v>3912</v>
      </c>
    </row>
    <row r="8217" spans="2:2" x14ac:dyDescent="0.25">
      <c r="B8217" t="s">
        <v>5694</v>
      </c>
    </row>
    <row r="8218" spans="2:2" x14ac:dyDescent="0.25">
      <c r="B8218" t="s">
        <v>3912</v>
      </c>
    </row>
    <row r="8219" spans="2:2" x14ac:dyDescent="0.25">
      <c r="B8219" t="s">
        <v>1164</v>
      </c>
    </row>
    <row r="8220" spans="2:2" x14ac:dyDescent="0.25">
      <c r="B8220" t="s">
        <v>569</v>
      </c>
    </row>
    <row r="8221" spans="2:2" x14ac:dyDescent="0.25">
      <c r="B8221" t="s">
        <v>6349</v>
      </c>
    </row>
    <row r="8222" spans="2:2" x14ac:dyDescent="0.25">
      <c r="B8222" t="s">
        <v>1164</v>
      </c>
    </row>
    <row r="8223" spans="2:2" x14ac:dyDescent="0.25">
      <c r="B8223" t="s">
        <v>6350</v>
      </c>
    </row>
    <row r="8224" spans="2:2" x14ac:dyDescent="0.25">
      <c r="B8224" t="s">
        <v>3353</v>
      </c>
    </row>
    <row r="8225" spans="2:2" x14ac:dyDescent="0.25">
      <c r="B8225" t="s">
        <v>5694</v>
      </c>
    </row>
    <row r="8226" spans="2:2" x14ac:dyDescent="0.25">
      <c r="B8226" t="s">
        <v>6351</v>
      </c>
    </row>
    <row r="8227" spans="2:2" x14ac:dyDescent="0.25">
      <c r="B8227" t="s">
        <v>6349</v>
      </c>
    </row>
    <row r="8228" spans="2:2" x14ac:dyDescent="0.25">
      <c r="B8228" t="s">
        <v>3912</v>
      </c>
    </row>
    <row r="8229" spans="2:2" x14ac:dyDescent="0.25">
      <c r="B8229" t="s">
        <v>3353</v>
      </c>
    </row>
    <row r="8230" spans="2:2" x14ac:dyDescent="0.25">
      <c r="B8230" t="s">
        <v>3353</v>
      </c>
    </row>
    <row r="8231" spans="2:2" x14ac:dyDescent="0.25">
      <c r="B8231" t="s">
        <v>1164</v>
      </c>
    </row>
    <row r="8232" spans="2:2" x14ac:dyDescent="0.25">
      <c r="B8232" t="s">
        <v>431</v>
      </c>
    </row>
    <row r="8233" spans="2:2" x14ac:dyDescent="0.25">
      <c r="B8233" t="s">
        <v>6350</v>
      </c>
    </row>
    <row r="8234" spans="2:2" x14ac:dyDescent="0.25">
      <c r="B8234" t="s">
        <v>3912</v>
      </c>
    </row>
    <row r="8235" spans="2:2" x14ac:dyDescent="0.25">
      <c r="B8235" t="s">
        <v>3353</v>
      </c>
    </row>
    <row r="8236" spans="2:2" x14ac:dyDescent="0.25">
      <c r="B8236" t="s">
        <v>5694</v>
      </c>
    </row>
    <row r="8237" spans="2:2" x14ac:dyDescent="0.25">
      <c r="B8237" t="s">
        <v>5404</v>
      </c>
    </row>
    <row r="8238" spans="2:2" x14ac:dyDescent="0.25">
      <c r="B8238" t="s">
        <v>1164</v>
      </c>
    </row>
    <row r="8239" spans="2:2" x14ac:dyDescent="0.25">
      <c r="B8239" t="s">
        <v>6351</v>
      </c>
    </row>
    <row r="8240" spans="2:2" x14ac:dyDescent="0.25">
      <c r="B8240" t="s">
        <v>5694</v>
      </c>
    </row>
    <row r="8241" spans="2:2" x14ac:dyDescent="0.25">
      <c r="B8241" t="s">
        <v>3353</v>
      </c>
    </row>
    <row r="8242" spans="2:2" x14ac:dyDescent="0.25">
      <c r="B8242" t="s">
        <v>6351</v>
      </c>
    </row>
    <row r="8243" spans="2:2" x14ac:dyDescent="0.25">
      <c r="B8243" t="s">
        <v>1164</v>
      </c>
    </row>
    <row r="8244" spans="2:2" x14ac:dyDescent="0.25">
      <c r="B8244" t="s">
        <v>3353</v>
      </c>
    </row>
    <row r="8245" spans="2:2" x14ac:dyDescent="0.25">
      <c r="B8245" t="s">
        <v>6351</v>
      </c>
    </row>
    <row r="8246" spans="2:2" x14ac:dyDescent="0.25">
      <c r="B8246" t="s">
        <v>1164</v>
      </c>
    </row>
    <row r="8247" spans="2:2" x14ac:dyDescent="0.25">
      <c r="B8247" t="s">
        <v>5694</v>
      </c>
    </row>
    <row r="8248" spans="2:2" x14ac:dyDescent="0.25">
      <c r="B8248" t="s">
        <v>5694</v>
      </c>
    </row>
    <row r="8249" spans="2:2" x14ac:dyDescent="0.25">
      <c r="B8249" t="s">
        <v>6349</v>
      </c>
    </row>
    <row r="8250" spans="2:2" x14ac:dyDescent="0.25">
      <c r="B8250" t="s">
        <v>3353</v>
      </c>
    </row>
    <row r="8251" spans="2:2" x14ac:dyDescent="0.25">
      <c r="B8251" t="s">
        <v>5694</v>
      </c>
    </row>
    <row r="8252" spans="2:2" x14ac:dyDescent="0.25">
      <c r="B8252" t="s">
        <v>569</v>
      </c>
    </row>
    <row r="8253" spans="2:2" x14ac:dyDescent="0.25">
      <c r="B8253" t="s">
        <v>1164</v>
      </c>
    </row>
    <row r="8254" spans="2:2" x14ac:dyDescent="0.25">
      <c r="B8254" t="s">
        <v>569</v>
      </c>
    </row>
    <row r="8255" spans="2:2" x14ac:dyDescent="0.25">
      <c r="B8255" t="s">
        <v>6352</v>
      </c>
    </row>
    <row r="8256" spans="2:2" x14ac:dyDescent="0.25">
      <c r="B8256" t="s">
        <v>3353</v>
      </c>
    </row>
    <row r="8257" spans="2:2" x14ac:dyDescent="0.25">
      <c r="B8257" t="s">
        <v>6350</v>
      </c>
    </row>
    <row r="8258" spans="2:2" x14ac:dyDescent="0.25">
      <c r="B8258" t="s">
        <v>569</v>
      </c>
    </row>
    <row r="8259" spans="2:2" x14ac:dyDescent="0.25">
      <c r="B8259" t="s">
        <v>4690</v>
      </c>
    </row>
    <row r="8260" spans="2:2" x14ac:dyDescent="0.25">
      <c r="B8260" t="s">
        <v>5694</v>
      </c>
    </row>
    <row r="8261" spans="2:2" x14ac:dyDescent="0.25">
      <c r="B8261" t="s">
        <v>3912</v>
      </c>
    </row>
    <row r="8262" spans="2:2" x14ac:dyDescent="0.25">
      <c r="B8262" t="s">
        <v>3353</v>
      </c>
    </row>
    <row r="8263" spans="2:2" x14ac:dyDescent="0.25">
      <c r="B8263" t="s">
        <v>6352</v>
      </c>
    </row>
    <row r="8264" spans="2:2" x14ac:dyDescent="0.25">
      <c r="B8264" t="s">
        <v>6349</v>
      </c>
    </row>
    <row r="8265" spans="2:2" x14ac:dyDescent="0.25">
      <c r="B8265" t="s">
        <v>5404</v>
      </c>
    </row>
    <row r="8266" spans="2:2" x14ac:dyDescent="0.25">
      <c r="B8266" t="s">
        <v>3912</v>
      </c>
    </row>
    <row r="8267" spans="2:2" x14ac:dyDescent="0.25">
      <c r="B8267" t="s">
        <v>3353</v>
      </c>
    </row>
    <row r="8268" spans="2:2" x14ac:dyDescent="0.25">
      <c r="B8268" t="s">
        <v>5404</v>
      </c>
    </row>
    <row r="8269" spans="2:2" x14ac:dyDescent="0.25">
      <c r="B8269" t="s">
        <v>3694</v>
      </c>
    </row>
    <row r="8270" spans="2:2" x14ac:dyDescent="0.25">
      <c r="B8270" t="s">
        <v>6350</v>
      </c>
    </row>
    <row r="8271" spans="2:2" x14ac:dyDescent="0.25">
      <c r="B8271" t="s">
        <v>1164</v>
      </c>
    </row>
    <row r="8272" spans="2:2" x14ac:dyDescent="0.25">
      <c r="B8272" t="s">
        <v>6179</v>
      </c>
    </row>
    <row r="8273" spans="2:2" x14ac:dyDescent="0.25">
      <c r="B8273" t="s">
        <v>431</v>
      </c>
    </row>
    <row r="8274" spans="2:2" x14ac:dyDescent="0.25">
      <c r="B8274" t="s">
        <v>6350</v>
      </c>
    </row>
    <row r="8275" spans="2:2" x14ac:dyDescent="0.25">
      <c r="B8275" t="s">
        <v>1164</v>
      </c>
    </row>
    <row r="8276" spans="2:2" x14ac:dyDescent="0.25">
      <c r="B8276" t="s">
        <v>3912</v>
      </c>
    </row>
    <row r="8277" spans="2:2" x14ac:dyDescent="0.25">
      <c r="B8277" t="s">
        <v>3353</v>
      </c>
    </row>
    <row r="8278" spans="2:2" x14ac:dyDescent="0.25">
      <c r="B8278" t="s">
        <v>1164</v>
      </c>
    </row>
    <row r="8279" spans="2:2" x14ac:dyDescent="0.25">
      <c r="B8279" t="s">
        <v>3353</v>
      </c>
    </row>
    <row r="8280" spans="2:2" x14ac:dyDescent="0.25">
      <c r="B8280" t="s">
        <v>5694</v>
      </c>
    </row>
    <row r="8281" spans="2:2" x14ac:dyDescent="0.25">
      <c r="B8281" t="s">
        <v>431</v>
      </c>
    </row>
    <row r="8282" spans="2:2" x14ac:dyDescent="0.25">
      <c r="B8282" t="s">
        <v>569</v>
      </c>
    </row>
    <row r="8283" spans="2:2" x14ac:dyDescent="0.25">
      <c r="B8283" t="s">
        <v>6352</v>
      </c>
    </row>
    <row r="8284" spans="2:2" x14ac:dyDescent="0.25">
      <c r="B8284" t="s">
        <v>431</v>
      </c>
    </row>
    <row r="8285" spans="2:2" x14ac:dyDescent="0.25">
      <c r="B8285" t="s">
        <v>1164</v>
      </c>
    </row>
    <row r="8286" spans="2:2" x14ac:dyDescent="0.25">
      <c r="B8286" t="s">
        <v>2148</v>
      </c>
    </row>
    <row r="8287" spans="2:2" x14ac:dyDescent="0.25">
      <c r="B8287" t="s">
        <v>3912</v>
      </c>
    </row>
    <row r="8288" spans="2:2" x14ac:dyDescent="0.25">
      <c r="B8288" t="s">
        <v>3353</v>
      </c>
    </row>
    <row r="8289" spans="2:2" x14ac:dyDescent="0.25">
      <c r="B8289" t="s">
        <v>5694</v>
      </c>
    </row>
    <row r="8290" spans="2:2" x14ac:dyDescent="0.25">
      <c r="B8290" t="s">
        <v>5694</v>
      </c>
    </row>
    <row r="8291" spans="2:2" x14ac:dyDescent="0.25">
      <c r="B8291" t="s">
        <v>6349</v>
      </c>
    </row>
    <row r="8292" spans="2:2" x14ac:dyDescent="0.25">
      <c r="B8292" t="s">
        <v>6349</v>
      </c>
    </row>
    <row r="8293" spans="2:2" x14ac:dyDescent="0.25">
      <c r="B8293" t="s">
        <v>431</v>
      </c>
    </row>
    <row r="8294" spans="2:2" x14ac:dyDescent="0.25">
      <c r="B8294" t="s">
        <v>1164</v>
      </c>
    </row>
    <row r="8295" spans="2:2" x14ac:dyDescent="0.25">
      <c r="B8295" t="s">
        <v>3912</v>
      </c>
    </row>
    <row r="8296" spans="2:2" x14ac:dyDescent="0.25">
      <c r="B8296" t="s">
        <v>431</v>
      </c>
    </row>
    <row r="8297" spans="2:2" x14ac:dyDescent="0.25">
      <c r="B8297" t="s">
        <v>6350</v>
      </c>
    </row>
    <row r="8298" spans="2:2" x14ac:dyDescent="0.25">
      <c r="B8298" t="s">
        <v>3353</v>
      </c>
    </row>
    <row r="8299" spans="2:2" x14ac:dyDescent="0.25">
      <c r="B8299" t="s">
        <v>569</v>
      </c>
    </row>
    <row r="8300" spans="2:2" x14ac:dyDescent="0.25">
      <c r="B8300" t="s">
        <v>3912</v>
      </c>
    </row>
    <row r="8301" spans="2:2" x14ac:dyDescent="0.25">
      <c r="B8301" t="s">
        <v>3353</v>
      </c>
    </row>
    <row r="8302" spans="2:2" x14ac:dyDescent="0.25">
      <c r="B8302" t="s">
        <v>3353</v>
      </c>
    </row>
    <row r="8303" spans="2:2" x14ac:dyDescent="0.25">
      <c r="B8303" t="s">
        <v>6351</v>
      </c>
    </row>
    <row r="8304" spans="2:2" x14ac:dyDescent="0.25">
      <c r="B8304" t="s">
        <v>5694</v>
      </c>
    </row>
    <row r="8305" spans="2:2" x14ac:dyDescent="0.25">
      <c r="B8305" t="s">
        <v>5694</v>
      </c>
    </row>
    <row r="8306" spans="2:2" x14ac:dyDescent="0.25">
      <c r="B8306" t="s">
        <v>6350</v>
      </c>
    </row>
    <row r="8307" spans="2:2" x14ac:dyDescent="0.25">
      <c r="B8307" t="s">
        <v>6352</v>
      </c>
    </row>
    <row r="8308" spans="2:2" x14ac:dyDescent="0.25">
      <c r="B8308" t="s">
        <v>3353</v>
      </c>
    </row>
    <row r="8309" spans="2:2" x14ac:dyDescent="0.25">
      <c r="B8309" t="s">
        <v>6179</v>
      </c>
    </row>
    <row r="8310" spans="2:2" x14ac:dyDescent="0.25">
      <c r="B8310" t="s">
        <v>6349</v>
      </c>
    </row>
    <row r="8311" spans="2:2" x14ac:dyDescent="0.25">
      <c r="B8311" t="s">
        <v>3353</v>
      </c>
    </row>
    <row r="8312" spans="2:2" x14ac:dyDescent="0.25">
      <c r="B8312" t="s">
        <v>1164</v>
      </c>
    </row>
    <row r="8313" spans="2:2" x14ac:dyDescent="0.25">
      <c r="B8313" t="s">
        <v>3353</v>
      </c>
    </row>
    <row r="8314" spans="2:2" x14ac:dyDescent="0.25">
      <c r="B8314" t="s">
        <v>1164</v>
      </c>
    </row>
    <row r="8315" spans="2:2" x14ac:dyDescent="0.25">
      <c r="B8315" t="s">
        <v>5404</v>
      </c>
    </row>
    <row r="8316" spans="2:2" x14ac:dyDescent="0.25">
      <c r="B8316" t="s">
        <v>1164</v>
      </c>
    </row>
    <row r="8317" spans="2:2" x14ac:dyDescent="0.25">
      <c r="B8317" t="s">
        <v>431</v>
      </c>
    </row>
    <row r="8318" spans="2:2" x14ac:dyDescent="0.25">
      <c r="B8318" t="s">
        <v>5694</v>
      </c>
    </row>
    <row r="8319" spans="2:2" x14ac:dyDescent="0.25">
      <c r="B8319" t="s">
        <v>3912</v>
      </c>
    </row>
    <row r="8320" spans="2:2" x14ac:dyDescent="0.25">
      <c r="B8320" t="s">
        <v>6349</v>
      </c>
    </row>
    <row r="8321" spans="2:2" x14ac:dyDescent="0.25">
      <c r="B8321" t="s">
        <v>6352</v>
      </c>
    </row>
    <row r="8322" spans="2:2" x14ac:dyDescent="0.25">
      <c r="B8322" t="s">
        <v>3912</v>
      </c>
    </row>
    <row r="8323" spans="2:2" x14ac:dyDescent="0.25">
      <c r="B8323" t="s">
        <v>569</v>
      </c>
    </row>
    <row r="8324" spans="2:2" x14ac:dyDescent="0.25">
      <c r="B8324" t="s">
        <v>1164</v>
      </c>
    </row>
    <row r="8325" spans="2:2" x14ac:dyDescent="0.25">
      <c r="B8325" t="s">
        <v>5404</v>
      </c>
    </row>
    <row r="8326" spans="2:2" x14ac:dyDescent="0.25">
      <c r="B8326" t="s">
        <v>3353</v>
      </c>
    </row>
    <row r="8327" spans="2:2" x14ac:dyDescent="0.25">
      <c r="B8327" t="s">
        <v>5694</v>
      </c>
    </row>
    <row r="8328" spans="2:2" x14ac:dyDescent="0.25">
      <c r="B8328" t="s">
        <v>6350</v>
      </c>
    </row>
    <row r="8329" spans="2:2" x14ac:dyDescent="0.25">
      <c r="B8329" t="s">
        <v>6179</v>
      </c>
    </row>
    <row r="8330" spans="2:2" x14ac:dyDescent="0.25">
      <c r="B8330" t="s">
        <v>6351</v>
      </c>
    </row>
    <row r="8331" spans="2:2" x14ac:dyDescent="0.25">
      <c r="B8331" t="s">
        <v>6351</v>
      </c>
    </row>
    <row r="8332" spans="2:2" x14ac:dyDescent="0.25">
      <c r="B8332" t="s">
        <v>569</v>
      </c>
    </row>
    <row r="8333" spans="2:2" x14ac:dyDescent="0.25">
      <c r="B8333" t="s">
        <v>2148</v>
      </c>
    </row>
    <row r="8334" spans="2:2" x14ac:dyDescent="0.25">
      <c r="B8334" t="s">
        <v>5694</v>
      </c>
    </row>
    <row r="8335" spans="2:2" x14ac:dyDescent="0.25">
      <c r="B8335" t="s">
        <v>6351</v>
      </c>
    </row>
    <row r="8336" spans="2:2" x14ac:dyDescent="0.25">
      <c r="B8336" t="s">
        <v>6349</v>
      </c>
    </row>
    <row r="8337" spans="2:2" x14ac:dyDescent="0.25">
      <c r="B8337" t="s">
        <v>1164</v>
      </c>
    </row>
    <row r="8338" spans="2:2" x14ac:dyDescent="0.25">
      <c r="B8338" t="s">
        <v>6350</v>
      </c>
    </row>
    <row r="8339" spans="2:2" x14ac:dyDescent="0.25">
      <c r="B8339" t="s">
        <v>3353</v>
      </c>
    </row>
    <row r="8340" spans="2:2" x14ac:dyDescent="0.25">
      <c r="B8340" t="s">
        <v>5694</v>
      </c>
    </row>
    <row r="8341" spans="2:2" x14ac:dyDescent="0.25">
      <c r="B8341" t="s">
        <v>431</v>
      </c>
    </row>
    <row r="8342" spans="2:2" x14ac:dyDescent="0.25">
      <c r="B8342" t="s">
        <v>3353</v>
      </c>
    </row>
    <row r="8343" spans="2:2" x14ac:dyDescent="0.25">
      <c r="B8343" t="s">
        <v>431</v>
      </c>
    </row>
    <row r="8344" spans="2:2" x14ac:dyDescent="0.25">
      <c r="B8344" t="s">
        <v>5694</v>
      </c>
    </row>
    <row r="8345" spans="2:2" x14ac:dyDescent="0.25">
      <c r="B8345" t="s">
        <v>5404</v>
      </c>
    </row>
    <row r="8346" spans="2:2" x14ac:dyDescent="0.25">
      <c r="B8346" t="s">
        <v>431</v>
      </c>
    </row>
    <row r="8347" spans="2:2" x14ac:dyDescent="0.25">
      <c r="B8347" t="s">
        <v>6350</v>
      </c>
    </row>
    <row r="8348" spans="2:2" x14ac:dyDescent="0.25">
      <c r="B8348" t="s">
        <v>3353</v>
      </c>
    </row>
    <row r="8349" spans="2:2" x14ac:dyDescent="0.25">
      <c r="B8349" t="s">
        <v>6351</v>
      </c>
    </row>
    <row r="8350" spans="2:2" x14ac:dyDescent="0.25">
      <c r="B8350" t="s">
        <v>3353</v>
      </c>
    </row>
    <row r="8351" spans="2:2" x14ac:dyDescent="0.25">
      <c r="B8351" t="s">
        <v>1164</v>
      </c>
    </row>
    <row r="8352" spans="2:2" x14ac:dyDescent="0.25">
      <c r="B8352" t="s">
        <v>1164</v>
      </c>
    </row>
    <row r="8353" spans="2:2" x14ac:dyDescent="0.25">
      <c r="B8353" t="s">
        <v>6350</v>
      </c>
    </row>
    <row r="8354" spans="2:2" x14ac:dyDescent="0.25">
      <c r="B8354" t="s">
        <v>3353</v>
      </c>
    </row>
    <row r="8355" spans="2:2" x14ac:dyDescent="0.25">
      <c r="B8355" t="s">
        <v>3353</v>
      </c>
    </row>
    <row r="8356" spans="2:2" x14ac:dyDescent="0.25">
      <c r="B8356" t="s">
        <v>4690</v>
      </c>
    </row>
    <row r="8357" spans="2:2" x14ac:dyDescent="0.25">
      <c r="B8357" t="s">
        <v>3912</v>
      </c>
    </row>
    <row r="8358" spans="2:2" x14ac:dyDescent="0.25">
      <c r="B8358" t="s">
        <v>431</v>
      </c>
    </row>
    <row r="8359" spans="2:2" x14ac:dyDescent="0.25">
      <c r="B8359" t="s">
        <v>431</v>
      </c>
    </row>
    <row r="8360" spans="2:2" x14ac:dyDescent="0.25">
      <c r="B8360" t="s">
        <v>5404</v>
      </c>
    </row>
    <row r="8361" spans="2:2" x14ac:dyDescent="0.25">
      <c r="B8361" t="s">
        <v>3353</v>
      </c>
    </row>
    <row r="8362" spans="2:2" x14ac:dyDescent="0.25">
      <c r="B8362" t="s">
        <v>1164</v>
      </c>
    </row>
    <row r="8363" spans="2:2" x14ac:dyDescent="0.25">
      <c r="B8363" t="s">
        <v>5694</v>
      </c>
    </row>
    <row r="8364" spans="2:2" x14ac:dyDescent="0.25">
      <c r="B8364" t="s">
        <v>3912</v>
      </c>
    </row>
    <row r="8365" spans="2:2" x14ac:dyDescent="0.25">
      <c r="B8365" t="s">
        <v>6351</v>
      </c>
    </row>
    <row r="8366" spans="2:2" x14ac:dyDescent="0.25">
      <c r="B8366" t="s">
        <v>2148</v>
      </c>
    </row>
    <row r="8367" spans="2:2" x14ac:dyDescent="0.25">
      <c r="B8367" t="s">
        <v>6349</v>
      </c>
    </row>
    <row r="8368" spans="2:2" x14ac:dyDescent="0.25">
      <c r="B8368" t="s">
        <v>3353</v>
      </c>
    </row>
    <row r="8369" spans="2:2" x14ac:dyDescent="0.25">
      <c r="B8369" t="s">
        <v>5245</v>
      </c>
    </row>
    <row r="8370" spans="2:2" x14ac:dyDescent="0.25">
      <c r="B8370" t="s">
        <v>569</v>
      </c>
    </row>
    <row r="8371" spans="2:2" x14ac:dyDescent="0.25">
      <c r="B8371" t="s">
        <v>6351</v>
      </c>
    </row>
    <row r="8372" spans="2:2" x14ac:dyDescent="0.25">
      <c r="B8372" t="s">
        <v>6350</v>
      </c>
    </row>
    <row r="8373" spans="2:2" x14ac:dyDescent="0.25">
      <c r="B8373" t="s">
        <v>3353</v>
      </c>
    </row>
    <row r="8374" spans="2:2" x14ac:dyDescent="0.25">
      <c r="B8374" t="s">
        <v>5694</v>
      </c>
    </row>
    <row r="8375" spans="2:2" x14ac:dyDescent="0.25">
      <c r="B8375" t="s">
        <v>6349</v>
      </c>
    </row>
    <row r="8376" spans="2:2" x14ac:dyDescent="0.25">
      <c r="B8376" t="s">
        <v>3353</v>
      </c>
    </row>
    <row r="8377" spans="2:2" x14ac:dyDescent="0.25">
      <c r="B8377" t="s">
        <v>569</v>
      </c>
    </row>
    <row r="8378" spans="2:2" x14ac:dyDescent="0.25">
      <c r="B8378" t="s">
        <v>6349</v>
      </c>
    </row>
    <row r="8379" spans="2:2" x14ac:dyDescent="0.25">
      <c r="B8379" t="s">
        <v>5404</v>
      </c>
    </row>
    <row r="8380" spans="2:2" x14ac:dyDescent="0.25">
      <c r="B8380" t="s">
        <v>569</v>
      </c>
    </row>
    <row r="8381" spans="2:2" x14ac:dyDescent="0.25">
      <c r="B8381" t="s">
        <v>6352</v>
      </c>
    </row>
    <row r="8382" spans="2:2" x14ac:dyDescent="0.25">
      <c r="B8382" t="s">
        <v>5694</v>
      </c>
    </row>
    <row r="8383" spans="2:2" x14ac:dyDescent="0.25">
      <c r="B8383" t="s">
        <v>1164</v>
      </c>
    </row>
    <row r="8384" spans="2:2" x14ac:dyDescent="0.25">
      <c r="B8384" t="s">
        <v>5404</v>
      </c>
    </row>
    <row r="8385" spans="2:2" x14ac:dyDescent="0.25">
      <c r="B8385" t="s">
        <v>5694</v>
      </c>
    </row>
    <row r="8386" spans="2:2" x14ac:dyDescent="0.25">
      <c r="B8386" t="s">
        <v>5694</v>
      </c>
    </row>
    <row r="8387" spans="2:2" x14ac:dyDescent="0.25">
      <c r="B8387" t="s">
        <v>1164</v>
      </c>
    </row>
    <row r="8388" spans="2:2" x14ac:dyDescent="0.25">
      <c r="B8388" t="s">
        <v>6349</v>
      </c>
    </row>
    <row r="8389" spans="2:2" x14ac:dyDescent="0.25">
      <c r="B8389" t="s">
        <v>5694</v>
      </c>
    </row>
    <row r="8390" spans="2:2" x14ac:dyDescent="0.25">
      <c r="B8390" t="s">
        <v>5694</v>
      </c>
    </row>
    <row r="8391" spans="2:2" x14ac:dyDescent="0.25">
      <c r="B8391" t="s">
        <v>569</v>
      </c>
    </row>
    <row r="8392" spans="2:2" x14ac:dyDescent="0.25">
      <c r="B8392" t="s">
        <v>1164</v>
      </c>
    </row>
    <row r="8393" spans="2:2" x14ac:dyDescent="0.25">
      <c r="B8393" t="s">
        <v>3912</v>
      </c>
    </row>
    <row r="8394" spans="2:2" x14ac:dyDescent="0.25">
      <c r="B8394" t="s">
        <v>431</v>
      </c>
    </row>
    <row r="8395" spans="2:2" x14ac:dyDescent="0.25">
      <c r="B8395" t="s">
        <v>3353</v>
      </c>
    </row>
    <row r="8396" spans="2:2" x14ac:dyDescent="0.25">
      <c r="B8396" t="s">
        <v>5404</v>
      </c>
    </row>
    <row r="8397" spans="2:2" x14ac:dyDescent="0.25">
      <c r="B8397" t="s">
        <v>5694</v>
      </c>
    </row>
    <row r="8398" spans="2:2" x14ac:dyDescent="0.25">
      <c r="B8398" t="s">
        <v>5694</v>
      </c>
    </row>
    <row r="8399" spans="2:2" x14ac:dyDescent="0.25">
      <c r="B8399" t="s">
        <v>3353</v>
      </c>
    </row>
    <row r="8400" spans="2:2" x14ac:dyDescent="0.25">
      <c r="B8400" t="s">
        <v>5404</v>
      </c>
    </row>
    <row r="8401" spans="2:2" x14ac:dyDescent="0.25">
      <c r="B8401" t="s">
        <v>1164</v>
      </c>
    </row>
    <row r="8402" spans="2:2" x14ac:dyDescent="0.25">
      <c r="B8402" t="s">
        <v>5694</v>
      </c>
    </row>
    <row r="8403" spans="2:2" x14ac:dyDescent="0.25">
      <c r="B8403" t="s">
        <v>5404</v>
      </c>
    </row>
    <row r="8404" spans="2:2" x14ac:dyDescent="0.25">
      <c r="B8404" t="s">
        <v>5694</v>
      </c>
    </row>
    <row r="8405" spans="2:2" x14ac:dyDescent="0.25">
      <c r="B8405" t="s">
        <v>6350</v>
      </c>
    </row>
    <row r="8406" spans="2:2" x14ac:dyDescent="0.25">
      <c r="B8406" t="s">
        <v>431</v>
      </c>
    </row>
    <row r="8407" spans="2:2" x14ac:dyDescent="0.25">
      <c r="B8407" t="s">
        <v>6349</v>
      </c>
    </row>
    <row r="8408" spans="2:2" x14ac:dyDescent="0.25">
      <c r="B8408" t="s">
        <v>6351</v>
      </c>
    </row>
    <row r="8409" spans="2:2" x14ac:dyDescent="0.25">
      <c r="B8409" t="s">
        <v>3912</v>
      </c>
    </row>
    <row r="8410" spans="2:2" x14ac:dyDescent="0.25">
      <c r="B8410" t="s">
        <v>5245</v>
      </c>
    </row>
    <row r="8411" spans="2:2" x14ac:dyDescent="0.25">
      <c r="B8411" t="s">
        <v>3353</v>
      </c>
    </row>
    <row r="8412" spans="2:2" x14ac:dyDescent="0.25">
      <c r="B8412" t="s">
        <v>431</v>
      </c>
    </row>
    <row r="8413" spans="2:2" x14ac:dyDescent="0.25">
      <c r="B8413" t="s">
        <v>5694</v>
      </c>
    </row>
    <row r="8414" spans="2:2" x14ac:dyDescent="0.25">
      <c r="B8414" t="s">
        <v>2148</v>
      </c>
    </row>
    <row r="8415" spans="2:2" x14ac:dyDescent="0.25">
      <c r="B8415" t="s">
        <v>6350</v>
      </c>
    </row>
    <row r="8416" spans="2:2" x14ac:dyDescent="0.25">
      <c r="B8416" t="s">
        <v>3694</v>
      </c>
    </row>
    <row r="8417" spans="2:2" x14ac:dyDescent="0.25">
      <c r="B8417" t="s">
        <v>3353</v>
      </c>
    </row>
    <row r="8418" spans="2:2" x14ac:dyDescent="0.25">
      <c r="B8418" t="s">
        <v>569</v>
      </c>
    </row>
    <row r="8419" spans="2:2" x14ac:dyDescent="0.25">
      <c r="B8419" t="s">
        <v>5694</v>
      </c>
    </row>
    <row r="8420" spans="2:2" x14ac:dyDescent="0.25">
      <c r="B8420" t="s">
        <v>3833</v>
      </c>
    </row>
    <row r="8421" spans="2:2" x14ac:dyDescent="0.25">
      <c r="B8421" t="s">
        <v>3912</v>
      </c>
    </row>
    <row r="8422" spans="2:2" x14ac:dyDescent="0.25">
      <c r="B8422" t="s">
        <v>3912</v>
      </c>
    </row>
    <row r="8423" spans="2:2" x14ac:dyDescent="0.25">
      <c r="B8423" t="s">
        <v>3353</v>
      </c>
    </row>
    <row r="8424" spans="2:2" x14ac:dyDescent="0.25">
      <c r="B8424" t="s">
        <v>3353</v>
      </c>
    </row>
    <row r="8425" spans="2:2" x14ac:dyDescent="0.25">
      <c r="B8425" t="s">
        <v>5694</v>
      </c>
    </row>
    <row r="8426" spans="2:2" x14ac:dyDescent="0.25">
      <c r="B8426" t="s">
        <v>5694</v>
      </c>
    </row>
    <row r="8427" spans="2:2" x14ac:dyDescent="0.25">
      <c r="B8427" t="s">
        <v>5694</v>
      </c>
    </row>
    <row r="8428" spans="2:2" x14ac:dyDescent="0.25">
      <c r="B8428" t="s">
        <v>3912</v>
      </c>
    </row>
    <row r="8429" spans="2:2" x14ac:dyDescent="0.25">
      <c r="B8429" t="s">
        <v>1164</v>
      </c>
    </row>
    <row r="8430" spans="2:2" x14ac:dyDescent="0.25">
      <c r="B8430" t="s">
        <v>3353</v>
      </c>
    </row>
    <row r="8431" spans="2:2" x14ac:dyDescent="0.25">
      <c r="B8431" t="s">
        <v>6351</v>
      </c>
    </row>
    <row r="8432" spans="2:2" x14ac:dyDescent="0.25">
      <c r="B8432" t="s">
        <v>2148</v>
      </c>
    </row>
    <row r="8433" spans="2:2" x14ac:dyDescent="0.25">
      <c r="B8433" t="s">
        <v>5694</v>
      </c>
    </row>
    <row r="8434" spans="2:2" x14ac:dyDescent="0.25">
      <c r="B8434" t="s">
        <v>6349</v>
      </c>
    </row>
    <row r="8435" spans="2:2" x14ac:dyDescent="0.25">
      <c r="B8435" t="s">
        <v>3353</v>
      </c>
    </row>
    <row r="8436" spans="2:2" x14ac:dyDescent="0.25">
      <c r="B8436" t="s">
        <v>3912</v>
      </c>
    </row>
    <row r="8437" spans="2:2" x14ac:dyDescent="0.25">
      <c r="B8437" t="s">
        <v>569</v>
      </c>
    </row>
    <row r="8438" spans="2:2" x14ac:dyDescent="0.25">
      <c r="B8438" t="s">
        <v>3353</v>
      </c>
    </row>
    <row r="8439" spans="2:2" x14ac:dyDescent="0.25">
      <c r="B8439" t="s">
        <v>3353</v>
      </c>
    </row>
    <row r="8440" spans="2:2" x14ac:dyDescent="0.25">
      <c r="B8440" t="s">
        <v>5694</v>
      </c>
    </row>
    <row r="8441" spans="2:2" x14ac:dyDescent="0.25">
      <c r="B8441" t="s">
        <v>6179</v>
      </c>
    </row>
    <row r="8442" spans="2:2" x14ac:dyDescent="0.25">
      <c r="B8442" t="s">
        <v>3912</v>
      </c>
    </row>
    <row r="8443" spans="2:2" x14ac:dyDescent="0.25">
      <c r="B8443" t="s">
        <v>3353</v>
      </c>
    </row>
    <row r="8444" spans="2:2" x14ac:dyDescent="0.25">
      <c r="B8444" t="s">
        <v>431</v>
      </c>
    </row>
    <row r="8445" spans="2:2" x14ac:dyDescent="0.25">
      <c r="B8445" t="s">
        <v>3353</v>
      </c>
    </row>
    <row r="8446" spans="2:2" x14ac:dyDescent="0.25">
      <c r="B8446" t="s">
        <v>3912</v>
      </c>
    </row>
    <row r="8447" spans="2:2" x14ac:dyDescent="0.25">
      <c r="B8447" t="s">
        <v>5404</v>
      </c>
    </row>
    <row r="8448" spans="2:2" x14ac:dyDescent="0.25">
      <c r="B8448" t="s">
        <v>6349</v>
      </c>
    </row>
    <row r="8449" spans="2:2" x14ac:dyDescent="0.25">
      <c r="B8449" t="s">
        <v>1164</v>
      </c>
    </row>
    <row r="8450" spans="2:2" x14ac:dyDescent="0.25">
      <c r="B8450" t="s">
        <v>6352</v>
      </c>
    </row>
    <row r="8451" spans="2:2" x14ac:dyDescent="0.25">
      <c r="B8451" t="s">
        <v>1164</v>
      </c>
    </row>
    <row r="8452" spans="2:2" x14ac:dyDescent="0.25">
      <c r="B8452" t="s">
        <v>1164</v>
      </c>
    </row>
    <row r="8453" spans="2:2" x14ac:dyDescent="0.25">
      <c r="B8453" t="s">
        <v>5694</v>
      </c>
    </row>
    <row r="8454" spans="2:2" x14ac:dyDescent="0.25">
      <c r="B8454" t="s">
        <v>431</v>
      </c>
    </row>
    <row r="8455" spans="2:2" x14ac:dyDescent="0.25">
      <c r="B8455" t="s">
        <v>1164</v>
      </c>
    </row>
    <row r="8456" spans="2:2" x14ac:dyDescent="0.25">
      <c r="B8456" t="s">
        <v>1164</v>
      </c>
    </row>
    <row r="8457" spans="2:2" x14ac:dyDescent="0.25">
      <c r="B8457" t="s">
        <v>6351</v>
      </c>
    </row>
    <row r="8458" spans="2:2" x14ac:dyDescent="0.25">
      <c r="B8458" t="s">
        <v>3833</v>
      </c>
    </row>
    <row r="8459" spans="2:2" x14ac:dyDescent="0.25">
      <c r="B8459" t="s">
        <v>5694</v>
      </c>
    </row>
    <row r="8460" spans="2:2" x14ac:dyDescent="0.25">
      <c r="B8460" t="s">
        <v>5404</v>
      </c>
    </row>
    <row r="8461" spans="2:2" x14ac:dyDescent="0.25">
      <c r="B8461" t="s">
        <v>6179</v>
      </c>
    </row>
    <row r="8462" spans="2:2" x14ac:dyDescent="0.25">
      <c r="B8462" t="s">
        <v>2148</v>
      </c>
    </row>
    <row r="8463" spans="2:2" x14ac:dyDescent="0.25">
      <c r="B8463" t="s">
        <v>3912</v>
      </c>
    </row>
    <row r="8464" spans="2:2" x14ac:dyDescent="0.25">
      <c r="B8464" t="s">
        <v>569</v>
      </c>
    </row>
    <row r="8465" spans="2:2" x14ac:dyDescent="0.25">
      <c r="B8465" t="s">
        <v>1164</v>
      </c>
    </row>
    <row r="8466" spans="2:2" x14ac:dyDescent="0.25">
      <c r="B8466" t="s">
        <v>569</v>
      </c>
    </row>
    <row r="8467" spans="2:2" x14ac:dyDescent="0.25">
      <c r="B8467" t="s">
        <v>3353</v>
      </c>
    </row>
    <row r="8468" spans="2:2" x14ac:dyDescent="0.25">
      <c r="B8468" t="s">
        <v>3353</v>
      </c>
    </row>
    <row r="8469" spans="2:2" x14ac:dyDescent="0.25">
      <c r="B8469" t="s">
        <v>1164</v>
      </c>
    </row>
    <row r="8470" spans="2:2" x14ac:dyDescent="0.25">
      <c r="B8470" t="s">
        <v>3833</v>
      </c>
    </row>
    <row r="8471" spans="2:2" x14ac:dyDescent="0.25">
      <c r="B8471" t="s">
        <v>6179</v>
      </c>
    </row>
    <row r="8472" spans="2:2" x14ac:dyDescent="0.25">
      <c r="B8472" t="s">
        <v>3353</v>
      </c>
    </row>
    <row r="8473" spans="2:2" x14ac:dyDescent="0.25">
      <c r="B8473" t="s">
        <v>3353</v>
      </c>
    </row>
    <row r="8474" spans="2:2" x14ac:dyDescent="0.25">
      <c r="B8474" t="s">
        <v>3912</v>
      </c>
    </row>
    <row r="8475" spans="2:2" x14ac:dyDescent="0.25">
      <c r="B8475" t="s">
        <v>3353</v>
      </c>
    </row>
    <row r="8476" spans="2:2" x14ac:dyDescent="0.25">
      <c r="B8476" t="s">
        <v>431</v>
      </c>
    </row>
    <row r="8477" spans="2:2" x14ac:dyDescent="0.25">
      <c r="B8477" t="s">
        <v>5694</v>
      </c>
    </row>
    <row r="8478" spans="2:2" x14ac:dyDescent="0.25">
      <c r="B8478" t="s">
        <v>6351</v>
      </c>
    </row>
    <row r="8479" spans="2:2" x14ac:dyDescent="0.25">
      <c r="B8479" t="s">
        <v>2148</v>
      </c>
    </row>
    <row r="8480" spans="2:2" x14ac:dyDescent="0.25">
      <c r="B8480" t="s">
        <v>3353</v>
      </c>
    </row>
    <row r="8481" spans="2:2" x14ac:dyDescent="0.25">
      <c r="B8481" t="s">
        <v>3353</v>
      </c>
    </row>
    <row r="8482" spans="2:2" x14ac:dyDescent="0.25">
      <c r="B8482" t="s">
        <v>3353</v>
      </c>
    </row>
    <row r="8483" spans="2:2" x14ac:dyDescent="0.25">
      <c r="B8483" t="s">
        <v>5694</v>
      </c>
    </row>
    <row r="8484" spans="2:2" x14ac:dyDescent="0.25">
      <c r="B8484" t="s">
        <v>6350</v>
      </c>
    </row>
    <row r="8485" spans="2:2" x14ac:dyDescent="0.25">
      <c r="B8485" t="s">
        <v>5404</v>
      </c>
    </row>
    <row r="8486" spans="2:2" x14ac:dyDescent="0.25">
      <c r="B8486" t="s">
        <v>431</v>
      </c>
    </row>
    <row r="8487" spans="2:2" x14ac:dyDescent="0.25">
      <c r="B8487" t="s">
        <v>3912</v>
      </c>
    </row>
    <row r="8488" spans="2:2" x14ac:dyDescent="0.25">
      <c r="B8488" t="s">
        <v>5694</v>
      </c>
    </row>
    <row r="8489" spans="2:2" x14ac:dyDescent="0.25">
      <c r="B8489" t="s">
        <v>6179</v>
      </c>
    </row>
    <row r="8490" spans="2:2" x14ac:dyDescent="0.25">
      <c r="B8490" t="s">
        <v>5694</v>
      </c>
    </row>
    <row r="8491" spans="2:2" x14ac:dyDescent="0.25">
      <c r="B8491" t="s">
        <v>6351</v>
      </c>
    </row>
    <row r="8492" spans="2:2" x14ac:dyDescent="0.25">
      <c r="B8492" t="s">
        <v>1164</v>
      </c>
    </row>
    <row r="8493" spans="2:2" x14ac:dyDescent="0.25">
      <c r="B8493" t="s">
        <v>3353</v>
      </c>
    </row>
    <row r="8494" spans="2:2" x14ac:dyDescent="0.25">
      <c r="B8494" t="s">
        <v>5694</v>
      </c>
    </row>
    <row r="8495" spans="2:2" x14ac:dyDescent="0.25">
      <c r="B8495" t="s">
        <v>6179</v>
      </c>
    </row>
    <row r="8496" spans="2:2" x14ac:dyDescent="0.25">
      <c r="B8496" t="s">
        <v>5694</v>
      </c>
    </row>
    <row r="8497" spans="2:2" x14ac:dyDescent="0.25">
      <c r="B8497" t="s">
        <v>3912</v>
      </c>
    </row>
    <row r="8498" spans="2:2" x14ac:dyDescent="0.25">
      <c r="B8498" t="s">
        <v>6349</v>
      </c>
    </row>
    <row r="8499" spans="2:2" x14ac:dyDescent="0.25">
      <c r="B8499" t="s">
        <v>6351</v>
      </c>
    </row>
    <row r="8500" spans="2:2" x14ac:dyDescent="0.25">
      <c r="B8500" t="s">
        <v>5694</v>
      </c>
    </row>
    <row r="8501" spans="2:2" x14ac:dyDescent="0.25">
      <c r="B8501" t="s">
        <v>2148</v>
      </c>
    </row>
    <row r="8502" spans="2:2" x14ac:dyDescent="0.25">
      <c r="B8502" t="s">
        <v>6349</v>
      </c>
    </row>
    <row r="8503" spans="2:2" x14ac:dyDescent="0.25">
      <c r="B8503" t="s">
        <v>6179</v>
      </c>
    </row>
    <row r="8504" spans="2:2" x14ac:dyDescent="0.25">
      <c r="B8504" t="s">
        <v>3353</v>
      </c>
    </row>
    <row r="8505" spans="2:2" x14ac:dyDescent="0.25">
      <c r="B8505" t="s">
        <v>431</v>
      </c>
    </row>
    <row r="8506" spans="2:2" x14ac:dyDescent="0.25">
      <c r="B8506" t="s">
        <v>6179</v>
      </c>
    </row>
    <row r="8507" spans="2:2" x14ac:dyDescent="0.25">
      <c r="B8507" t="s">
        <v>1164</v>
      </c>
    </row>
    <row r="8508" spans="2:2" x14ac:dyDescent="0.25">
      <c r="B8508" t="s">
        <v>3353</v>
      </c>
    </row>
    <row r="8509" spans="2:2" x14ac:dyDescent="0.25">
      <c r="B8509" t="s">
        <v>6349</v>
      </c>
    </row>
    <row r="8510" spans="2:2" x14ac:dyDescent="0.25">
      <c r="B8510" t="s">
        <v>5404</v>
      </c>
    </row>
    <row r="8511" spans="2:2" x14ac:dyDescent="0.25">
      <c r="B8511" t="s">
        <v>569</v>
      </c>
    </row>
    <row r="8512" spans="2:2" x14ac:dyDescent="0.25">
      <c r="B8512" t="s">
        <v>3353</v>
      </c>
    </row>
    <row r="8513" spans="2:2" x14ac:dyDescent="0.25">
      <c r="B8513" t="s">
        <v>6351</v>
      </c>
    </row>
    <row r="8514" spans="2:2" x14ac:dyDescent="0.25">
      <c r="B8514" t="s">
        <v>1164</v>
      </c>
    </row>
    <row r="8515" spans="2:2" x14ac:dyDescent="0.25">
      <c r="B8515" t="s">
        <v>6349</v>
      </c>
    </row>
    <row r="8516" spans="2:2" x14ac:dyDescent="0.25">
      <c r="B8516" t="s">
        <v>6351</v>
      </c>
    </row>
    <row r="8517" spans="2:2" x14ac:dyDescent="0.25">
      <c r="B8517" t="s">
        <v>431</v>
      </c>
    </row>
    <row r="8518" spans="2:2" x14ac:dyDescent="0.25">
      <c r="B8518" t="s">
        <v>5694</v>
      </c>
    </row>
    <row r="8519" spans="2:2" x14ac:dyDescent="0.25">
      <c r="B8519" t="s">
        <v>6349</v>
      </c>
    </row>
    <row r="8520" spans="2:2" x14ac:dyDescent="0.25">
      <c r="B8520" t="s">
        <v>6351</v>
      </c>
    </row>
    <row r="8521" spans="2:2" x14ac:dyDescent="0.25">
      <c r="B8521" t="s">
        <v>6351</v>
      </c>
    </row>
    <row r="8522" spans="2:2" x14ac:dyDescent="0.25">
      <c r="B8522" t="s">
        <v>5694</v>
      </c>
    </row>
    <row r="8523" spans="2:2" x14ac:dyDescent="0.25">
      <c r="B8523" t="s">
        <v>4690</v>
      </c>
    </row>
    <row r="8524" spans="2:2" x14ac:dyDescent="0.25">
      <c r="B8524" t="s">
        <v>3912</v>
      </c>
    </row>
    <row r="8525" spans="2:2" x14ac:dyDescent="0.25">
      <c r="B8525" t="s">
        <v>6352</v>
      </c>
    </row>
    <row r="8526" spans="2:2" x14ac:dyDescent="0.25">
      <c r="B8526" t="s">
        <v>6351</v>
      </c>
    </row>
    <row r="8527" spans="2:2" x14ac:dyDescent="0.25">
      <c r="B8527" t="s">
        <v>2148</v>
      </c>
    </row>
    <row r="8528" spans="2:2" x14ac:dyDescent="0.25">
      <c r="B8528" t="s">
        <v>1164</v>
      </c>
    </row>
    <row r="8529" spans="2:2" x14ac:dyDescent="0.25">
      <c r="B8529" t="s">
        <v>5694</v>
      </c>
    </row>
    <row r="8530" spans="2:2" x14ac:dyDescent="0.25">
      <c r="B8530" t="s">
        <v>569</v>
      </c>
    </row>
    <row r="8531" spans="2:2" x14ac:dyDescent="0.25">
      <c r="B8531" t="s">
        <v>1164</v>
      </c>
    </row>
    <row r="8532" spans="2:2" x14ac:dyDescent="0.25">
      <c r="B8532" t="s">
        <v>569</v>
      </c>
    </row>
    <row r="8533" spans="2:2" x14ac:dyDescent="0.25">
      <c r="B8533" t="s">
        <v>5694</v>
      </c>
    </row>
    <row r="8534" spans="2:2" x14ac:dyDescent="0.25">
      <c r="B8534" t="s">
        <v>3353</v>
      </c>
    </row>
    <row r="8535" spans="2:2" x14ac:dyDescent="0.25">
      <c r="B8535" t="s">
        <v>5694</v>
      </c>
    </row>
    <row r="8536" spans="2:2" x14ac:dyDescent="0.25">
      <c r="B8536" t="s">
        <v>3353</v>
      </c>
    </row>
    <row r="8537" spans="2:2" x14ac:dyDescent="0.25">
      <c r="B8537" t="s">
        <v>6349</v>
      </c>
    </row>
    <row r="8538" spans="2:2" x14ac:dyDescent="0.25">
      <c r="B8538" t="s">
        <v>3912</v>
      </c>
    </row>
    <row r="8539" spans="2:2" x14ac:dyDescent="0.25">
      <c r="B8539" t="s">
        <v>5694</v>
      </c>
    </row>
    <row r="8540" spans="2:2" x14ac:dyDescent="0.25">
      <c r="B8540" t="s">
        <v>5404</v>
      </c>
    </row>
    <row r="8541" spans="2:2" x14ac:dyDescent="0.25">
      <c r="B8541" t="s">
        <v>6179</v>
      </c>
    </row>
    <row r="8542" spans="2:2" x14ac:dyDescent="0.25">
      <c r="B8542" t="s">
        <v>3833</v>
      </c>
    </row>
    <row r="8543" spans="2:2" x14ac:dyDescent="0.25">
      <c r="B8543" t="s">
        <v>6179</v>
      </c>
    </row>
    <row r="8544" spans="2:2" x14ac:dyDescent="0.25">
      <c r="B8544" t="s">
        <v>3353</v>
      </c>
    </row>
    <row r="8545" spans="2:2" x14ac:dyDescent="0.25">
      <c r="B8545" t="s">
        <v>5404</v>
      </c>
    </row>
    <row r="8546" spans="2:2" x14ac:dyDescent="0.25">
      <c r="B8546" t="s">
        <v>3353</v>
      </c>
    </row>
    <row r="8547" spans="2:2" x14ac:dyDescent="0.25">
      <c r="B8547" t="s">
        <v>3694</v>
      </c>
    </row>
    <row r="8548" spans="2:2" x14ac:dyDescent="0.25">
      <c r="B8548" t="s">
        <v>2148</v>
      </c>
    </row>
    <row r="8549" spans="2:2" x14ac:dyDescent="0.25">
      <c r="B8549" t="s">
        <v>569</v>
      </c>
    </row>
    <row r="8550" spans="2:2" x14ac:dyDescent="0.25">
      <c r="B8550" t="s">
        <v>3353</v>
      </c>
    </row>
    <row r="8551" spans="2:2" x14ac:dyDescent="0.25">
      <c r="B8551" t="s">
        <v>3353</v>
      </c>
    </row>
    <row r="8552" spans="2:2" x14ac:dyDescent="0.25">
      <c r="B8552" t="s">
        <v>6351</v>
      </c>
    </row>
    <row r="8553" spans="2:2" x14ac:dyDescent="0.25">
      <c r="B8553" t="s">
        <v>5694</v>
      </c>
    </row>
    <row r="8554" spans="2:2" x14ac:dyDescent="0.25">
      <c r="B8554" t="s">
        <v>1164</v>
      </c>
    </row>
    <row r="8555" spans="2:2" x14ac:dyDescent="0.25">
      <c r="B8555" t="s">
        <v>3353</v>
      </c>
    </row>
    <row r="8556" spans="2:2" x14ac:dyDescent="0.25">
      <c r="B8556" t="s">
        <v>5404</v>
      </c>
    </row>
    <row r="8557" spans="2:2" x14ac:dyDescent="0.25">
      <c r="B8557" t="s">
        <v>5404</v>
      </c>
    </row>
    <row r="8558" spans="2:2" x14ac:dyDescent="0.25">
      <c r="B8558" t="s">
        <v>1164</v>
      </c>
    </row>
    <row r="8559" spans="2:2" x14ac:dyDescent="0.25">
      <c r="B8559" t="s">
        <v>6349</v>
      </c>
    </row>
    <row r="8560" spans="2:2" x14ac:dyDescent="0.25">
      <c r="B8560" t="s">
        <v>1164</v>
      </c>
    </row>
    <row r="8561" spans="2:2" x14ac:dyDescent="0.25">
      <c r="B8561" t="s">
        <v>569</v>
      </c>
    </row>
    <row r="8562" spans="2:2" x14ac:dyDescent="0.25">
      <c r="B8562" t="s">
        <v>431</v>
      </c>
    </row>
    <row r="8563" spans="2:2" x14ac:dyDescent="0.25">
      <c r="B8563" t="s">
        <v>569</v>
      </c>
    </row>
    <row r="8564" spans="2:2" x14ac:dyDescent="0.25">
      <c r="B8564" t="s">
        <v>6179</v>
      </c>
    </row>
    <row r="8565" spans="2:2" x14ac:dyDescent="0.25">
      <c r="B8565" t="s">
        <v>1164</v>
      </c>
    </row>
    <row r="8566" spans="2:2" x14ac:dyDescent="0.25">
      <c r="B8566" t="s">
        <v>6351</v>
      </c>
    </row>
    <row r="8567" spans="2:2" x14ac:dyDescent="0.25">
      <c r="B8567" t="s">
        <v>569</v>
      </c>
    </row>
    <row r="8568" spans="2:2" x14ac:dyDescent="0.25">
      <c r="B8568" t="s">
        <v>569</v>
      </c>
    </row>
    <row r="8569" spans="2:2" x14ac:dyDescent="0.25">
      <c r="B8569" t="s">
        <v>5404</v>
      </c>
    </row>
    <row r="8570" spans="2:2" x14ac:dyDescent="0.25">
      <c r="B8570" t="s">
        <v>1164</v>
      </c>
    </row>
    <row r="8571" spans="2:2" x14ac:dyDescent="0.25">
      <c r="B8571" t="s">
        <v>6350</v>
      </c>
    </row>
    <row r="8572" spans="2:2" x14ac:dyDescent="0.25">
      <c r="B8572" t="s">
        <v>3912</v>
      </c>
    </row>
    <row r="8573" spans="2:2" x14ac:dyDescent="0.25">
      <c r="B8573" t="s">
        <v>5404</v>
      </c>
    </row>
    <row r="8574" spans="2:2" x14ac:dyDescent="0.25">
      <c r="B8574" t="s">
        <v>1164</v>
      </c>
    </row>
    <row r="8575" spans="2:2" x14ac:dyDescent="0.25">
      <c r="B8575" t="s">
        <v>2148</v>
      </c>
    </row>
    <row r="8576" spans="2:2" x14ac:dyDescent="0.25">
      <c r="B8576" t="s">
        <v>3353</v>
      </c>
    </row>
    <row r="8577" spans="2:2" x14ac:dyDescent="0.25">
      <c r="B8577" t="s">
        <v>6179</v>
      </c>
    </row>
    <row r="8578" spans="2:2" x14ac:dyDescent="0.25">
      <c r="B8578" t="s">
        <v>2148</v>
      </c>
    </row>
    <row r="8579" spans="2:2" x14ac:dyDescent="0.25">
      <c r="B8579" t="s">
        <v>6179</v>
      </c>
    </row>
    <row r="8580" spans="2:2" x14ac:dyDescent="0.25">
      <c r="B8580" t="s">
        <v>3833</v>
      </c>
    </row>
    <row r="8581" spans="2:2" x14ac:dyDescent="0.25">
      <c r="B8581" t="s">
        <v>3833</v>
      </c>
    </row>
    <row r="8582" spans="2:2" x14ac:dyDescent="0.25">
      <c r="B8582" t="s">
        <v>6351</v>
      </c>
    </row>
    <row r="8583" spans="2:2" x14ac:dyDescent="0.25">
      <c r="B8583" t="s">
        <v>3353</v>
      </c>
    </row>
    <row r="8584" spans="2:2" x14ac:dyDescent="0.25">
      <c r="B8584" t="s">
        <v>5694</v>
      </c>
    </row>
    <row r="8585" spans="2:2" x14ac:dyDescent="0.25">
      <c r="B8585" t="s">
        <v>1164</v>
      </c>
    </row>
    <row r="8586" spans="2:2" x14ac:dyDescent="0.25">
      <c r="B8586" t="s">
        <v>5694</v>
      </c>
    </row>
    <row r="8587" spans="2:2" x14ac:dyDescent="0.25">
      <c r="B8587" t="s">
        <v>6352</v>
      </c>
    </row>
    <row r="8588" spans="2:2" x14ac:dyDescent="0.25">
      <c r="B8588" t="s">
        <v>1164</v>
      </c>
    </row>
    <row r="8589" spans="2:2" x14ac:dyDescent="0.25">
      <c r="B8589" t="s">
        <v>3353</v>
      </c>
    </row>
    <row r="8590" spans="2:2" x14ac:dyDescent="0.25">
      <c r="B8590" t="s">
        <v>3353</v>
      </c>
    </row>
    <row r="8591" spans="2:2" x14ac:dyDescent="0.25">
      <c r="B8591" t="s">
        <v>5694</v>
      </c>
    </row>
    <row r="8592" spans="2:2" x14ac:dyDescent="0.25">
      <c r="B8592" t="s">
        <v>3353</v>
      </c>
    </row>
    <row r="8593" spans="2:2" x14ac:dyDescent="0.25">
      <c r="B8593" t="s">
        <v>5404</v>
      </c>
    </row>
    <row r="8594" spans="2:2" x14ac:dyDescent="0.25">
      <c r="B8594" t="s">
        <v>431</v>
      </c>
    </row>
    <row r="8595" spans="2:2" x14ac:dyDescent="0.25">
      <c r="B8595" t="s">
        <v>6349</v>
      </c>
    </row>
    <row r="8596" spans="2:2" x14ac:dyDescent="0.25">
      <c r="B8596" t="s">
        <v>5694</v>
      </c>
    </row>
    <row r="8597" spans="2:2" x14ac:dyDescent="0.25">
      <c r="B8597" t="s">
        <v>3353</v>
      </c>
    </row>
    <row r="8598" spans="2:2" x14ac:dyDescent="0.25">
      <c r="B8598" t="s">
        <v>5694</v>
      </c>
    </row>
    <row r="8599" spans="2:2" x14ac:dyDescent="0.25">
      <c r="B8599" t="s">
        <v>6349</v>
      </c>
    </row>
    <row r="8600" spans="2:2" x14ac:dyDescent="0.25">
      <c r="B8600" t="s">
        <v>1164</v>
      </c>
    </row>
    <row r="8601" spans="2:2" x14ac:dyDescent="0.25">
      <c r="B8601" t="s">
        <v>6179</v>
      </c>
    </row>
    <row r="8602" spans="2:2" x14ac:dyDescent="0.25">
      <c r="B8602" t="s">
        <v>6350</v>
      </c>
    </row>
    <row r="8603" spans="2:2" x14ac:dyDescent="0.25">
      <c r="B8603" t="s">
        <v>6179</v>
      </c>
    </row>
    <row r="8604" spans="2:2" x14ac:dyDescent="0.25">
      <c r="B8604" t="s">
        <v>569</v>
      </c>
    </row>
    <row r="8605" spans="2:2" x14ac:dyDescent="0.25">
      <c r="B8605" t="s">
        <v>3353</v>
      </c>
    </row>
    <row r="8606" spans="2:2" x14ac:dyDescent="0.25">
      <c r="B8606" t="s">
        <v>6352</v>
      </c>
    </row>
    <row r="8607" spans="2:2" x14ac:dyDescent="0.25">
      <c r="B8607" t="s">
        <v>6349</v>
      </c>
    </row>
    <row r="8608" spans="2:2" x14ac:dyDescent="0.25">
      <c r="B8608" t="s">
        <v>3353</v>
      </c>
    </row>
    <row r="8609" spans="2:2" x14ac:dyDescent="0.25">
      <c r="B8609" t="s">
        <v>5694</v>
      </c>
    </row>
    <row r="8610" spans="2:2" x14ac:dyDescent="0.25">
      <c r="B8610" t="s">
        <v>3353</v>
      </c>
    </row>
    <row r="8611" spans="2:2" x14ac:dyDescent="0.25">
      <c r="B8611" t="s">
        <v>1164</v>
      </c>
    </row>
    <row r="8612" spans="2:2" x14ac:dyDescent="0.25">
      <c r="B8612" t="s">
        <v>6351</v>
      </c>
    </row>
    <row r="8613" spans="2:2" x14ac:dyDescent="0.25">
      <c r="B8613" t="s">
        <v>6350</v>
      </c>
    </row>
    <row r="8614" spans="2:2" x14ac:dyDescent="0.25">
      <c r="B8614" t="s">
        <v>3912</v>
      </c>
    </row>
    <row r="8615" spans="2:2" x14ac:dyDescent="0.25">
      <c r="B8615" t="s">
        <v>3912</v>
      </c>
    </row>
    <row r="8616" spans="2:2" x14ac:dyDescent="0.25">
      <c r="B8616" t="s">
        <v>431</v>
      </c>
    </row>
    <row r="8617" spans="2:2" x14ac:dyDescent="0.25">
      <c r="B8617" t="s">
        <v>6349</v>
      </c>
    </row>
    <row r="8618" spans="2:2" x14ac:dyDescent="0.25">
      <c r="B8618" t="s">
        <v>6350</v>
      </c>
    </row>
    <row r="8619" spans="2:2" x14ac:dyDescent="0.25">
      <c r="B8619" t="s">
        <v>6349</v>
      </c>
    </row>
    <row r="8620" spans="2:2" x14ac:dyDescent="0.25">
      <c r="B8620" t="s">
        <v>5694</v>
      </c>
    </row>
    <row r="8621" spans="2:2" x14ac:dyDescent="0.25">
      <c r="B8621" t="s">
        <v>3353</v>
      </c>
    </row>
    <row r="8622" spans="2:2" x14ac:dyDescent="0.25">
      <c r="B8622" t="s">
        <v>3912</v>
      </c>
    </row>
    <row r="8623" spans="2:2" x14ac:dyDescent="0.25">
      <c r="B8623" t="s">
        <v>4690</v>
      </c>
    </row>
    <row r="8624" spans="2:2" x14ac:dyDescent="0.25">
      <c r="B8624" t="s">
        <v>5694</v>
      </c>
    </row>
    <row r="8625" spans="2:2" x14ac:dyDescent="0.25">
      <c r="B8625" t="s">
        <v>431</v>
      </c>
    </row>
    <row r="8626" spans="2:2" x14ac:dyDescent="0.25">
      <c r="B8626" t="s">
        <v>5694</v>
      </c>
    </row>
    <row r="8627" spans="2:2" x14ac:dyDescent="0.25">
      <c r="B8627" t="s">
        <v>1164</v>
      </c>
    </row>
    <row r="8628" spans="2:2" x14ac:dyDescent="0.25">
      <c r="B8628" t="s">
        <v>6351</v>
      </c>
    </row>
    <row r="8629" spans="2:2" x14ac:dyDescent="0.25">
      <c r="B8629" t="s">
        <v>5404</v>
      </c>
    </row>
    <row r="8630" spans="2:2" x14ac:dyDescent="0.25">
      <c r="B8630" t="s">
        <v>431</v>
      </c>
    </row>
    <row r="8631" spans="2:2" x14ac:dyDescent="0.25">
      <c r="B8631" t="s">
        <v>6350</v>
      </c>
    </row>
    <row r="8632" spans="2:2" x14ac:dyDescent="0.25">
      <c r="B8632" t="s">
        <v>3833</v>
      </c>
    </row>
    <row r="8633" spans="2:2" x14ac:dyDescent="0.25">
      <c r="B8633" t="s">
        <v>3694</v>
      </c>
    </row>
    <row r="8634" spans="2:2" x14ac:dyDescent="0.25">
      <c r="B8634" t="s">
        <v>1164</v>
      </c>
    </row>
    <row r="8635" spans="2:2" x14ac:dyDescent="0.25">
      <c r="B8635" t="s">
        <v>5404</v>
      </c>
    </row>
    <row r="8636" spans="2:2" x14ac:dyDescent="0.25">
      <c r="B8636" t="s">
        <v>2148</v>
      </c>
    </row>
    <row r="8637" spans="2:2" x14ac:dyDescent="0.25">
      <c r="B8637" t="s">
        <v>431</v>
      </c>
    </row>
    <row r="8638" spans="2:2" x14ac:dyDescent="0.25">
      <c r="B8638" t="s">
        <v>6351</v>
      </c>
    </row>
    <row r="8639" spans="2:2" x14ac:dyDescent="0.25">
      <c r="B8639" t="s">
        <v>3912</v>
      </c>
    </row>
    <row r="8640" spans="2:2" x14ac:dyDescent="0.25">
      <c r="B8640" t="s">
        <v>431</v>
      </c>
    </row>
    <row r="8641" spans="2:2" x14ac:dyDescent="0.25">
      <c r="B8641" t="s">
        <v>3353</v>
      </c>
    </row>
    <row r="8642" spans="2:2" x14ac:dyDescent="0.25">
      <c r="B8642" t="s">
        <v>1164</v>
      </c>
    </row>
    <row r="8643" spans="2:2" x14ac:dyDescent="0.25">
      <c r="B8643" t="s">
        <v>1164</v>
      </c>
    </row>
    <row r="8644" spans="2:2" x14ac:dyDescent="0.25">
      <c r="B8644" t="s">
        <v>5694</v>
      </c>
    </row>
    <row r="8645" spans="2:2" x14ac:dyDescent="0.25">
      <c r="B8645" t="s">
        <v>3912</v>
      </c>
    </row>
    <row r="8646" spans="2:2" x14ac:dyDescent="0.25">
      <c r="B8646" t="s">
        <v>5694</v>
      </c>
    </row>
    <row r="8647" spans="2:2" x14ac:dyDescent="0.25">
      <c r="B8647" t="s">
        <v>5404</v>
      </c>
    </row>
    <row r="8648" spans="2:2" x14ac:dyDescent="0.25">
      <c r="B8648" t="s">
        <v>6350</v>
      </c>
    </row>
    <row r="8649" spans="2:2" x14ac:dyDescent="0.25">
      <c r="B8649" t="s">
        <v>6350</v>
      </c>
    </row>
    <row r="8650" spans="2:2" x14ac:dyDescent="0.25">
      <c r="B8650" t="s">
        <v>1164</v>
      </c>
    </row>
    <row r="8651" spans="2:2" x14ac:dyDescent="0.25">
      <c r="B8651" t="s">
        <v>6179</v>
      </c>
    </row>
    <row r="8652" spans="2:2" x14ac:dyDescent="0.25">
      <c r="B8652" t="s">
        <v>3353</v>
      </c>
    </row>
    <row r="8653" spans="2:2" x14ac:dyDescent="0.25">
      <c r="B8653" t="s">
        <v>1164</v>
      </c>
    </row>
    <row r="8654" spans="2:2" x14ac:dyDescent="0.25">
      <c r="B8654" t="s">
        <v>5694</v>
      </c>
    </row>
    <row r="8655" spans="2:2" x14ac:dyDescent="0.25">
      <c r="B8655" t="s">
        <v>5694</v>
      </c>
    </row>
    <row r="8656" spans="2:2" x14ac:dyDescent="0.25">
      <c r="B8656" t="s">
        <v>5694</v>
      </c>
    </row>
    <row r="8657" spans="2:2" x14ac:dyDescent="0.25">
      <c r="B8657" t="s">
        <v>6349</v>
      </c>
    </row>
    <row r="8658" spans="2:2" x14ac:dyDescent="0.25">
      <c r="B8658" t="s">
        <v>1164</v>
      </c>
    </row>
    <row r="8659" spans="2:2" x14ac:dyDescent="0.25">
      <c r="B8659" t="s">
        <v>5404</v>
      </c>
    </row>
    <row r="8660" spans="2:2" x14ac:dyDescent="0.25">
      <c r="B8660" t="s">
        <v>3912</v>
      </c>
    </row>
    <row r="8661" spans="2:2" x14ac:dyDescent="0.25">
      <c r="B8661" t="s">
        <v>431</v>
      </c>
    </row>
    <row r="8662" spans="2:2" x14ac:dyDescent="0.25">
      <c r="B8662" t="s">
        <v>5245</v>
      </c>
    </row>
    <row r="8663" spans="2:2" x14ac:dyDescent="0.25">
      <c r="B8663" t="s">
        <v>5694</v>
      </c>
    </row>
    <row r="8664" spans="2:2" x14ac:dyDescent="0.25">
      <c r="B8664" t="s">
        <v>3353</v>
      </c>
    </row>
    <row r="8665" spans="2:2" x14ac:dyDescent="0.25">
      <c r="B8665" t="s">
        <v>6352</v>
      </c>
    </row>
    <row r="8666" spans="2:2" x14ac:dyDescent="0.25">
      <c r="B8666" t="s">
        <v>3833</v>
      </c>
    </row>
    <row r="8667" spans="2:2" x14ac:dyDescent="0.25">
      <c r="B8667" t="s">
        <v>5694</v>
      </c>
    </row>
    <row r="8668" spans="2:2" x14ac:dyDescent="0.25">
      <c r="B8668" t="s">
        <v>3353</v>
      </c>
    </row>
    <row r="8669" spans="2:2" x14ac:dyDescent="0.25">
      <c r="B8669" t="s">
        <v>3353</v>
      </c>
    </row>
    <row r="8670" spans="2:2" x14ac:dyDescent="0.25">
      <c r="B8670" t="s">
        <v>3353</v>
      </c>
    </row>
    <row r="8671" spans="2:2" x14ac:dyDescent="0.25">
      <c r="B8671" t="s">
        <v>6349</v>
      </c>
    </row>
    <row r="8672" spans="2:2" x14ac:dyDescent="0.25">
      <c r="B8672" t="s">
        <v>3353</v>
      </c>
    </row>
    <row r="8673" spans="2:2" x14ac:dyDescent="0.25">
      <c r="B8673" t="s">
        <v>3353</v>
      </c>
    </row>
    <row r="8674" spans="2:2" x14ac:dyDescent="0.25">
      <c r="B8674" t="s">
        <v>431</v>
      </c>
    </row>
    <row r="8675" spans="2:2" x14ac:dyDescent="0.25">
      <c r="B8675" t="s">
        <v>569</v>
      </c>
    </row>
    <row r="8676" spans="2:2" x14ac:dyDescent="0.25">
      <c r="B8676" t="s">
        <v>5694</v>
      </c>
    </row>
    <row r="8677" spans="2:2" x14ac:dyDescent="0.25">
      <c r="B8677" t="s">
        <v>1164</v>
      </c>
    </row>
    <row r="8678" spans="2:2" x14ac:dyDescent="0.25">
      <c r="B8678" t="s">
        <v>3353</v>
      </c>
    </row>
    <row r="8679" spans="2:2" x14ac:dyDescent="0.25">
      <c r="B8679" t="s">
        <v>6350</v>
      </c>
    </row>
    <row r="8680" spans="2:2" x14ac:dyDescent="0.25">
      <c r="B8680" t="s">
        <v>3353</v>
      </c>
    </row>
    <row r="8681" spans="2:2" x14ac:dyDescent="0.25">
      <c r="B8681" t="s">
        <v>5694</v>
      </c>
    </row>
    <row r="8682" spans="2:2" x14ac:dyDescent="0.25">
      <c r="B8682" t="s">
        <v>3353</v>
      </c>
    </row>
    <row r="8683" spans="2:2" x14ac:dyDescent="0.25">
      <c r="B8683" t="s">
        <v>5694</v>
      </c>
    </row>
    <row r="8684" spans="2:2" x14ac:dyDescent="0.25">
      <c r="B8684" t="s">
        <v>3353</v>
      </c>
    </row>
    <row r="8685" spans="2:2" x14ac:dyDescent="0.25">
      <c r="B8685" t="s">
        <v>5404</v>
      </c>
    </row>
    <row r="8686" spans="2:2" x14ac:dyDescent="0.25">
      <c r="B8686" t="s">
        <v>3912</v>
      </c>
    </row>
    <row r="8687" spans="2:2" x14ac:dyDescent="0.25">
      <c r="B8687" t="s">
        <v>6351</v>
      </c>
    </row>
    <row r="8688" spans="2:2" x14ac:dyDescent="0.25">
      <c r="B8688" t="s">
        <v>2148</v>
      </c>
    </row>
    <row r="8689" spans="2:2" x14ac:dyDescent="0.25">
      <c r="B8689" t="s">
        <v>22</v>
      </c>
    </row>
    <row r="8690" spans="2:2" x14ac:dyDescent="0.25">
      <c r="B8690" t="s">
        <v>3353</v>
      </c>
    </row>
    <row r="8691" spans="2:2" x14ac:dyDescent="0.25">
      <c r="B8691" t="s">
        <v>1164</v>
      </c>
    </row>
    <row r="8692" spans="2:2" x14ac:dyDescent="0.25">
      <c r="B8692" t="s">
        <v>3353</v>
      </c>
    </row>
    <row r="8693" spans="2:2" x14ac:dyDescent="0.25">
      <c r="B8693" t="s">
        <v>5404</v>
      </c>
    </row>
    <row r="8694" spans="2:2" x14ac:dyDescent="0.25">
      <c r="B8694" t="s">
        <v>431</v>
      </c>
    </row>
    <row r="8695" spans="2:2" x14ac:dyDescent="0.25">
      <c r="B8695" t="s">
        <v>1164</v>
      </c>
    </row>
    <row r="8696" spans="2:2" x14ac:dyDescent="0.25">
      <c r="B8696" t="s">
        <v>3833</v>
      </c>
    </row>
    <row r="8697" spans="2:2" x14ac:dyDescent="0.25">
      <c r="B8697" t="s">
        <v>6179</v>
      </c>
    </row>
    <row r="8698" spans="2:2" x14ac:dyDescent="0.25">
      <c r="B8698" t="s">
        <v>3833</v>
      </c>
    </row>
    <row r="8699" spans="2:2" x14ac:dyDescent="0.25">
      <c r="B8699" t="s">
        <v>5694</v>
      </c>
    </row>
    <row r="8700" spans="2:2" x14ac:dyDescent="0.25">
      <c r="B8700" t="s">
        <v>1164</v>
      </c>
    </row>
    <row r="8701" spans="2:2" x14ac:dyDescent="0.25">
      <c r="B8701" t="s">
        <v>5404</v>
      </c>
    </row>
    <row r="8702" spans="2:2" x14ac:dyDescent="0.25">
      <c r="B8702" t="s">
        <v>6179</v>
      </c>
    </row>
    <row r="8703" spans="2:2" x14ac:dyDescent="0.25">
      <c r="B8703" t="s">
        <v>5404</v>
      </c>
    </row>
    <row r="8704" spans="2:2" x14ac:dyDescent="0.25">
      <c r="B8704" t="s">
        <v>6349</v>
      </c>
    </row>
    <row r="8705" spans="2:2" x14ac:dyDescent="0.25">
      <c r="B8705" t="s">
        <v>3353</v>
      </c>
    </row>
    <row r="8706" spans="2:2" x14ac:dyDescent="0.25">
      <c r="B8706" t="s">
        <v>1164</v>
      </c>
    </row>
    <row r="8707" spans="2:2" x14ac:dyDescent="0.25">
      <c r="B8707" t="s">
        <v>1164</v>
      </c>
    </row>
    <row r="8708" spans="2:2" x14ac:dyDescent="0.25">
      <c r="B8708" t="s">
        <v>3353</v>
      </c>
    </row>
    <row r="8709" spans="2:2" x14ac:dyDescent="0.25">
      <c r="B8709" t="s">
        <v>5694</v>
      </c>
    </row>
    <row r="8710" spans="2:2" x14ac:dyDescent="0.25">
      <c r="B8710" t="s">
        <v>431</v>
      </c>
    </row>
    <row r="8711" spans="2:2" x14ac:dyDescent="0.25">
      <c r="B8711" t="s">
        <v>5694</v>
      </c>
    </row>
    <row r="8712" spans="2:2" x14ac:dyDescent="0.25">
      <c r="B8712" t="s">
        <v>3353</v>
      </c>
    </row>
    <row r="8713" spans="2:2" x14ac:dyDescent="0.25">
      <c r="B8713" t="s">
        <v>3833</v>
      </c>
    </row>
    <row r="8714" spans="2:2" x14ac:dyDescent="0.25">
      <c r="B8714" t="s">
        <v>6349</v>
      </c>
    </row>
    <row r="8715" spans="2:2" x14ac:dyDescent="0.25">
      <c r="B8715" t="s">
        <v>6179</v>
      </c>
    </row>
    <row r="8716" spans="2:2" x14ac:dyDescent="0.25">
      <c r="B8716" t="s">
        <v>1164</v>
      </c>
    </row>
    <row r="8717" spans="2:2" x14ac:dyDescent="0.25">
      <c r="B8717" t="s">
        <v>6349</v>
      </c>
    </row>
    <row r="8718" spans="2:2" x14ac:dyDescent="0.25">
      <c r="B8718" t="s">
        <v>3833</v>
      </c>
    </row>
    <row r="8719" spans="2:2" x14ac:dyDescent="0.25">
      <c r="B8719" t="s">
        <v>3353</v>
      </c>
    </row>
    <row r="8720" spans="2:2" x14ac:dyDescent="0.25">
      <c r="B8720" t="s">
        <v>5694</v>
      </c>
    </row>
    <row r="8721" spans="2:2" x14ac:dyDescent="0.25">
      <c r="B8721" t="s">
        <v>5694</v>
      </c>
    </row>
    <row r="8722" spans="2:2" x14ac:dyDescent="0.25">
      <c r="B8722" t="s">
        <v>5694</v>
      </c>
    </row>
    <row r="8723" spans="2:2" x14ac:dyDescent="0.25">
      <c r="B8723" t="s">
        <v>1164</v>
      </c>
    </row>
    <row r="8724" spans="2:2" x14ac:dyDescent="0.25">
      <c r="B8724" t="s">
        <v>3912</v>
      </c>
    </row>
    <row r="8725" spans="2:2" x14ac:dyDescent="0.25">
      <c r="B8725" t="s">
        <v>5404</v>
      </c>
    </row>
    <row r="8726" spans="2:2" x14ac:dyDescent="0.25">
      <c r="B8726" t="s">
        <v>3912</v>
      </c>
    </row>
    <row r="8727" spans="2:2" x14ac:dyDescent="0.25">
      <c r="B8727" t="s">
        <v>5404</v>
      </c>
    </row>
    <row r="8728" spans="2:2" x14ac:dyDescent="0.25">
      <c r="B8728" t="s">
        <v>1164</v>
      </c>
    </row>
    <row r="8729" spans="2:2" x14ac:dyDescent="0.25">
      <c r="B8729" t="s">
        <v>569</v>
      </c>
    </row>
    <row r="8730" spans="2:2" x14ac:dyDescent="0.25">
      <c r="B8730" t="s">
        <v>2148</v>
      </c>
    </row>
    <row r="8731" spans="2:2" x14ac:dyDescent="0.25">
      <c r="B8731" t="s">
        <v>431</v>
      </c>
    </row>
    <row r="8732" spans="2:2" x14ac:dyDescent="0.25">
      <c r="B8732" t="s">
        <v>1164</v>
      </c>
    </row>
    <row r="8733" spans="2:2" x14ac:dyDescent="0.25">
      <c r="B8733" t="s">
        <v>6349</v>
      </c>
    </row>
    <row r="8734" spans="2:2" x14ac:dyDescent="0.25">
      <c r="B8734" t="s">
        <v>3353</v>
      </c>
    </row>
    <row r="8735" spans="2:2" x14ac:dyDescent="0.25">
      <c r="B8735" t="s">
        <v>3353</v>
      </c>
    </row>
    <row r="8736" spans="2:2" x14ac:dyDescent="0.25">
      <c r="B8736" t="s">
        <v>5404</v>
      </c>
    </row>
    <row r="8737" spans="2:2" x14ac:dyDescent="0.25">
      <c r="B8737" t="s">
        <v>1164</v>
      </c>
    </row>
    <row r="8738" spans="2:2" x14ac:dyDescent="0.25">
      <c r="B8738" t="s">
        <v>2148</v>
      </c>
    </row>
    <row r="8739" spans="2:2" x14ac:dyDescent="0.25">
      <c r="B8739" t="s">
        <v>2148</v>
      </c>
    </row>
    <row r="8740" spans="2:2" x14ac:dyDescent="0.25">
      <c r="B8740" t="s">
        <v>431</v>
      </c>
    </row>
    <row r="8741" spans="2:2" x14ac:dyDescent="0.25">
      <c r="B8741" t="s">
        <v>5694</v>
      </c>
    </row>
    <row r="8742" spans="2:2" x14ac:dyDescent="0.25">
      <c r="B8742" t="s">
        <v>6351</v>
      </c>
    </row>
    <row r="8743" spans="2:2" x14ac:dyDescent="0.25">
      <c r="B8743" t="s">
        <v>3833</v>
      </c>
    </row>
    <row r="8744" spans="2:2" x14ac:dyDescent="0.25">
      <c r="B8744" t="s">
        <v>1164</v>
      </c>
    </row>
    <row r="8745" spans="2:2" x14ac:dyDescent="0.25">
      <c r="B8745" t="s">
        <v>6179</v>
      </c>
    </row>
    <row r="8746" spans="2:2" x14ac:dyDescent="0.25">
      <c r="B8746" t="s">
        <v>3353</v>
      </c>
    </row>
    <row r="8747" spans="2:2" x14ac:dyDescent="0.25">
      <c r="B8747" t="s">
        <v>6351</v>
      </c>
    </row>
    <row r="8748" spans="2:2" x14ac:dyDescent="0.25">
      <c r="B8748" t="s">
        <v>3912</v>
      </c>
    </row>
    <row r="8749" spans="2:2" x14ac:dyDescent="0.25">
      <c r="B8749" t="s">
        <v>3912</v>
      </c>
    </row>
    <row r="8750" spans="2:2" x14ac:dyDescent="0.25">
      <c r="B8750" t="s">
        <v>6179</v>
      </c>
    </row>
    <row r="8751" spans="2:2" x14ac:dyDescent="0.25">
      <c r="B8751" t="s">
        <v>5694</v>
      </c>
    </row>
    <row r="8752" spans="2:2" x14ac:dyDescent="0.25">
      <c r="B8752" t="s">
        <v>1164</v>
      </c>
    </row>
    <row r="8753" spans="2:2" x14ac:dyDescent="0.25">
      <c r="B8753" t="s">
        <v>431</v>
      </c>
    </row>
    <row r="8754" spans="2:2" x14ac:dyDescent="0.25">
      <c r="B8754" t="s">
        <v>3353</v>
      </c>
    </row>
    <row r="8755" spans="2:2" x14ac:dyDescent="0.25">
      <c r="B8755" t="s">
        <v>2148</v>
      </c>
    </row>
    <row r="8756" spans="2:2" x14ac:dyDescent="0.25">
      <c r="B8756" t="s">
        <v>5404</v>
      </c>
    </row>
    <row r="8757" spans="2:2" x14ac:dyDescent="0.25">
      <c r="B8757" t="s">
        <v>3833</v>
      </c>
    </row>
    <row r="8758" spans="2:2" x14ac:dyDescent="0.25">
      <c r="B8758" t="s">
        <v>1164</v>
      </c>
    </row>
    <row r="8759" spans="2:2" x14ac:dyDescent="0.25">
      <c r="B8759" t="s">
        <v>5694</v>
      </c>
    </row>
    <row r="8760" spans="2:2" x14ac:dyDescent="0.25">
      <c r="B8760" t="s">
        <v>3353</v>
      </c>
    </row>
    <row r="8761" spans="2:2" x14ac:dyDescent="0.25">
      <c r="B8761" t="s">
        <v>3912</v>
      </c>
    </row>
    <row r="8762" spans="2:2" x14ac:dyDescent="0.25">
      <c r="B8762" t="s">
        <v>6351</v>
      </c>
    </row>
    <row r="8763" spans="2:2" x14ac:dyDescent="0.25">
      <c r="B8763" t="s">
        <v>6351</v>
      </c>
    </row>
    <row r="8764" spans="2:2" x14ac:dyDescent="0.25">
      <c r="B8764" t="s">
        <v>3833</v>
      </c>
    </row>
    <row r="8765" spans="2:2" x14ac:dyDescent="0.25">
      <c r="B8765" t="s">
        <v>1164</v>
      </c>
    </row>
    <row r="8766" spans="2:2" x14ac:dyDescent="0.25">
      <c r="B8766" t="s">
        <v>569</v>
      </c>
    </row>
    <row r="8767" spans="2:2" x14ac:dyDescent="0.25">
      <c r="B8767" t="s">
        <v>6351</v>
      </c>
    </row>
    <row r="8768" spans="2:2" x14ac:dyDescent="0.25">
      <c r="B8768" t="s">
        <v>3912</v>
      </c>
    </row>
    <row r="8769" spans="2:2" x14ac:dyDescent="0.25">
      <c r="B8769" t="s">
        <v>1164</v>
      </c>
    </row>
    <row r="8770" spans="2:2" x14ac:dyDescent="0.25">
      <c r="B8770" t="s">
        <v>3353</v>
      </c>
    </row>
    <row r="8771" spans="2:2" x14ac:dyDescent="0.25">
      <c r="B8771" t="s">
        <v>6349</v>
      </c>
    </row>
    <row r="8772" spans="2:2" x14ac:dyDescent="0.25">
      <c r="B8772" t="s">
        <v>6350</v>
      </c>
    </row>
    <row r="8773" spans="2:2" x14ac:dyDescent="0.25">
      <c r="B8773" t="s">
        <v>5404</v>
      </c>
    </row>
    <row r="8774" spans="2:2" x14ac:dyDescent="0.25">
      <c r="B8774" t="s">
        <v>5694</v>
      </c>
    </row>
    <row r="8775" spans="2:2" x14ac:dyDescent="0.25">
      <c r="B8775" t="s">
        <v>1164</v>
      </c>
    </row>
    <row r="8776" spans="2:2" x14ac:dyDescent="0.25">
      <c r="B8776" t="s">
        <v>3833</v>
      </c>
    </row>
    <row r="8777" spans="2:2" x14ac:dyDescent="0.25">
      <c r="B8777" t="s">
        <v>1164</v>
      </c>
    </row>
    <row r="8778" spans="2:2" x14ac:dyDescent="0.25">
      <c r="B8778" t="s">
        <v>5694</v>
      </c>
    </row>
    <row r="8779" spans="2:2" x14ac:dyDescent="0.25">
      <c r="B8779" t="s">
        <v>431</v>
      </c>
    </row>
    <row r="8780" spans="2:2" x14ac:dyDescent="0.25">
      <c r="B8780" t="s">
        <v>6349</v>
      </c>
    </row>
    <row r="8781" spans="2:2" x14ac:dyDescent="0.25">
      <c r="B8781" t="s">
        <v>5245</v>
      </c>
    </row>
    <row r="8782" spans="2:2" x14ac:dyDescent="0.25">
      <c r="B8782" t="s">
        <v>4690</v>
      </c>
    </row>
    <row r="8783" spans="2:2" x14ac:dyDescent="0.25">
      <c r="B8783" t="s">
        <v>6350</v>
      </c>
    </row>
    <row r="8784" spans="2:2" x14ac:dyDescent="0.25">
      <c r="B8784" t="s">
        <v>3912</v>
      </c>
    </row>
    <row r="8785" spans="2:2" x14ac:dyDescent="0.25">
      <c r="B8785" t="s">
        <v>5694</v>
      </c>
    </row>
    <row r="8786" spans="2:2" x14ac:dyDescent="0.25">
      <c r="B8786" t="s">
        <v>431</v>
      </c>
    </row>
    <row r="8787" spans="2:2" x14ac:dyDescent="0.25">
      <c r="B8787" t="s">
        <v>3694</v>
      </c>
    </row>
    <row r="8788" spans="2:2" x14ac:dyDescent="0.25">
      <c r="B8788" t="s">
        <v>6350</v>
      </c>
    </row>
    <row r="8789" spans="2:2" x14ac:dyDescent="0.25">
      <c r="B8789" t="s">
        <v>1164</v>
      </c>
    </row>
    <row r="8790" spans="2:2" x14ac:dyDescent="0.25">
      <c r="B8790" t="s">
        <v>431</v>
      </c>
    </row>
    <row r="8791" spans="2:2" x14ac:dyDescent="0.25">
      <c r="B8791" t="s">
        <v>6351</v>
      </c>
    </row>
    <row r="8792" spans="2:2" x14ac:dyDescent="0.25">
      <c r="B8792" t="s">
        <v>6349</v>
      </c>
    </row>
    <row r="8793" spans="2:2" x14ac:dyDescent="0.25">
      <c r="B8793" t="s">
        <v>431</v>
      </c>
    </row>
    <row r="8794" spans="2:2" x14ac:dyDescent="0.25">
      <c r="B8794" t="s">
        <v>6351</v>
      </c>
    </row>
    <row r="8795" spans="2:2" x14ac:dyDescent="0.25">
      <c r="B8795" t="s">
        <v>4690</v>
      </c>
    </row>
    <row r="8796" spans="2:2" x14ac:dyDescent="0.25">
      <c r="B8796" t="s">
        <v>6349</v>
      </c>
    </row>
    <row r="8797" spans="2:2" x14ac:dyDescent="0.25">
      <c r="B8797" t="s">
        <v>5694</v>
      </c>
    </row>
    <row r="8798" spans="2:2" x14ac:dyDescent="0.25">
      <c r="B8798" t="s">
        <v>3912</v>
      </c>
    </row>
    <row r="8799" spans="2:2" x14ac:dyDescent="0.25">
      <c r="B8799" t="s">
        <v>3353</v>
      </c>
    </row>
    <row r="8800" spans="2:2" x14ac:dyDescent="0.25">
      <c r="B8800" t="s">
        <v>5694</v>
      </c>
    </row>
    <row r="8801" spans="2:2" x14ac:dyDescent="0.25">
      <c r="B8801" t="s">
        <v>3353</v>
      </c>
    </row>
    <row r="8802" spans="2:2" x14ac:dyDescent="0.25">
      <c r="B8802" t="s">
        <v>1164</v>
      </c>
    </row>
    <row r="8803" spans="2:2" x14ac:dyDescent="0.25">
      <c r="B8803" t="s">
        <v>5404</v>
      </c>
    </row>
    <row r="8804" spans="2:2" x14ac:dyDescent="0.25">
      <c r="B8804" t="s">
        <v>1164</v>
      </c>
    </row>
    <row r="8805" spans="2:2" x14ac:dyDescent="0.25">
      <c r="B8805" t="s">
        <v>5694</v>
      </c>
    </row>
    <row r="8806" spans="2:2" x14ac:dyDescent="0.25">
      <c r="B8806" t="s">
        <v>5694</v>
      </c>
    </row>
    <row r="8807" spans="2:2" x14ac:dyDescent="0.25">
      <c r="B8807" t="s">
        <v>3833</v>
      </c>
    </row>
    <row r="8808" spans="2:2" x14ac:dyDescent="0.25">
      <c r="B8808" t="s">
        <v>3833</v>
      </c>
    </row>
    <row r="8809" spans="2:2" x14ac:dyDescent="0.25">
      <c r="B8809" t="s">
        <v>6349</v>
      </c>
    </row>
    <row r="8810" spans="2:2" x14ac:dyDescent="0.25">
      <c r="B8810" t="s">
        <v>1164</v>
      </c>
    </row>
    <row r="8811" spans="2:2" x14ac:dyDescent="0.25">
      <c r="B8811" t="s">
        <v>5694</v>
      </c>
    </row>
    <row r="8812" spans="2:2" x14ac:dyDescent="0.25">
      <c r="B8812" t="s">
        <v>6351</v>
      </c>
    </row>
    <row r="8813" spans="2:2" x14ac:dyDescent="0.25">
      <c r="B8813" t="s">
        <v>5404</v>
      </c>
    </row>
    <row r="8814" spans="2:2" x14ac:dyDescent="0.25">
      <c r="B8814" t="s">
        <v>3912</v>
      </c>
    </row>
    <row r="8815" spans="2:2" x14ac:dyDescent="0.25">
      <c r="B8815" t="s">
        <v>3353</v>
      </c>
    </row>
    <row r="8816" spans="2:2" x14ac:dyDescent="0.25">
      <c r="B8816" t="s">
        <v>431</v>
      </c>
    </row>
    <row r="8817" spans="2:2" x14ac:dyDescent="0.25">
      <c r="B8817" t="s">
        <v>5694</v>
      </c>
    </row>
    <row r="8818" spans="2:2" x14ac:dyDescent="0.25">
      <c r="B8818" t="s">
        <v>1164</v>
      </c>
    </row>
    <row r="8819" spans="2:2" x14ac:dyDescent="0.25">
      <c r="B8819" t="s">
        <v>5694</v>
      </c>
    </row>
    <row r="8820" spans="2:2" x14ac:dyDescent="0.25">
      <c r="B8820" t="s">
        <v>3912</v>
      </c>
    </row>
    <row r="8821" spans="2:2" x14ac:dyDescent="0.25">
      <c r="B8821" t="s">
        <v>6179</v>
      </c>
    </row>
    <row r="8822" spans="2:2" x14ac:dyDescent="0.25">
      <c r="B8822" t="s">
        <v>5694</v>
      </c>
    </row>
    <row r="8823" spans="2:2" x14ac:dyDescent="0.25">
      <c r="B8823" t="s">
        <v>431</v>
      </c>
    </row>
    <row r="8824" spans="2:2" x14ac:dyDescent="0.25">
      <c r="B8824" t="s">
        <v>5694</v>
      </c>
    </row>
    <row r="8825" spans="2:2" x14ac:dyDescent="0.25">
      <c r="B8825" t="s">
        <v>3353</v>
      </c>
    </row>
    <row r="8826" spans="2:2" x14ac:dyDescent="0.25">
      <c r="B8826" t="s">
        <v>5694</v>
      </c>
    </row>
    <row r="8827" spans="2:2" x14ac:dyDescent="0.25">
      <c r="B8827" t="s">
        <v>5404</v>
      </c>
    </row>
    <row r="8828" spans="2:2" x14ac:dyDescent="0.25">
      <c r="B8828" t="s">
        <v>1164</v>
      </c>
    </row>
    <row r="8829" spans="2:2" x14ac:dyDescent="0.25">
      <c r="B8829" t="s">
        <v>431</v>
      </c>
    </row>
    <row r="8830" spans="2:2" x14ac:dyDescent="0.25">
      <c r="B8830" t="s">
        <v>6350</v>
      </c>
    </row>
    <row r="8831" spans="2:2" x14ac:dyDescent="0.25">
      <c r="B8831" t="s">
        <v>6349</v>
      </c>
    </row>
    <row r="8832" spans="2:2" x14ac:dyDescent="0.25">
      <c r="B8832" t="s">
        <v>5245</v>
      </c>
    </row>
    <row r="8833" spans="2:2" x14ac:dyDescent="0.25">
      <c r="B8833" t="s">
        <v>1164</v>
      </c>
    </row>
    <row r="8834" spans="2:2" x14ac:dyDescent="0.25">
      <c r="B8834" t="s">
        <v>5694</v>
      </c>
    </row>
    <row r="8835" spans="2:2" x14ac:dyDescent="0.25">
      <c r="B8835" t="s">
        <v>5694</v>
      </c>
    </row>
    <row r="8836" spans="2:2" x14ac:dyDescent="0.25">
      <c r="B8836" t="s">
        <v>4690</v>
      </c>
    </row>
    <row r="8837" spans="2:2" x14ac:dyDescent="0.25">
      <c r="B8837" t="s">
        <v>3353</v>
      </c>
    </row>
    <row r="8838" spans="2:2" x14ac:dyDescent="0.25">
      <c r="B8838" t="s">
        <v>5694</v>
      </c>
    </row>
    <row r="8839" spans="2:2" x14ac:dyDescent="0.25">
      <c r="B8839" t="s">
        <v>5694</v>
      </c>
    </row>
    <row r="8840" spans="2:2" x14ac:dyDescent="0.25">
      <c r="B8840" t="s">
        <v>431</v>
      </c>
    </row>
    <row r="8841" spans="2:2" x14ac:dyDescent="0.25">
      <c r="B8841" t="s">
        <v>5694</v>
      </c>
    </row>
    <row r="8842" spans="2:2" x14ac:dyDescent="0.25">
      <c r="B8842" t="s">
        <v>1164</v>
      </c>
    </row>
    <row r="8843" spans="2:2" x14ac:dyDescent="0.25">
      <c r="B8843" t="s">
        <v>1164</v>
      </c>
    </row>
    <row r="8844" spans="2:2" x14ac:dyDescent="0.25">
      <c r="B8844" t="s">
        <v>3353</v>
      </c>
    </row>
    <row r="8845" spans="2:2" x14ac:dyDescent="0.25">
      <c r="B8845" t="s">
        <v>3912</v>
      </c>
    </row>
    <row r="8846" spans="2:2" x14ac:dyDescent="0.25">
      <c r="B8846" t="s">
        <v>5694</v>
      </c>
    </row>
    <row r="8847" spans="2:2" x14ac:dyDescent="0.25">
      <c r="B8847" t="s">
        <v>5694</v>
      </c>
    </row>
    <row r="8848" spans="2:2" x14ac:dyDescent="0.25">
      <c r="B8848" t="s">
        <v>6349</v>
      </c>
    </row>
    <row r="8849" spans="2:2" x14ac:dyDescent="0.25">
      <c r="B8849" t="s">
        <v>6179</v>
      </c>
    </row>
    <row r="8850" spans="2:2" x14ac:dyDescent="0.25">
      <c r="B8850" t="s">
        <v>3912</v>
      </c>
    </row>
    <row r="8851" spans="2:2" x14ac:dyDescent="0.25">
      <c r="B8851" t="s">
        <v>5245</v>
      </c>
    </row>
    <row r="8852" spans="2:2" x14ac:dyDescent="0.25">
      <c r="B8852" t="s">
        <v>569</v>
      </c>
    </row>
    <row r="8853" spans="2:2" x14ac:dyDescent="0.25">
      <c r="B8853" t="s">
        <v>6352</v>
      </c>
    </row>
    <row r="8854" spans="2:2" x14ac:dyDescent="0.25">
      <c r="B8854" t="s">
        <v>1164</v>
      </c>
    </row>
    <row r="8855" spans="2:2" x14ac:dyDescent="0.25">
      <c r="B8855" t="s">
        <v>3833</v>
      </c>
    </row>
    <row r="8856" spans="2:2" x14ac:dyDescent="0.25">
      <c r="B8856" t="s">
        <v>3353</v>
      </c>
    </row>
    <row r="8857" spans="2:2" x14ac:dyDescent="0.25">
      <c r="B8857" t="s">
        <v>3353</v>
      </c>
    </row>
    <row r="8858" spans="2:2" x14ac:dyDescent="0.25">
      <c r="B8858" t="s">
        <v>3912</v>
      </c>
    </row>
    <row r="8859" spans="2:2" x14ac:dyDescent="0.25">
      <c r="B8859" t="s">
        <v>5245</v>
      </c>
    </row>
    <row r="8860" spans="2:2" x14ac:dyDescent="0.25">
      <c r="B8860" t="s">
        <v>3353</v>
      </c>
    </row>
    <row r="8861" spans="2:2" x14ac:dyDescent="0.25">
      <c r="B8861" t="s">
        <v>1164</v>
      </c>
    </row>
    <row r="8862" spans="2:2" x14ac:dyDescent="0.25">
      <c r="B8862" t="s">
        <v>5404</v>
      </c>
    </row>
    <row r="8863" spans="2:2" x14ac:dyDescent="0.25">
      <c r="B8863" t="s">
        <v>1164</v>
      </c>
    </row>
    <row r="8864" spans="2:2" x14ac:dyDescent="0.25">
      <c r="B8864" t="s">
        <v>5694</v>
      </c>
    </row>
    <row r="8865" spans="2:2" x14ac:dyDescent="0.25">
      <c r="B8865" t="s">
        <v>5694</v>
      </c>
    </row>
    <row r="8866" spans="2:2" x14ac:dyDescent="0.25">
      <c r="B8866" t="s">
        <v>6350</v>
      </c>
    </row>
    <row r="8867" spans="2:2" x14ac:dyDescent="0.25">
      <c r="B8867" t="s">
        <v>5694</v>
      </c>
    </row>
    <row r="8868" spans="2:2" x14ac:dyDescent="0.25">
      <c r="B8868" t="s">
        <v>5694</v>
      </c>
    </row>
    <row r="8869" spans="2:2" x14ac:dyDescent="0.25">
      <c r="B8869" t="s">
        <v>3353</v>
      </c>
    </row>
    <row r="8870" spans="2:2" x14ac:dyDescent="0.25">
      <c r="B8870" t="s">
        <v>3353</v>
      </c>
    </row>
    <row r="8871" spans="2:2" x14ac:dyDescent="0.25">
      <c r="B8871" t="s">
        <v>5404</v>
      </c>
    </row>
    <row r="8872" spans="2:2" x14ac:dyDescent="0.25">
      <c r="B8872" t="s">
        <v>3353</v>
      </c>
    </row>
    <row r="8873" spans="2:2" x14ac:dyDescent="0.25">
      <c r="B8873" t="s">
        <v>5404</v>
      </c>
    </row>
    <row r="8874" spans="2:2" x14ac:dyDescent="0.25">
      <c r="B8874" t="s">
        <v>1164</v>
      </c>
    </row>
    <row r="8875" spans="2:2" x14ac:dyDescent="0.25">
      <c r="B8875" t="s">
        <v>1164</v>
      </c>
    </row>
    <row r="8876" spans="2:2" x14ac:dyDescent="0.25">
      <c r="B8876" t="s">
        <v>5694</v>
      </c>
    </row>
    <row r="8877" spans="2:2" x14ac:dyDescent="0.25">
      <c r="B8877" t="s">
        <v>3353</v>
      </c>
    </row>
    <row r="8878" spans="2:2" x14ac:dyDescent="0.25">
      <c r="B8878" t="s">
        <v>1164</v>
      </c>
    </row>
    <row r="8879" spans="2:2" x14ac:dyDescent="0.25">
      <c r="B8879" t="s">
        <v>5694</v>
      </c>
    </row>
    <row r="8880" spans="2:2" x14ac:dyDescent="0.25">
      <c r="B8880" t="s">
        <v>3912</v>
      </c>
    </row>
    <row r="8881" spans="2:2" x14ac:dyDescent="0.25">
      <c r="B8881" t="s">
        <v>5404</v>
      </c>
    </row>
    <row r="8882" spans="2:2" x14ac:dyDescent="0.25">
      <c r="B8882" t="s">
        <v>5694</v>
      </c>
    </row>
    <row r="8883" spans="2:2" x14ac:dyDescent="0.25">
      <c r="B8883" t="s">
        <v>5694</v>
      </c>
    </row>
    <row r="8884" spans="2:2" x14ac:dyDescent="0.25">
      <c r="B8884" t="s">
        <v>5694</v>
      </c>
    </row>
    <row r="8885" spans="2:2" x14ac:dyDescent="0.25">
      <c r="B8885" t="s">
        <v>5694</v>
      </c>
    </row>
    <row r="8886" spans="2:2" x14ac:dyDescent="0.25">
      <c r="B8886" t="s">
        <v>5694</v>
      </c>
    </row>
    <row r="8887" spans="2:2" x14ac:dyDescent="0.25">
      <c r="B8887" t="s">
        <v>2148</v>
      </c>
    </row>
    <row r="8888" spans="2:2" x14ac:dyDescent="0.25">
      <c r="B8888" t="s">
        <v>1164</v>
      </c>
    </row>
    <row r="8889" spans="2:2" x14ac:dyDescent="0.25">
      <c r="B8889" t="s">
        <v>6352</v>
      </c>
    </row>
    <row r="8890" spans="2:2" x14ac:dyDescent="0.25">
      <c r="B8890" t="s">
        <v>6351</v>
      </c>
    </row>
    <row r="8891" spans="2:2" x14ac:dyDescent="0.25">
      <c r="B8891" t="s">
        <v>5694</v>
      </c>
    </row>
    <row r="8892" spans="2:2" x14ac:dyDescent="0.25">
      <c r="B8892" t="s">
        <v>3353</v>
      </c>
    </row>
    <row r="8893" spans="2:2" x14ac:dyDescent="0.25">
      <c r="B8893" t="s">
        <v>1164</v>
      </c>
    </row>
    <row r="8894" spans="2:2" x14ac:dyDescent="0.25">
      <c r="B8894" t="s">
        <v>6349</v>
      </c>
    </row>
    <row r="8895" spans="2:2" x14ac:dyDescent="0.25">
      <c r="B8895" t="s">
        <v>5694</v>
      </c>
    </row>
    <row r="8896" spans="2:2" x14ac:dyDescent="0.25">
      <c r="B8896" t="s">
        <v>2148</v>
      </c>
    </row>
    <row r="8897" spans="2:2" x14ac:dyDescent="0.25">
      <c r="B8897" t="s">
        <v>6349</v>
      </c>
    </row>
    <row r="8898" spans="2:2" x14ac:dyDescent="0.25">
      <c r="B8898" t="s">
        <v>5694</v>
      </c>
    </row>
    <row r="8899" spans="2:2" x14ac:dyDescent="0.25">
      <c r="B8899" t="s">
        <v>3912</v>
      </c>
    </row>
    <row r="8900" spans="2:2" x14ac:dyDescent="0.25">
      <c r="B8900" t="s">
        <v>3353</v>
      </c>
    </row>
    <row r="8901" spans="2:2" x14ac:dyDescent="0.25">
      <c r="B8901" t="s">
        <v>3833</v>
      </c>
    </row>
    <row r="8902" spans="2:2" x14ac:dyDescent="0.25">
      <c r="B8902" t="s">
        <v>431</v>
      </c>
    </row>
    <row r="8903" spans="2:2" x14ac:dyDescent="0.25">
      <c r="B8903" t="s">
        <v>3912</v>
      </c>
    </row>
    <row r="8904" spans="2:2" x14ac:dyDescent="0.25">
      <c r="B8904" t="s">
        <v>5694</v>
      </c>
    </row>
    <row r="8905" spans="2:2" x14ac:dyDescent="0.25">
      <c r="B8905" t="s">
        <v>6349</v>
      </c>
    </row>
    <row r="8906" spans="2:2" x14ac:dyDescent="0.25">
      <c r="B8906" t="s">
        <v>6352</v>
      </c>
    </row>
    <row r="8907" spans="2:2" x14ac:dyDescent="0.25">
      <c r="B8907" t="s">
        <v>5694</v>
      </c>
    </row>
    <row r="8908" spans="2:2" x14ac:dyDescent="0.25">
      <c r="B8908" t="s">
        <v>5694</v>
      </c>
    </row>
    <row r="8909" spans="2:2" x14ac:dyDescent="0.25">
      <c r="B8909" t="s">
        <v>3353</v>
      </c>
    </row>
    <row r="8910" spans="2:2" x14ac:dyDescent="0.25">
      <c r="B8910" t="s">
        <v>6351</v>
      </c>
    </row>
    <row r="8911" spans="2:2" x14ac:dyDescent="0.25">
      <c r="B8911" t="s">
        <v>3912</v>
      </c>
    </row>
    <row r="8912" spans="2:2" x14ac:dyDescent="0.25">
      <c r="B8912" t="s">
        <v>6351</v>
      </c>
    </row>
    <row r="8913" spans="2:2" x14ac:dyDescent="0.25">
      <c r="B8913" t="s">
        <v>5404</v>
      </c>
    </row>
    <row r="8914" spans="2:2" x14ac:dyDescent="0.25">
      <c r="B8914" t="s">
        <v>5694</v>
      </c>
    </row>
    <row r="8915" spans="2:2" x14ac:dyDescent="0.25">
      <c r="B8915" t="s">
        <v>5694</v>
      </c>
    </row>
    <row r="8916" spans="2:2" x14ac:dyDescent="0.25">
      <c r="B8916" t="s">
        <v>5694</v>
      </c>
    </row>
    <row r="8917" spans="2:2" x14ac:dyDescent="0.25">
      <c r="B8917" t="s">
        <v>6179</v>
      </c>
    </row>
    <row r="8918" spans="2:2" x14ac:dyDescent="0.25">
      <c r="B8918" t="s">
        <v>3353</v>
      </c>
    </row>
    <row r="8919" spans="2:2" x14ac:dyDescent="0.25">
      <c r="B8919" t="s">
        <v>5694</v>
      </c>
    </row>
    <row r="8920" spans="2:2" x14ac:dyDescent="0.25">
      <c r="B8920" t="s">
        <v>2148</v>
      </c>
    </row>
    <row r="8921" spans="2:2" x14ac:dyDescent="0.25">
      <c r="B8921" t="s">
        <v>5404</v>
      </c>
    </row>
    <row r="8922" spans="2:2" x14ac:dyDescent="0.25">
      <c r="B8922" t="s">
        <v>5404</v>
      </c>
    </row>
    <row r="8923" spans="2:2" x14ac:dyDescent="0.25">
      <c r="B8923" t="s">
        <v>3353</v>
      </c>
    </row>
    <row r="8924" spans="2:2" x14ac:dyDescent="0.25">
      <c r="B8924" t="s">
        <v>2148</v>
      </c>
    </row>
    <row r="8925" spans="2:2" x14ac:dyDescent="0.25">
      <c r="B8925" t="s">
        <v>3912</v>
      </c>
    </row>
    <row r="8926" spans="2:2" x14ac:dyDescent="0.25">
      <c r="B8926" t="s">
        <v>3353</v>
      </c>
    </row>
    <row r="8927" spans="2:2" x14ac:dyDescent="0.25">
      <c r="B8927" t="s">
        <v>3353</v>
      </c>
    </row>
    <row r="8928" spans="2:2" x14ac:dyDescent="0.25">
      <c r="B8928" t="s">
        <v>1164</v>
      </c>
    </row>
    <row r="8929" spans="2:2" x14ac:dyDescent="0.25">
      <c r="B8929" t="s">
        <v>5694</v>
      </c>
    </row>
    <row r="8930" spans="2:2" x14ac:dyDescent="0.25">
      <c r="B8930" t="s">
        <v>5694</v>
      </c>
    </row>
    <row r="8931" spans="2:2" x14ac:dyDescent="0.25">
      <c r="B8931" t="s">
        <v>1164</v>
      </c>
    </row>
    <row r="8932" spans="2:2" x14ac:dyDescent="0.25">
      <c r="B8932" t="s">
        <v>1164</v>
      </c>
    </row>
    <row r="8933" spans="2:2" x14ac:dyDescent="0.25">
      <c r="B8933" t="s">
        <v>3353</v>
      </c>
    </row>
    <row r="8934" spans="2:2" x14ac:dyDescent="0.25">
      <c r="B8934" t="s">
        <v>3353</v>
      </c>
    </row>
    <row r="8935" spans="2:2" x14ac:dyDescent="0.25">
      <c r="B8935" t="s">
        <v>431</v>
      </c>
    </row>
    <row r="8936" spans="2:2" x14ac:dyDescent="0.25">
      <c r="B8936" t="s">
        <v>3833</v>
      </c>
    </row>
    <row r="8937" spans="2:2" x14ac:dyDescent="0.25">
      <c r="B8937" t="s">
        <v>5694</v>
      </c>
    </row>
    <row r="8938" spans="2:2" x14ac:dyDescent="0.25">
      <c r="B8938" t="s">
        <v>3912</v>
      </c>
    </row>
    <row r="8939" spans="2:2" x14ac:dyDescent="0.25">
      <c r="B8939" t="s">
        <v>6350</v>
      </c>
    </row>
    <row r="8940" spans="2:2" x14ac:dyDescent="0.25">
      <c r="B8940" t="s">
        <v>5404</v>
      </c>
    </row>
    <row r="8941" spans="2:2" x14ac:dyDescent="0.25">
      <c r="B8941" t="s">
        <v>6350</v>
      </c>
    </row>
    <row r="8942" spans="2:2" x14ac:dyDescent="0.25">
      <c r="B8942" t="s">
        <v>6351</v>
      </c>
    </row>
    <row r="8943" spans="2:2" x14ac:dyDescent="0.25">
      <c r="B8943" t="s">
        <v>2148</v>
      </c>
    </row>
    <row r="8944" spans="2:2" x14ac:dyDescent="0.25">
      <c r="B8944" t="s">
        <v>2148</v>
      </c>
    </row>
    <row r="8945" spans="2:2" x14ac:dyDescent="0.25">
      <c r="B8945" t="s">
        <v>3353</v>
      </c>
    </row>
    <row r="8946" spans="2:2" x14ac:dyDescent="0.25">
      <c r="B8946" t="s">
        <v>5404</v>
      </c>
    </row>
    <row r="8947" spans="2:2" x14ac:dyDescent="0.25">
      <c r="B8947" t="s">
        <v>1164</v>
      </c>
    </row>
    <row r="8948" spans="2:2" x14ac:dyDescent="0.25">
      <c r="B8948" t="s">
        <v>5404</v>
      </c>
    </row>
    <row r="8949" spans="2:2" x14ac:dyDescent="0.25">
      <c r="B8949" t="s">
        <v>3353</v>
      </c>
    </row>
    <row r="8950" spans="2:2" x14ac:dyDescent="0.25">
      <c r="B8950" t="s">
        <v>431</v>
      </c>
    </row>
    <row r="8951" spans="2:2" x14ac:dyDescent="0.25">
      <c r="B8951" t="s">
        <v>3353</v>
      </c>
    </row>
    <row r="8952" spans="2:2" x14ac:dyDescent="0.25">
      <c r="B8952" t="s">
        <v>3912</v>
      </c>
    </row>
    <row r="8953" spans="2:2" x14ac:dyDescent="0.25">
      <c r="B8953" t="s">
        <v>3353</v>
      </c>
    </row>
    <row r="8954" spans="2:2" x14ac:dyDescent="0.25">
      <c r="B8954" t="s">
        <v>3353</v>
      </c>
    </row>
    <row r="8955" spans="2:2" x14ac:dyDescent="0.25">
      <c r="B8955" t="s">
        <v>3353</v>
      </c>
    </row>
    <row r="8956" spans="2:2" x14ac:dyDescent="0.25">
      <c r="B8956" t="s">
        <v>3353</v>
      </c>
    </row>
    <row r="8957" spans="2:2" x14ac:dyDescent="0.25">
      <c r="B8957" t="s">
        <v>3912</v>
      </c>
    </row>
    <row r="8958" spans="2:2" x14ac:dyDescent="0.25">
      <c r="B8958" t="s">
        <v>3353</v>
      </c>
    </row>
    <row r="8959" spans="2:2" x14ac:dyDescent="0.25">
      <c r="B8959" t="s">
        <v>569</v>
      </c>
    </row>
    <row r="8960" spans="2:2" x14ac:dyDescent="0.25">
      <c r="B8960" t="s">
        <v>431</v>
      </c>
    </row>
    <row r="8961" spans="2:2" x14ac:dyDescent="0.25">
      <c r="B8961" t="s">
        <v>5245</v>
      </c>
    </row>
    <row r="8962" spans="2:2" x14ac:dyDescent="0.25">
      <c r="B8962" t="s">
        <v>3833</v>
      </c>
    </row>
    <row r="8963" spans="2:2" x14ac:dyDescent="0.25">
      <c r="B8963" t="s">
        <v>5694</v>
      </c>
    </row>
    <row r="8964" spans="2:2" x14ac:dyDescent="0.25">
      <c r="B8964" t="s">
        <v>5694</v>
      </c>
    </row>
    <row r="8965" spans="2:2" x14ac:dyDescent="0.25">
      <c r="B8965" t="s">
        <v>5694</v>
      </c>
    </row>
    <row r="8966" spans="2:2" x14ac:dyDescent="0.25">
      <c r="B8966" t="s">
        <v>5694</v>
      </c>
    </row>
    <row r="8967" spans="2:2" x14ac:dyDescent="0.25">
      <c r="B8967" t="s">
        <v>6179</v>
      </c>
    </row>
    <row r="8968" spans="2:2" x14ac:dyDescent="0.25">
      <c r="B8968" t="s">
        <v>5694</v>
      </c>
    </row>
    <row r="8969" spans="2:2" x14ac:dyDescent="0.25">
      <c r="B8969" t="s">
        <v>5694</v>
      </c>
    </row>
    <row r="8970" spans="2:2" x14ac:dyDescent="0.25">
      <c r="B8970" t="s">
        <v>5404</v>
      </c>
    </row>
    <row r="8971" spans="2:2" x14ac:dyDescent="0.25">
      <c r="B8971" t="s">
        <v>1164</v>
      </c>
    </row>
    <row r="8972" spans="2:2" x14ac:dyDescent="0.25">
      <c r="B8972" t="s">
        <v>3353</v>
      </c>
    </row>
    <row r="8973" spans="2:2" x14ac:dyDescent="0.25">
      <c r="B8973" t="s">
        <v>1164</v>
      </c>
    </row>
    <row r="8974" spans="2:2" x14ac:dyDescent="0.25">
      <c r="B8974" t="s">
        <v>6349</v>
      </c>
    </row>
    <row r="8975" spans="2:2" x14ac:dyDescent="0.25">
      <c r="B8975" t="s">
        <v>2148</v>
      </c>
    </row>
    <row r="8976" spans="2:2" x14ac:dyDescent="0.25">
      <c r="B8976" t="s">
        <v>3353</v>
      </c>
    </row>
    <row r="8977" spans="2:2" x14ac:dyDescent="0.25">
      <c r="B8977" t="s">
        <v>5694</v>
      </c>
    </row>
    <row r="8978" spans="2:2" x14ac:dyDescent="0.25">
      <c r="B8978" t="s">
        <v>3912</v>
      </c>
    </row>
    <row r="8979" spans="2:2" x14ac:dyDescent="0.25">
      <c r="B8979" t="s">
        <v>6349</v>
      </c>
    </row>
    <row r="8980" spans="2:2" x14ac:dyDescent="0.25">
      <c r="B8980" t="s">
        <v>431</v>
      </c>
    </row>
    <row r="8981" spans="2:2" x14ac:dyDescent="0.25">
      <c r="B8981" t="s">
        <v>1164</v>
      </c>
    </row>
    <row r="8982" spans="2:2" x14ac:dyDescent="0.25">
      <c r="B8982" t="s">
        <v>2148</v>
      </c>
    </row>
    <row r="8983" spans="2:2" x14ac:dyDescent="0.25">
      <c r="B8983" t="s">
        <v>3353</v>
      </c>
    </row>
    <row r="8984" spans="2:2" x14ac:dyDescent="0.25">
      <c r="B8984" t="s">
        <v>1164</v>
      </c>
    </row>
    <row r="8985" spans="2:2" x14ac:dyDescent="0.25">
      <c r="B8985" t="s">
        <v>6349</v>
      </c>
    </row>
    <row r="8986" spans="2:2" x14ac:dyDescent="0.25">
      <c r="B8986" t="s">
        <v>3353</v>
      </c>
    </row>
    <row r="8987" spans="2:2" x14ac:dyDescent="0.25">
      <c r="B8987" t="s">
        <v>1164</v>
      </c>
    </row>
    <row r="8988" spans="2:2" x14ac:dyDescent="0.25">
      <c r="B8988" t="s">
        <v>431</v>
      </c>
    </row>
    <row r="8989" spans="2:2" x14ac:dyDescent="0.25">
      <c r="B8989" t="s">
        <v>5694</v>
      </c>
    </row>
    <row r="8990" spans="2:2" x14ac:dyDescent="0.25">
      <c r="B8990" t="s">
        <v>3833</v>
      </c>
    </row>
    <row r="8991" spans="2:2" x14ac:dyDescent="0.25">
      <c r="B8991" t="s">
        <v>3353</v>
      </c>
    </row>
    <row r="8992" spans="2:2" x14ac:dyDescent="0.25">
      <c r="B8992" t="s">
        <v>569</v>
      </c>
    </row>
    <row r="8993" spans="2:2" x14ac:dyDescent="0.25">
      <c r="B8993" t="s">
        <v>6352</v>
      </c>
    </row>
    <row r="8994" spans="2:2" x14ac:dyDescent="0.25">
      <c r="B8994" t="s">
        <v>5404</v>
      </c>
    </row>
    <row r="8995" spans="2:2" x14ac:dyDescent="0.25">
      <c r="B8995" t="s">
        <v>5694</v>
      </c>
    </row>
    <row r="8996" spans="2:2" x14ac:dyDescent="0.25">
      <c r="B8996" t="s">
        <v>3912</v>
      </c>
    </row>
    <row r="8997" spans="2:2" x14ac:dyDescent="0.25">
      <c r="B8997" t="s">
        <v>3353</v>
      </c>
    </row>
    <row r="8998" spans="2:2" x14ac:dyDescent="0.25">
      <c r="B8998" t="s">
        <v>6179</v>
      </c>
    </row>
    <row r="8999" spans="2:2" x14ac:dyDescent="0.25">
      <c r="B8999" t="s">
        <v>569</v>
      </c>
    </row>
    <row r="9000" spans="2:2" x14ac:dyDescent="0.25">
      <c r="B9000" t="s">
        <v>6351</v>
      </c>
    </row>
    <row r="9001" spans="2:2" x14ac:dyDescent="0.25">
      <c r="B9001" t="s">
        <v>2148</v>
      </c>
    </row>
    <row r="9002" spans="2:2" x14ac:dyDescent="0.25">
      <c r="B9002" t="s">
        <v>3353</v>
      </c>
    </row>
    <row r="9003" spans="2:2" x14ac:dyDescent="0.25">
      <c r="B9003" t="s">
        <v>3353</v>
      </c>
    </row>
    <row r="9004" spans="2:2" x14ac:dyDescent="0.25">
      <c r="B9004" t="s">
        <v>6352</v>
      </c>
    </row>
    <row r="9005" spans="2:2" x14ac:dyDescent="0.25">
      <c r="B9005" t="s">
        <v>3912</v>
      </c>
    </row>
    <row r="9006" spans="2:2" x14ac:dyDescent="0.25">
      <c r="B9006" t="s">
        <v>5694</v>
      </c>
    </row>
    <row r="9007" spans="2:2" x14ac:dyDescent="0.25">
      <c r="B9007" t="s">
        <v>3353</v>
      </c>
    </row>
    <row r="9008" spans="2:2" x14ac:dyDescent="0.25">
      <c r="B9008" t="s">
        <v>6179</v>
      </c>
    </row>
    <row r="9009" spans="2:2" x14ac:dyDescent="0.25">
      <c r="B9009" t="s">
        <v>6349</v>
      </c>
    </row>
    <row r="9010" spans="2:2" x14ac:dyDescent="0.25">
      <c r="B9010" t="s">
        <v>6179</v>
      </c>
    </row>
    <row r="9011" spans="2:2" x14ac:dyDescent="0.25">
      <c r="B9011" t="s">
        <v>6179</v>
      </c>
    </row>
    <row r="9012" spans="2:2" x14ac:dyDescent="0.25">
      <c r="B9012" t="s">
        <v>6179</v>
      </c>
    </row>
    <row r="9013" spans="2:2" x14ac:dyDescent="0.25">
      <c r="B9013" t="s">
        <v>1164</v>
      </c>
    </row>
    <row r="9014" spans="2:2" x14ac:dyDescent="0.25">
      <c r="B9014" t="s">
        <v>6352</v>
      </c>
    </row>
    <row r="9015" spans="2:2" x14ac:dyDescent="0.25">
      <c r="B9015" t="s">
        <v>5694</v>
      </c>
    </row>
    <row r="9016" spans="2:2" x14ac:dyDescent="0.25">
      <c r="B9016" t="s">
        <v>6179</v>
      </c>
    </row>
    <row r="9017" spans="2:2" x14ac:dyDescent="0.25">
      <c r="B9017" t="s">
        <v>5694</v>
      </c>
    </row>
    <row r="9018" spans="2:2" x14ac:dyDescent="0.25">
      <c r="B9018" t="s">
        <v>1164</v>
      </c>
    </row>
    <row r="9019" spans="2:2" x14ac:dyDescent="0.25">
      <c r="B9019" t="s">
        <v>5694</v>
      </c>
    </row>
    <row r="9020" spans="2:2" x14ac:dyDescent="0.25">
      <c r="B9020" t="s">
        <v>3353</v>
      </c>
    </row>
    <row r="9021" spans="2:2" x14ac:dyDescent="0.25">
      <c r="B9021" t="s">
        <v>1164</v>
      </c>
    </row>
    <row r="9022" spans="2:2" x14ac:dyDescent="0.25">
      <c r="B9022" t="s">
        <v>5694</v>
      </c>
    </row>
    <row r="9023" spans="2:2" x14ac:dyDescent="0.25">
      <c r="B9023" t="s">
        <v>6351</v>
      </c>
    </row>
    <row r="9024" spans="2:2" x14ac:dyDescent="0.25">
      <c r="B9024" t="s">
        <v>3353</v>
      </c>
    </row>
    <row r="9025" spans="2:2" x14ac:dyDescent="0.25">
      <c r="B9025" t="s">
        <v>5404</v>
      </c>
    </row>
    <row r="9026" spans="2:2" x14ac:dyDescent="0.25">
      <c r="B9026" t="s">
        <v>5694</v>
      </c>
    </row>
    <row r="9027" spans="2:2" x14ac:dyDescent="0.25">
      <c r="B9027" t="s">
        <v>5404</v>
      </c>
    </row>
    <row r="9028" spans="2:2" x14ac:dyDescent="0.25">
      <c r="B9028" t="s">
        <v>6351</v>
      </c>
    </row>
    <row r="9029" spans="2:2" x14ac:dyDescent="0.25">
      <c r="B9029" t="s">
        <v>5404</v>
      </c>
    </row>
    <row r="9030" spans="2:2" x14ac:dyDescent="0.25">
      <c r="B9030" t="s">
        <v>3912</v>
      </c>
    </row>
    <row r="9031" spans="2:2" x14ac:dyDescent="0.25">
      <c r="B9031" t="s">
        <v>431</v>
      </c>
    </row>
    <row r="9032" spans="2:2" x14ac:dyDescent="0.25">
      <c r="B9032" t="s">
        <v>3912</v>
      </c>
    </row>
    <row r="9033" spans="2:2" x14ac:dyDescent="0.25">
      <c r="B9033" t="s">
        <v>6352</v>
      </c>
    </row>
    <row r="9034" spans="2:2" x14ac:dyDescent="0.25">
      <c r="B9034" t="s">
        <v>3912</v>
      </c>
    </row>
    <row r="9035" spans="2:2" x14ac:dyDescent="0.25">
      <c r="B9035" t="s">
        <v>3353</v>
      </c>
    </row>
    <row r="9036" spans="2:2" x14ac:dyDescent="0.25">
      <c r="B9036" t="s">
        <v>5694</v>
      </c>
    </row>
    <row r="9037" spans="2:2" x14ac:dyDescent="0.25">
      <c r="B9037" t="s">
        <v>3353</v>
      </c>
    </row>
    <row r="9038" spans="2:2" x14ac:dyDescent="0.25">
      <c r="B9038" t="s">
        <v>5694</v>
      </c>
    </row>
    <row r="9039" spans="2:2" x14ac:dyDescent="0.25">
      <c r="B9039" t="s">
        <v>5694</v>
      </c>
    </row>
    <row r="9040" spans="2:2" x14ac:dyDescent="0.25">
      <c r="B9040" t="s">
        <v>5694</v>
      </c>
    </row>
    <row r="9041" spans="2:2" x14ac:dyDescent="0.25">
      <c r="B9041" t="s">
        <v>1164</v>
      </c>
    </row>
    <row r="9042" spans="2:2" x14ac:dyDescent="0.25">
      <c r="B9042" t="s">
        <v>6351</v>
      </c>
    </row>
    <row r="9043" spans="2:2" x14ac:dyDescent="0.25">
      <c r="B9043" t="s">
        <v>1164</v>
      </c>
    </row>
    <row r="9044" spans="2:2" x14ac:dyDescent="0.25">
      <c r="B9044" t="s">
        <v>4690</v>
      </c>
    </row>
    <row r="9045" spans="2:2" x14ac:dyDescent="0.25">
      <c r="B9045" t="s">
        <v>3912</v>
      </c>
    </row>
    <row r="9046" spans="2:2" x14ac:dyDescent="0.25">
      <c r="B9046" t="s">
        <v>6352</v>
      </c>
    </row>
    <row r="9047" spans="2:2" x14ac:dyDescent="0.25">
      <c r="B9047" t="s">
        <v>6179</v>
      </c>
    </row>
    <row r="9048" spans="2:2" x14ac:dyDescent="0.25">
      <c r="B9048" t="s">
        <v>569</v>
      </c>
    </row>
    <row r="9049" spans="2:2" x14ac:dyDescent="0.25">
      <c r="B9049" t="s">
        <v>6351</v>
      </c>
    </row>
    <row r="9050" spans="2:2" x14ac:dyDescent="0.25">
      <c r="B9050" t="s">
        <v>1164</v>
      </c>
    </row>
    <row r="9051" spans="2:2" x14ac:dyDescent="0.25">
      <c r="B9051" t="s">
        <v>6349</v>
      </c>
    </row>
    <row r="9052" spans="2:2" x14ac:dyDescent="0.25">
      <c r="B9052" t="s">
        <v>3353</v>
      </c>
    </row>
    <row r="9053" spans="2:2" x14ac:dyDescent="0.25">
      <c r="B9053" t="s">
        <v>5694</v>
      </c>
    </row>
    <row r="9054" spans="2:2" x14ac:dyDescent="0.25">
      <c r="B9054" t="s">
        <v>5245</v>
      </c>
    </row>
    <row r="9055" spans="2:2" x14ac:dyDescent="0.25">
      <c r="B9055" t="s">
        <v>5694</v>
      </c>
    </row>
    <row r="9056" spans="2:2" x14ac:dyDescent="0.25">
      <c r="B9056" t="s">
        <v>3353</v>
      </c>
    </row>
    <row r="9057" spans="2:2" x14ac:dyDescent="0.25">
      <c r="B9057" t="s">
        <v>6351</v>
      </c>
    </row>
    <row r="9058" spans="2:2" x14ac:dyDescent="0.25">
      <c r="B9058" t="s">
        <v>5404</v>
      </c>
    </row>
    <row r="9059" spans="2:2" x14ac:dyDescent="0.25">
      <c r="B9059" t="s">
        <v>6352</v>
      </c>
    </row>
    <row r="9060" spans="2:2" x14ac:dyDescent="0.25">
      <c r="B9060" t="s">
        <v>5404</v>
      </c>
    </row>
    <row r="9061" spans="2:2" x14ac:dyDescent="0.25">
      <c r="B9061" t="s">
        <v>3353</v>
      </c>
    </row>
    <row r="9062" spans="2:2" x14ac:dyDescent="0.25">
      <c r="B9062" t="s">
        <v>6351</v>
      </c>
    </row>
    <row r="9063" spans="2:2" x14ac:dyDescent="0.25">
      <c r="B9063" t="s">
        <v>569</v>
      </c>
    </row>
    <row r="9064" spans="2:2" x14ac:dyDescent="0.25">
      <c r="B9064" t="s">
        <v>3912</v>
      </c>
    </row>
    <row r="9065" spans="2:2" x14ac:dyDescent="0.25">
      <c r="B9065" t="s">
        <v>5694</v>
      </c>
    </row>
    <row r="9066" spans="2:2" x14ac:dyDescent="0.25">
      <c r="B9066" t="s">
        <v>1164</v>
      </c>
    </row>
    <row r="9067" spans="2:2" x14ac:dyDescent="0.25">
      <c r="B9067" t="s">
        <v>3833</v>
      </c>
    </row>
    <row r="9068" spans="2:2" x14ac:dyDescent="0.25">
      <c r="B9068" t="s">
        <v>569</v>
      </c>
    </row>
    <row r="9069" spans="2:2" x14ac:dyDescent="0.25">
      <c r="B9069" t="s">
        <v>3353</v>
      </c>
    </row>
    <row r="9070" spans="2:2" x14ac:dyDescent="0.25">
      <c r="B9070" t="s">
        <v>5694</v>
      </c>
    </row>
    <row r="9071" spans="2:2" x14ac:dyDescent="0.25">
      <c r="B9071" t="s">
        <v>431</v>
      </c>
    </row>
    <row r="9072" spans="2:2" x14ac:dyDescent="0.25">
      <c r="B9072" t="s">
        <v>3353</v>
      </c>
    </row>
    <row r="9073" spans="2:2" x14ac:dyDescent="0.25">
      <c r="B9073" t="s">
        <v>5404</v>
      </c>
    </row>
    <row r="9074" spans="2:2" x14ac:dyDescent="0.25">
      <c r="B9074" t="s">
        <v>5694</v>
      </c>
    </row>
    <row r="9075" spans="2:2" x14ac:dyDescent="0.25">
      <c r="B9075" t="s">
        <v>3353</v>
      </c>
    </row>
    <row r="9076" spans="2:2" x14ac:dyDescent="0.25">
      <c r="B9076" t="s">
        <v>431</v>
      </c>
    </row>
    <row r="9077" spans="2:2" x14ac:dyDescent="0.25">
      <c r="B9077" t="s">
        <v>5694</v>
      </c>
    </row>
    <row r="9078" spans="2:2" x14ac:dyDescent="0.25">
      <c r="B9078" t="s">
        <v>1164</v>
      </c>
    </row>
    <row r="9079" spans="2:2" x14ac:dyDescent="0.25">
      <c r="B9079" t="s">
        <v>2148</v>
      </c>
    </row>
    <row r="9080" spans="2:2" x14ac:dyDescent="0.25">
      <c r="B9080" t="s">
        <v>5404</v>
      </c>
    </row>
    <row r="9081" spans="2:2" x14ac:dyDescent="0.25">
      <c r="B9081" t="s">
        <v>3353</v>
      </c>
    </row>
    <row r="9082" spans="2:2" x14ac:dyDescent="0.25">
      <c r="B9082" t="s">
        <v>5694</v>
      </c>
    </row>
    <row r="9083" spans="2:2" x14ac:dyDescent="0.25">
      <c r="B9083" t="s">
        <v>3353</v>
      </c>
    </row>
    <row r="9084" spans="2:2" x14ac:dyDescent="0.25">
      <c r="B9084" t="s">
        <v>5694</v>
      </c>
    </row>
    <row r="9085" spans="2:2" x14ac:dyDescent="0.25">
      <c r="B9085" t="s">
        <v>1164</v>
      </c>
    </row>
    <row r="9086" spans="2:2" x14ac:dyDescent="0.25">
      <c r="B9086" t="s">
        <v>3833</v>
      </c>
    </row>
    <row r="9087" spans="2:2" x14ac:dyDescent="0.25">
      <c r="B9087" t="s">
        <v>3912</v>
      </c>
    </row>
    <row r="9088" spans="2:2" x14ac:dyDescent="0.25">
      <c r="B9088" t="s">
        <v>5694</v>
      </c>
    </row>
    <row r="9089" spans="2:2" x14ac:dyDescent="0.25">
      <c r="B9089" t="s">
        <v>3353</v>
      </c>
    </row>
    <row r="9090" spans="2:2" x14ac:dyDescent="0.25">
      <c r="B9090" t="s">
        <v>5694</v>
      </c>
    </row>
    <row r="9091" spans="2:2" x14ac:dyDescent="0.25">
      <c r="B9091" t="s">
        <v>3912</v>
      </c>
    </row>
    <row r="9092" spans="2:2" x14ac:dyDescent="0.25">
      <c r="B9092" t="s">
        <v>5694</v>
      </c>
    </row>
    <row r="9093" spans="2:2" x14ac:dyDescent="0.25">
      <c r="B9093" t="s">
        <v>5404</v>
      </c>
    </row>
    <row r="9094" spans="2:2" x14ac:dyDescent="0.25">
      <c r="B9094" t="s">
        <v>5694</v>
      </c>
    </row>
    <row r="9095" spans="2:2" x14ac:dyDescent="0.25">
      <c r="B9095" t="s">
        <v>3353</v>
      </c>
    </row>
    <row r="9096" spans="2:2" x14ac:dyDescent="0.25">
      <c r="B9096" t="s">
        <v>3353</v>
      </c>
    </row>
    <row r="9097" spans="2:2" x14ac:dyDescent="0.25">
      <c r="B9097" t="s">
        <v>3353</v>
      </c>
    </row>
    <row r="9098" spans="2:2" x14ac:dyDescent="0.25">
      <c r="B9098" t="s">
        <v>6352</v>
      </c>
    </row>
    <row r="9099" spans="2:2" x14ac:dyDescent="0.25">
      <c r="B9099" t="s">
        <v>6352</v>
      </c>
    </row>
    <row r="9100" spans="2:2" x14ac:dyDescent="0.25">
      <c r="B9100" t="s">
        <v>6352</v>
      </c>
    </row>
    <row r="9101" spans="2:2" x14ac:dyDescent="0.25">
      <c r="B9101" t="s">
        <v>2148</v>
      </c>
    </row>
    <row r="9102" spans="2:2" x14ac:dyDescent="0.25">
      <c r="B9102" t="s">
        <v>431</v>
      </c>
    </row>
    <row r="9103" spans="2:2" x14ac:dyDescent="0.25">
      <c r="B9103" t="s">
        <v>6352</v>
      </c>
    </row>
    <row r="9104" spans="2:2" x14ac:dyDescent="0.25">
      <c r="B9104" t="s">
        <v>5404</v>
      </c>
    </row>
    <row r="9105" spans="2:2" x14ac:dyDescent="0.25">
      <c r="B9105" t="s">
        <v>6350</v>
      </c>
    </row>
    <row r="9106" spans="2:2" x14ac:dyDescent="0.25">
      <c r="B9106" t="s">
        <v>3833</v>
      </c>
    </row>
    <row r="9107" spans="2:2" x14ac:dyDescent="0.25">
      <c r="B9107" t="s">
        <v>3353</v>
      </c>
    </row>
    <row r="9108" spans="2:2" x14ac:dyDescent="0.25">
      <c r="B9108" t="s">
        <v>3353</v>
      </c>
    </row>
    <row r="9109" spans="2:2" x14ac:dyDescent="0.25">
      <c r="B9109" t="s">
        <v>6179</v>
      </c>
    </row>
    <row r="9110" spans="2:2" x14ac:dyDescent="0.25">
      <c r="B9110" t="s">
        <v>2148</v>
      </c>
    </row>
    <row r="9111" spans="2:2" x14ac:dyDescent="0.25">
      <c r="B9111" t="s">
        <v>6179</v>
      </c>
    </row>
    <row r="9112" spans="2:2" x14ac:dyDescent="0.25">
      <c r="B9112" t="s">
        <v>5694</v>
      </c>
    </row>
    <row r="9113" spans="2:2" x14ac:dyDescent="0.25">
      <c r="B9113" t="s">
        <v>5694</v>
      </c>
    </row>
    <row r="9114" spans="2:2" x14ac:dyDescent="0.25">
      <c r="B9114" t="s">
        <v>3353</v>
      </c>
    </row>
    <row r="9115" spans="2:2" x14ac:dyDescent="0.25">
      <c r="B9115" t="s">
        <v>5694</v>
      </c>
    </row>
    <row r="9116" spans="2:2" x14ac:dyDescent="0.25">
      <c r="B9116" t="s">
        <v>3833</v>
      </c>
    </row>
    <row r="9117" spans="2:2" x14ac:dyDescent="0.25">
      <c r="B9117" t="s">
        <v>6349</v>
      </c>
    </row>
    <row r="9118" spans="2:2" x14ac:dyDescent="0.25">
      <c r="B9118" t="s">
        <v>3353</v>
      </c>
    </row>
    <row r="9119" spans="2:2" x14ac:dyDescent="0.25">
      <c r="B9119" t="s">
        <v>3912</v>
      </c>
    </row>
    <row r="9120" spans="2:2" x14ac:dyDescent="0.25">
      <c r="B9120" t="s">
        <v>5694</v>
      </c>
    </row>
    <row r="9121" spans="2:2" x14ac:dyDescent="0.25">
      <c r="B9121" t="s">
        <v>6352</v>
      </c>
    </row>
    <row r="9122" spans="2:2" x14ac:dyDescent="0.25">
      <c r="B9122" t="s">
        <v>6352</v>
      </c>
    </row>
    <row r="9123" spans="2:2" x14ac:dyDescent="0.25">
      <c r="B9123" t="s">
        <v>3912</v>
      </c>
    </row>
    <row r="9124" spans="2:2" x14ac:dyDescent="0.25">
      <c r="B9124" t="s">
        <v>6349</v>
      </c>
    </row>
    <row r="9125" spans="2:2" x14ac:dyDescent="0.25">
      <c r="B9125" t="s">
        <v>5694</v>
      </c>
    </row>
    <row r="9126" spans="2:2" x14ac:dyDescent="0.25">
      <c r="B9126" t="s">
        <v>5404</v>
      </c>
    </row>
    <row r="9127" spans="2:2" x14ac:dyDescent="0.25">
      <c r="B9127" t="s">
        <v>3353</v>
      </c>
    </row>
    <row r="9128" spans="2:2" x14ac:dyDescent="0.25">
      <c r="B9128" t="s">
        <v>3833</v>
      </c>
    </row>
    <row r="9129" spans="2:2" x14ac:dyDescent="0.25">
      <c r="B9129" t="s">
        <v>5245</v>
      </c>
    </row>
    <row r="9130" spans="2:2" x14ac:dyDescent="0.25">
      <c r="B9130" t="s">
        <v>5404</v>
      </c>
    </row>
    <row r="9131" spans="2:2" x14ac:dyDescent="0.25">
      <c r="B9131" t="s">
        <v>3912</v>
      </c>
    </row>
    <row r="9132" spans="2:2" x14ac:dyDescent="0.25">
      <c r="B9132" t="s">
        <v>3353</v>
      </c>
    </row>
    <row r="9133" spans="2:2" x14ac:dyDescent="0.25">
      <c r="B9133" t="s">
        <v>3353</v>
      </c>
    </row>
    <row r="9134" spans="2:2" x14ac:dyDescent="0.25">
      <c r="B9134" t="s">
        <v>3353</v>
      </c>
    </row>
    <row r="9135" spans="2:2" x14ac:dyDescent="0.25">
      <c r="B9135" t="s">
        <v>1164</v>
      </c>
    </row>
    <row r="9136" spans="2:2" x14ac:dyDescent="0.25">
      <c r="B9136" t="s">
        <v>3833</v>
      </c>
    </row>
    <row r="9137" spans="2:2" x14ac:dyDescent="0.25">
      <c r="B9137" t="s">
        <v>1164</v>
      </c>
    </row>
    <row r="9138" spans="2:2" x14ac:dyDescent="0.25">
      <c r="B9138" t="s">
        <v>3912</v>
      </c>
    </row>
    <row r="9139" spans="2:2" x14ac:dyDescent="0.25">
      <c r="B9139" t="s">
        <v>6351</v>
      </c>
    </row>
    <row r="9140" spans="2:2" x14ac:dyDescent="0.25">
      <c r="B9140" t="s">
        <v>3353</v>
      </c>
    </row>
    <row r="9141" spans="2:2" x14ac:dyDescent="0.25">
      <c r="B9141" t="s">
        <v>3353</v>
      </c>
    </row>
    <row r="9142" spans="2:2" x14ac:dyDescent="0.25">
      <c r="B9142" t="s">
        <v>3353</v>
      </c>
    </row>
    <row r="9143" spans="2:2" x14ac:dyDescent="0.25">
      <c r="B9143" t="s">
        <v>3833</v>
      </c>
    </row>
    <row r="9144" spans="2:2" x14ac:dyDescent="0.25">
      <c r="B9144" t="s">
        <v>3353</v>
      </c>
    </row>
    <row r="9145" spans="2:2" x14ac:dyDescent="0.25">
      <c r="B9145" t="s">
        <v>5694</v>
      </c>
    </row>
    <row r="9146" spans="2:2" x14ac:dyDescent="0.25">
      <c r="B9146" t="s">
        <v>5694</v>
      </c>
    </row>
    <row r="9147" spans="2:2" x14ac:dyDescent="0.25">
      <c r="B9147" t="s">
        <v>3912</v>
      </c>
    </row>
    <row r="9148" spans="2:2" x14ac:dyDescent="0.25">
      <c r="B9148" t="s">
        <v>1164</v>
      </c>
    </row>
    <row r="9149" spans="2:2" x14ac:dyDescent="0.25">
      <c r="B9149" t="s">
        <v>569</v>
      </c>
    </row>
    <row r="9150" spans="2:2" x14ac:dyDescent="0.25">
      <c r="B9150" t="s">
        <v>1164</v>
      </c>
    </row>
    <row r="9151" spans="2:2" x14ac:dyDescent="0.25">
      <c r="B9151" t="s">
        <v>3353</v>
      </c>
    </row>
    <row r="9152" spans="2:2" x14ac:dyDescent="0.25">
      <c r="B9152" t="s">
        <v>1164</v>
      </c>
    </row>
    <row r="9153" spans="2:2" x14ac:dyDescent="0.25">
      <c r="B9153" t="s">
        <v>3353</v>
      </c>
    </row>
    <row r="9154" spans="2:2" x14ac:dyDescent="0.25">
      <c r="B9154" t="s">
        <v>5694</v>
      </c>
    </row>
    <row r="9155" spans="2:2" x14ac:dyDescent="0.25">
      <c r="B9155" t="s">
        <v>3353</v>
      </c>
    </row>
    <row r="9156" spans="2:2" x14ac:dyDescent="0.25">
      <c r="B9156" t="s">
        <v>5694</v>
      </c>
    </row>
    <row r="9157" spans="2:2" x14ac:dyDescent="0.25">
      <c r="B9157" t="s">
        <v>1164</v>
      </c>
    </row>
    <row r="9158" spans="2:2" x14ac:dyDescent="0.25">
      <c r="B9158" t="s">
        <v>3353</v>
      </c>
    </row>
    <row r="9159" spans="2:2" x14ac:dyDescent="0.25">
      <c r="B9159" t="s">
        <v>5404</v>
      </c>
    </row>
    <row r="9160" spans="2:2" x14ac:dyDescent="0.25">
      <c r="B9160" t="s">
        <v>6349</v>
      </c>
    </row>
    <row r="9161" spans="2:2" x14ac:dyDescent="0.25">
      <c r="B9161" t="s">
        <v>1164</v>
      </c>
    </row>
    <row r="9162" spans="2:2" x14ac:dyDescent="0.25">
      <c r="B9162" t="s">
        <v>5694</v>
      </c>
    </row>
    <row r="9163" spans="2:2" x14ac:dyDescent="0.25">
      <c r="B9163" t="s">
        <v>1164</v>
      </c>
    </row>
    <row r="9164" spans="2:2" x14ac:dyDescent="0.25">
      <c r="B9164" t="s">
        <v>3833</v>
      </c>
    </row>
    <row r="9165" spans="2:2" x14ac:dyDescent="0.25">
      <c r="B9165" t="s">
        <v>3912</v>
      </c>
    </row>
    <row r="9166" spans="2:2" x14ac:dyDescent="0.25">
      <c r="B9166" t="s">
        <v>1164</v>
      </c>
    </row>
    <row r="9167" spans="2:2" x14ac:dyDescent="0.25">
      <c r="B9167" t="s">
        <v>6349</v>
      </c>
    </row>
    <row r="9168" spans="2:2" x14ac:dyDescent="0.25">
      <c r="B9168" t="s">
        <v>3353</v>
      </c>
    </row>
    <row r="9169" spans="2:2" x14ac:dyDescent="0.25">
      <c r="B9169" t="s">
        <v>3353</v>
      </c>
    </row>
    <row r="9170" spans="2:2" x14ac:dyDescent="0.25">
      <c r="B9170" t="s">
        <v>6350</v>
      </c>
    </row>
    <row r="9171" spans="2:2" x14ac:dyDescent="0.25">
      <c r="B9171" t="s">
        <v>3833</v>
      </c>
    </row>
    <row r="9172" spans="2:2" x14ac:dyDescent="0.25">
      <c r="B9172" t="s">
        <v>3353</v>
      </c>
    </row>
    <row r="9173" spans="2:2" x14ac:dyDescent="0.25">
      <c r="B9173" t="s">
        <v>3353</v>
      </c>
    </row>
    <row r="9174" spans="2:2" x14ac:dyDescent="0.25">
      <c r="B9174" t="s">
        <v>3353</v>
      </c>
    </row>
    <row r="9175" spans="2:2" x14ac:dyDescent="0.25">
      <c r="B9175" t="s">
        <v>5694</v>
      </c>
    </row>
    <row r="9176" spans="2:2" x14ac:dyDescent="0.25">
      <c r="B9176" t="s">
        <v>1164</v>
      </c>
    </row>
    <row r="9177" spans="2:2" x14ac:dyDescent="0.25">
      <c r="B9177" t="s">
        <v>3353</v>
      </c>
    </row>
    <row r="9178" spans="2:2" x14ac:dyDescent="0.25">
      <c r="B9178" t="s">
        <v>5694</v>
      </c>
    </row>
    <row r="9179" spans="2:2" x14ac:dyDescent="0.25">
      <c r="B9179" t="s">
        <v>3353</v>
      </c>
    </row>
    <row r="9180" spans="2:2" x14ac:dyDescent="0.25">
      <c r="B9180" t="s">
        <v>3353</v>
      </c>
    </row>
    <row r="9181" spans="2:2" x14ac:dyDescent="0.25">
      <c r="B9181" t="s">
        <v>6350</v>
      </c>
    </row>
    <row r="9182" spans="2:2" x14ac:dyDescent="0.25">
      <c r="B9182" t="s">
        <v>3353</v>
      </c>
    </row>
    <row r="9183" spans="2:2" x14ac:dyDescent="0.25">
      <c r="B9183" t="s">
        <v>1164</v>
      </c>
    </row>
    <row r="9184" spans="2:2" x14ac:dyDescent="0.25">
      <c r="B9184" t="s">
        <v>3353</v>
      </c>
    </row>
    <row r="9185" spans="2:2" x14ac:dyDescent="0.25">
      <c r="B9185" t="s">
        <v>6352</v>
      </c>
    </row>
    <row r="9186" spans="2:2" x14ac:dyDescent="0.25">
      <c r="B9186" t="s">
        <v>3353</v>
      </c>
    </row>
    <row r="9187" spans="2:2" x14ac:dyDescent="0.25">
      <c r="B9187" t="s">
        <v>5694</v>
      </c>
    </row>
    <row r="9188" spans="2:2" x14ac:dyDescent="0.25">
      <c r="B9188" t="s">
        <v>569</v>
      </c>
    </row>
    <row r="9189" spans="2:2" x14ac:dyDescent="0.25">
      <c r="B9189" t="s">
        <v>3353</v>
      </c>
    </row>
    <row r="9190" spans="2:2" x14ac:dyDescent="0.25">
      <c r="B9190" t="s">
        <v>569</v>
      </c>
    </row>
    <row r="9191" spans="2:2" x14ac:dyDescent="0.25">
      <c r="B9191" t="s">
        <v>5694</v>
      </c>
    </row>
    <row r="9192" spans="2:2" x14ac:dyDescent="0.25">
      <c r="B9192" t="s">
        <v>3833</v>
      </c>
    </row>
    <row r="9193" spans="2:2" x14ac:dyDescent="0.25">
      <c r="B9193" t="s">
        <v>5245</v>
      </c>
    </row>
    <row r="9194" spans="2:2" x14ac:dyDescent="0.25">
      <c r="B9194" t="s">
        <v>3353</v>
      </c>
    </row>
    <row r="9195" spans="2:2" x14ac:dyDescent="0.25">
      <c r="B9195" t="s">
        <v>1164</v>
      </c>
    </row>
    <row r="9196" spans="2:2" x14ac:dyDescent="0.25">
      <c r="B9196" t="s">
        <v>3912</v>
      </c>
    </row>
    <row r="9197" spans="2:2" x14ac:dyDescent="0.25">
      <c r="B9197" t="s">
        <v>5694</v>
      </c>
    </row>
    <row r="9198" spans="2:2" x14ac:dyDescent="0.25">
      <c r="B9198" t="s">
        <v>3353</v>
      </c>
    </row>
    <row r="9199" spans="2:2" x14ac:dyDescent="0.25">
      <c r="B9199" t="s">
        <v>1164</v>
      </c>
    </row>
    <row r="9200" spans="2:2" x14ac:dyDescent="0.25">
      <c r="B9200" t="s">
        <v>1164</v>
      </c>
    </row>
    <row r="9201" spans="2:2" x14ac:dyDescent="0.25">
      <c r="B9201" t="s">
        <v>6350</v>
      </c>
    </row>
    <row r="9202" spans="2:2" x14ac:dyDescent="0.25">
      <c r="B9202" t="s">
        <v>5694</v>
      </c>
    </row>
    <row r="9203" spans="2:2" x14ac:dyDescent="0.25">
      <c r="B9203" t="s">
        <v>1164</v>
      </c>
    </row>
    <row r="9204" spans="2:2" x14ac:dyDescent="0.25">
      <c r="B9204" t="s">
        <v>3353</v>
      </c>
    </row>
    <row r="9205" spans="2:2" x14ac:dyDescent="0.25">
      <c r="B9205" t="s">
        <v>5694</v>
      </c>
    </row>
    <row r="9206" spans="2:2" x14ac:dyDescent="0.25">
      <c r="B9206" t="s">
        <v>3353</v>
      </c>
    </row>
    <row r="9207" spans="2:2" x14ac:dyDescent="0.25">
      <c r="B9207" t="s">
        <v>3353</v>
      </c>
    </row>
    <row r="9208" spans="2:2" x14ac:dyDescent="0.25">
      <c r="B9208" t="s">
        <v>5694</v>
      </c>
    </row>
    <row r="9209" spans="2:2" x14ac:dyDescent="0.25">
      <c r="B9209" t="s">
        <v>5694</v>
      </c>
    </row>
    <row r="9210" spans="2:2" x14ac:dyDescent="0.25">
      <c r="B9210" t="s">
        <v>5694</v>
      </c>
    </row>
    <row r="9211" spans="2:2" x14ac:dyDescent="0.25">
      <c r="B9211" t="s">
        <v>5694</v>
      </c>
    </row>
    <row r="9212" spans="2:2" x14ac:dyDescent="0.25">
      <c r="B9212" t="s">
        <v>3353</v>
      </c>
    </row>
    <row r="9213" spans="2:2" x14ac:dyDescent="0.25">
      <c r="B9213" t="s">
        <v>1164</v>
      </c>
    </row>
    <row r="9214" spans="2:2" x14ac:dyDescent="0.25">
      <c r="B9214" t="s">
        <v>3353</v>
      </c>
    </row>
    <row r="9215" spans="2:2" x14ac:dyDescent="0.25">
      <c r="B9215" t="s">
        <v>3912</v>
      </c>
    </row>
    <row r="9216" spans="2:2" x14ac:dyDescent="0.25">
      <c r="B9216" t="s">
        <v>3353</v>
      </c>
    </row>
    <row r="9217" spans="2:2" x14ac:dyDescent="0.25">
      <c r="B9217" t="s">
        <v>3353</v>
      </c>
    </row>
    <row r="9218" spans="2:2" x14ac:dyDescent="0.25">
      <c r="B9218" t="s">
        <v>5404</v>
      </c>
    </row>
    <row r="9219" spans="2:2" x14ac:dyDescent="0.25">
      <c r="B9219" t="s">
        <v>5694</v>
      </c>
    </row>
    <row r="9220" spans="2:2" x14ac:dyDescent="0.25">
      <c r="B9220" t="s">
        <v>3912</v>
      </c>
    </row>
    <row r="9221" spans="2:2" x14ac:dyDescent="0.25">
      <c r="B9221" t="s">
        <v>1164</v>
      </c>
    </row>
    <row r="9222" spans="2:2" x14ac:dyDescent="0.25">
      <c r="B9222" t="s">
        <v>3833</v>
      </c>
    </row>
    <row r="9223" spans="2:2" x14ac:dyDescent="0.25">
      <c r="B9223" t="s">
        <v>1164</v>
      </c>
    </row>
    <row r="9224" spans="2:2" x14ac:dyDescent="0.25">
      <c r="B9224" t="s">
        <v>5694</v>
      </c>
    </row>
    <row r="9225" spans="2:2" x14ac:dyDescent="0.25">
      <c r="B9225" t="s">
        <v>3353</v>
      </c>
    </row>
    <row r="9226" spans="2:2" x14ac:dyDescent="0.25">
      <c r="B9226" t="s">
        <v>5694</v>
      </c>
    </row>
    <row r="9227" spans="2:2" x14ac:dyDescent="0.25">
      <c r="B9227" t="s">
        <v>3353</v>
      </c>
    </row>
    <row r="9228" spans="2:2" x14ac:dyDescent="0.25">
      <c r="B9228" t="s">
        <v>6349</v>
      </c>
    </row>
    <row r="9229" spans="2:2" x14ac:dyDescent="0.25">
      <c r="B9229" t="s">
        <v>5694</v>
      </c>
    </row>
    <row r="9230" spans="2:2" x14ac:dyDescent="0.25">
      <c r="B9230" t="s">
        <v>3353</v>
      </c>
    </row>
    <row r="9231" spans="2:2" x14ac:dyDescent="0.25">
      <c r="B9231" t="s">
        <v>5694</v>
      </c>
    </row>
    <row r="9232" spans="2:2" x14ac:dyDescent="0.25">
      <c r="B9232" t="s">
        <v>5694</v>
      </c>
    </row>
    <row r="9233" spans="2:2" x14ac:dyDescent="0.25">
      <c r="B9233" t="s">
        <v>1164</v>
      </c>
    </row>
    <row r="9234" spans="2:2" x14ac:dyDescent="0.25">
      <c r="B9234" t="s">
        <v>5245</v>
      </c>
    </row>
    <row r="9235" spans="2:2" x14ac:dyDescent="0.25">
      <c r="B9235" t="s">
        <v>6351</v>
      </c>
    </row>
    <row r="9236" spans="2:2" x14ac:dyDescent="0.25">
      <c r="B9236" t="s">
        <v>5694</v>
      </c>
    </row>
    <row r="9237" spans="2:2" x14ac:dyDescent="0.25">
      <c r="B9237" t="s">
        <v>1164</v>
      </c>
    </row>
    <row r="9238" spans="2:2" x14ac:dyDescent="0.25">
      <c r="B9238" t="s">
        <v>5694</v>
      </c>
    </row>
    <row r="9239" spans="2:2" x14ac:dyDescent="0.25">
      <c r="B9239" t="s">
        <v>5404</v>
      </c>
    </row>
    <row r="9240" spans="2:2" x14ac:dyDescent="0.25">
      <c r="B9240" t="s">
        <v>3353</v>
      </c>
    </row>
    <row r="9241" spans="2:2" x14ac:dyDescent="0.25">
      <c r="B9241" t="s">
        <v>5245</v>
      </c>
    </row>
    <row r="9242" spans="2:2" x14ac:dyDescent="0.25">
      <c r="B9242" t="s">
        <v>2148</v>
      </c>
    </row>
    <row r="9243" spans="2:2" x14ac:dyDescent="0.25">
      <c r="B9243" t="s">
        <v>5694</v>
      </c>
    </row>
    <row r="9244" spans="2:2" x14ac:dyDescent="0.25">
      <c r="B9244" t="s">
        <v>6351</v>
      </c>
    </row>
    <row r="9245" spans="2:2" x14ac:dyDescent="0.25">
      <c r="B9245" t="s">
        <v>3353</v>
      </c>
    </row>
    <row r="9246" spans="2:2" x14ac:dyDescent="0.25">
      <c r="B9246" t="s">
        <v>3353</v>
      </c>
    </row>
    <row r="9247" spans="2:2" x14ac:dyDescent="0.25">
      <c r="B9247" t="s">
        <v>1164</v>
      </c>
    </row>
    <row r="9248" spans="2:2" x14ac:dyDescent="0.25">
      <c r="B9248" t="s">
        <v>3912</v>
      </c>
    </row>
    <row r="9249" spans="2:2" x14ac:dyDescent="0.25">
      <c r="B9249" t="s">
        <v>5694</v>
      </c>
    </row>
    <row r="9250" spans="2:2" x14ac:dyDescent="0.25">
      <c r="B9250" t="s">
        <v>6350</v>
      </c>
    </row>
    <row r="9251" spans="2:2" x14ac:dyDescent="0.25">
      <c r="B9251" t="s">
        <v>5404</v>
      </c>
    </row>
    <row r="9252" spans="2:2" x14ac:dyDescent="0.25">
      <c r="B9252" t="s">
        <v>5694</v>
      </c>
    </row>
    <row r="9253" spans="2:2" x14ac:dyDescent="0.25">
      <c r="B9253" t="s">
        <v>6349</v>
      </c>
    </row>
    <row r="9254" spans="2:2" x14ac:dyDescent="0.25">
      <c r="B9254" t="s">
        <v>5694</v>
      </c>
    </row>
    <row r="9255" spans="2:2" x14ac:dyDescent="0.25">
      <c r="B9255" t="s">
        <v>5694</v>
      </c>
    </row>
    <row r="9256" spans="2:2" x14ac:dyDescent="0.25">
      <c r="B9256" t="s">
        <v>1164</v>
      </c>
    </row>
    <row r="9257" spans="2:2" x14ac:dyDescent="0.25">
      <c r="B9257" t="s">
        <v>3912</v>
      </c>
    </row>
    <row r="9258" spans="2:2" x14ac:dyDescent="0.25">
      <c r="B9258" t="s">
        <v>5694</v>
      </c>
    </row>
    <row r="9259" spans="2:2" x14ac:dyDescent="0.25">
      <c r="B9259" t="s">
        <v>1164</v>
      </c>
    </row>
    <row r="9260" spans="2:2" x14ac:dyDescent="0.25">
      <c r="B9260" t="s">
        <v>1164</v>
      </c>
    </row>
    <row r="9261" spans="2:2" x14ac:dyDescent="0.25">
      <c r="B9261" t="s">
        <v>431</v>
      </c>
    </row>
    <row r="9262" spans="2:2" x14ac:dyDescent="0.25">
      <c r="B9262" t="s">
        <v>5694</v>
      </c>
    </row>
    <row r="9263" spans="2:2" x14ac:dyDescent="0.25">
      <c r="B9263" t="s">
        <v>3353</v>
      </c>
    </row>
    <row r="9264" spans="2:2" x14ac:dyDescent="0.25">
      <c r="B9264" t="s">
        <v>5694</v>
      </c>
    </row>
    <row r="9265" spans="2:2" x14ac:dyDescent="0.25">
      <c r="B9265" t="s">
        <v>5694</v>
      </c>
    </row>
    <row r="9266" spans="2:2" x14ac:dyDescent="0.25">
      <c r="B9266" t="s">
        <v>5694</v>
      </c>
    </row>
    <row r="9267" spans="2:2" x14ac:dyDescent="0.25">
      <c r="B9267" t="s">
        <v>3353</v>
      </c>
    </row>
    <row r="9268" spans="2:2" x14ac:dyDescent="0.25">
      <c r="B9268" t="s">
        <v>3353</v>
      </c>
    </row>
    <row r="9269" spans="2:2" x14ac:dyDescent="0.25">
      <c r="B9269" t="s">
        <v>6350</v>
      </c>
    </row>
    <row r="9270" spans="2:2" x14ac:dyDescent="0.25">
      <c r="B9270" t="s">
        <v>6179</v>
      </c>
    </row>
    <row r="9271" spans="2:2" x14ac:dyDescent="0.25">
      <c r="B9271" t="s">
        <v>1164</v>
      </c>
    </row>
    <row r="9272" spans="2:2" x14ac:dyDescent="0.25">
      <c r="B9272" t="s">
        <v>3353</v>
      </c>
    </row>
    <row r="9273" spans="2:2" x14ac:dyDescent="0.25">
      <c r="B9273" t="s">
        <v>3912</v>
      </c>
    </row>
    <row r="9274" spans="2:2" x14ac:dyDescent="0.25">
      <c r="B9274" t="s">
        <v>3353</v>
      </c>
    </row>
    <row r="9275" spans="2:2" x14ac:dyDescent="0.25">
      <c r="B9275" t="s">
        <v>6351</v>
      </c>
    </row>
    <row r="9276" spans="2:2" x14ac:dyDescent="0.25">
      <c r="B9276" t="s">
        <v>3353</v>
      </c>
    </row>
    <row r="9277" spans="2:2" x14ac:dyDescent="0.25">
      <c r="B9277" t="s">
        <v>1164</v>
      </c>
    </row>
    <row r="9278" spans="2:2" x14ac:dyDescent="0.25">
      <c r="B9278" t="s">
        <v>3353</v>
      </c>
    </row>
    <row r="9279" spans="2:2" x14ac:dyDescent="0.25">
      <c r="B9279" t="s">
        <v>2148</v>
      </c>
    </row>
    <row r="9280" spans="2:2" x14ac:dyDescent="0.25">
      <c r="B9280" t="s">
        <v>5694</v>
      </c>
    </row>
    <row r="9281" spans="2:2" x14ac:dyDescent="0.25">
      <c r="B9281" t="s">
        <v>5245</v>
      </c>
    </row>
    <row r="9282" spans="2:2" x14ac:dyDescent="0.25">
      <c r="B9282" t="s">
        <v>1164</v>
      </c>
    </row>
    <row r="9283" spans="2:2" x14ac:dyDescent="0.25">
      <c r="B9283" t="s">
        <v>2148</v>
      </c>
    </row>
    <row r="9284" spans="2:2" x14ac:dyDescent="0.25">
      <c r="B9284" t="s">
        <v>1164</v>
      </c>
    </row>
    <row r="9285" spans="2:2" x14ac:dyDescent="0.25">
      <c r="B9285" t="s">
        <v>5694</v>
      </c>
    </row>
    <row r="9286" spans="2:2" x14ac:dyDescent="0.25">
      <c r="B9286" t="s">
        <v>5694</v>
      </c>
    </row>
    <row r="9287" spans="2:2" x14ac:dyDescent="0.25">
      <c r="B9287" t="s">
        <v>1164</v>
      </c>
    </row>
    <row r="9288" spans="2:2" x14ac:dyDescent="0.25">
      <c r="B9288" t="s">
        <v>5694</v>
      </c>
    </row>
    <row r="9289" spans="2:2" x14ac:dyDescent="0.25">
      <c r="B9289" t="s">
        <v>3912</v>
      </c>
    </row>
    <row r="9290" spans="2:2" x14ac:dyDescent="0.25">
      <c r="B9290" t="s">
        <v>6349</v>
      </c>
    </row>
    <row r="9291" spans="2:2" x14ac:dyDescent="0.25">
      <c r="B9291" t="s">
        <v>5694</v>
      </c>
    </row>
    <row r="9292" spans="2:2" x14ac:dyDescent="0.25">
      <c r="B9292" t="s">
        <v>3353</v>
      </c>
    </row>
    <row r="9293" spans="2:2" x14ac:dyDescent="0.25">
      <c r="B9293" t="s">
        <v>5694</v>
      </c>
    </row>
    <row r="9294" spans="2:2" x14ac:dyDescent="0.25">
      <c r="B9294" t="s">
        <v>3353</v>
      </c>
    </row>
    <row r="9295" spans="2:2" x14ac:dyDescent="0.25">
      <c r="B9295" t="s">
        <v>6352</v>
      </c>
    </row>
    <row r="9296" spans="2:2" x14ac:dyDescent="0.25">
      <c r="B9296" t="s">
        <v>5694</v>
      </c>
    </row>
    <row r="9297" spans="2:2" x14ac:dyDescent="0.25">
      <c r="B9297" t="s">
        <v>1164</v>
      </c>
    </row>
    <row r="9298" spans="2:2" x14ac:dyDescent="0.25">
      <c r="B9298" t="s">
        <v>5245</v>
      </c>
    </row>
    <row r="9299" spans="2:2" x14ac:dyDescent="0.25">
      <c r="B9299" t="s">
        <v>3833</v>
      </c>
    </row>
    <row r="9300" spans="2:2" x14ac:dyDescent="0.25">
      <c r="B9300" t="s">
        <v>3353</v>
      </c>
    </row>
    <row r="9301" spans="2:2" x14ac:dyDescent="0.25">
      <c r="B9301" t="s">
        <v>1164</v>
      </c>
    </row>
    <row r="9302" spans="2:2" x14ac:dyDescent="0.25">
      <c r="B9302" t="s">
        <v>5694</v>
      </c>
    </row>
    <row r="9303" spans="2:2" x14ac:dyDescent="0.25">
      <c r="B9303" t="s">
        <v>3353</v>
      </c>
    </row>
    <row r="9304" spans="2:2" x14ac:dyDescent="0.25">
      <c r="B9304" t="s">
        <v>3353</v>
      </c>
    </row>
    <row r="9305" spans="2:2" x14ac:dyDescent="0.25">
      <c r="B9305" t="s">
        <v>6352</v>
      </c>
    </row>
    <row r="9306" spans="2:2" x14ac:dyDescent="0.25">
      <c r="B9306" t="s">
        <v>3833</v>
      </c>
    </row>
    <row r="9307" spans="2:2" x14ac:dyDescent="0.25">
      <c r="B9307" t="s">
        <v>6350</v>
      </c>
    </row>
    <row r="9308" spans="2:2" x14ac:dyDescent="0.25">
      <c r="B9308" t="s">
        <v>6352</v>
      </c>
    </row>
    <row r="9309" spans="2:2" x14ac:dyDescent="0.25">
      <c r="B9309" t="s">
        <v>1164</v>
      </c>
    </row>
    <row r="9310" spans="2:2" x14ac:dyDescent="0.25">
      <c r="B9310" t="s">
        <v>431</v>
      </c>
    </row>
    <row r="9311" spans="2:2" x14ac:dyDescent="0.25">
      <c r="B9311" t="s">
        <v>5245</v>
      </c>
    </row>
    <row r="9312" spans="2:2" x14ac:dyDescent="0.25">
      <c r="B9312" t="s">
        <v>5694</v>
      </c>
    </row>
    <row r="9313" spans="2:2" x14ac:dyDescent="0.25">
      <c r="B9313" t="s">
        <v>6349</v>
      </c>
    </row>
    <row r="9314" spans="2:2" x14ac:dyDescent="0.25">
      <c r="B9314" t="s">
        <v>5694</v>
      </c>
    </row>
    <row r="9315" spans="2:2" x14ac:dyDescent="0.25">
      <c r="B9315" t="s">
        <v>4690</v>
      </c>
    </row>
    <row r="9316" spans="2:2" x14ac:dyDescent="0.25">
      <c r="B9316" t="s">
        <v>5245</v>
      </c>
    </row>
    <row r="9317" spans="2:2" x14ac:dyDescent="0.25">
      <c r="B9317" t="s">
        <v>5694</v>
      </c>
    </row>
    <row r="9318" spans="2:2" x14ac:dyDescent="0.25">
      <c r="B9318" t="s">
        <v>431</v>
      </c>
    </row>
    <row r="9319" spans="2:2" x14ac:dyDescent="0.25">
      <c r="B9319" t="s">
        <v>3353</v>
      </c>
    </row>
    <row r="9320" spans="2:2" x14ac:dyDescent="0.25">
      <c r="B9320" t="s">
        <v>6179</v>
      </c>
    </row>
    <row r="9321" spans="2:2" x14ac:dyDescent="0.25">
      <c r="B9321" t="s">
        <v>1164</v>
      </c>
    </row>
    <row r="9322" spans="2:2" x14ac:dyDescent="0.25">
      <c r="B9322" t="s">
        <v>6353</v>
      </c>
    </row>
    <row r="9323" spans="2:2" x14ac:dyDescent="0.25">
      <c r="B9323" t="s">
        <v>5694</v>
      </c>
    </row>
    <row r="9324" spans="2:2" x14ac:dyDescent="0.25">
      <c r="B9324" t="s">
        <v>5694</v>
      </c>
    </row>
    <row r="9325" spans="2:2" x14ac:dyDescent="0.25">
      <c r="B9325" t="s">
        <v>3353</v>
      </c>
    </row>
    <row r="9326" spans="2:2" x14ac:dyDescent="0.25">
      <c r="B9326" t="s">
        <v>431</v>
      </c>
    </row>
    <row r="9327" spans="2:2" x14ac:dyDescent="0.25">
      <c r="B9327" t="s">
        <v>3833</v>
      </c>
    </row>
    <row r="9328" spans="2:2" x14ac:dyDescent="0.25">
      <c r="B9328" t="s">
        <v>1164</v>
      </c>
    </row>
    <row r="9329" spans="2:2" x14ac:dyDescent="0.25">
      <c r="B9329" t="s">
        <v>5694</v>
      </c>
    </row>
    <row r="9330" spans="2:2" x14ac:dyDescent="0.25">
      <c r="B9330" t="s">
        <v>431</v>
      </c>
    </row>
    <row r="9331" spans="2:2" x14ac:dyDescent="0.25">
      <c r="B9331" t="s">
        <v>6350</v>
      </c>
    </row>
    <row r="9332" spans="2:2" x14ac:dyDescent="0.25">
      <c r="B9332" t="s">
        <v>5694</v>
      </c>
    </row>
    <row r="9333" spans="2:2" x14ac:dyDescent="0.25">
      <c r="B9333" t="s">
        <v>3353</v>
      </c>
    </row>
    <row r="9334" spans="2:2" x14ac:dyDescent="0.25">
      <c r="B9334" t="s">
        <v>6352</v>
      </c>
    </row>
    <row r="9335" spans="2:2" x14ac:dyDescent="0.25">
      <c r="B9335" t="s">
        <v>1164</v>
      </c>
    </row>
    <row r="9336" spans="2:2" x14ac:dyDescent="0.25">
      <c r="B9336" t="s">
        <v>5694</v>
      </c>
    </row>
    <row r="9337" spans="2:2" x14ac:dyDescent="0.25">
      <c r="B9337" t="s">
        <v>1164</v>
      </c>
    </row>
    <row r="9338" spans="2:2" x14ac:dyDescent="0.25">
      <c r="B9338" t="s">
        <v>6350</v>
      </c>
    </row>
    <row r="9339" spans="2:2" x14ac:dyDescent="0.25">
      <c r="B9339" t="s">
        <v>5694</v>
      </c>
    </row>
    <row r="9340" spans="2:2" x14ac:dyDescent="0.25">
      <c r="B9340" t="s">
        <v>3833</v>
      </c>
    </row>
    <row r="9341" spans="2:2" x14ac:dyDescent="0.25">
      <c r="B9341" t="s">
        <v>5694</v>
      </c>
    </row>
    <row r="9342" spans="2:2" x14ac:dyDescent="0.25">
      <c r="B9342" t="s">
        <v>5694</v>
      </c>
    </row>
    <row r="9343" spans="2:2" x14ac:dyDescent="0.25">
      <c r="B9343" t="s">
        <v>6349</v>
      </c>
    </row>
    <row r="9344" spans="2:2" x14ac:dyDescent="0.25">
      <c r="B9344" t="s">
        <v>1164</v>
      </c>
    </row>
    <row r="9345" spans="2:2" x14ac:dyDescent="0.25">
      <c r="B9345" t="s">
        <v>1164</v>
      </c>
    </row>
    <row r="9346" spans="2:2" x14ac:dyDescent="0.25">
      <c r="B9346" t="s">
        <v>3353</v>
      </c>
    </row>
    <row r="9347" spans="2:2" x14ac:dyDescent="0.25">
      <c r="B9347" t="s">
        <v>6350</v>
      </c>
    </row>
    <row r="9348" spans="2:2" x14ac:dyDescent="0.25">
      <c r="B9348" t="s">
        <v>3353</v>
      </c>
    </row>
    <row r="9349" spans="2:2" x14ac:dyDescent="0.25">
      <c r="B9349" t="s">
        <v>6349</v>
      </c>
    </row>
    <row r="9350" spans="2:2" x14ac:dyDescent="0.25">
      <c r="B9350" t="s">
        <v>2148</v>
      </c>
    </row>
    <row r="9351" spans="2:2" x14ac:dyDescent="0.25">
      <c r="B9351" t="s">
        <v>2148</v>
      </c>
    </row>
    <row r="9352" spans="2:2" x14ac:dyDescent="0.25">
      <c r="B9352" t="s">
        <v>1164</v>
      </c>
    </row>
    <row r="9353" spans="2:2" x14ac:dyDescent="0.25">
      <c r="B9353" t="s">
        <v>3353</v>
      </c>
    </row>
    <row r="9354" spans="2:2" x14ac:dyDescent="0.25">
      <c r="B9354" t="s">
        <v>3353</v>
      </c>
    </row>
    <row r="9355" spans="2:2" x14ac:dyDescent="0.25">
      <c r="B9355" t="s">
        <v>3833</v>
      </c>
    </row>
    <row r="9356" spans="2:2" x14ac:dyDescent="0.25">
      <c r="B9356" t="s">
        <v>5404</v>
      </c>
    </row>
    <row r="9357" spans="2:2" x14ac:dyDescent="0.25">
      <c r="B9357" t="s">
        <v>3353</v>
      </c>
    </row>
    <row r="9358" spans="2:2" x14ac:dyDescent="0.25">
      <c r="B9358" t="s">
        <v>5694</v>
      </c>
    </row>
    <row r="9359" spans="2:2" x14ac:dyDescent="0.25">
      <c r="B9359" t="s">
        <v>1164</v>
      </c>
    </row>
    <row r="9360" spans="2:2" x14ac:dyDescent="0.25">
      <c r="B9360" t="s">
        <v>3353</v>
      </c>
    </row>
    <row r="9361" spans="2:2" x14ac:dyDescent="0.25">
      <c r="B9361" t="s">
        <v>1164</v>
      </c>
    </row>
    <row r="9362" spans="2:2" x14ac:dyDescent="0.25">
      <c r="B9362" t="s">
        <v>3912</v>
      </c>
    </row>
    <row r="9363" spans="2:2" x14ac:dyDescent="0.25">
      <c r="B9363" t="s">
        <v>3694</v>
      </c>
    </row>
    <row r="9364" spans="2:2" x14ac:dyDescent="0.25">
      <c r="B9364" t="s">
        <v>1164</v>
      </c>
    </row>
    <row r="9365" spans="2:2" x14ac:dyDescent="0.25">
      <c r="B9365" t="s">
        <v>1164</v>
      </c>
    </row>
    <row r="9366" spans="2:2" x14ac:dyDescent="0.25">
      <c r="B9366" t="s">
        <v>3912</v>
      </c>
    </row>
    <row r="9367" spans="2:2" x14ac:dyDescent="0.25">
      <c r="B9367" t="s">
        <v>1164</v>
      </c>
    </row>
    <row r="9368" spans="2:2" x14ac:dyDescent="0.25">
      <c r="B9368" t="s">
        <v>1164</v>
      </c>
    </row>
    <row r="9369" spans="2:2" x14ac:dyDescent="0.25">
      <c r="B9369" t="s">
        <v>1164</v>
      </c>
    </row>
    <row r="9370" spans="2:2" x14ac:dyDescent="0.25">
      <c r="B9370" t="s">
        <v>1164</v>
      </c>
    </row>
    <row r="9371" spans="2:2" x14ac:dyDescent="0.25">
      <c r="B9371" t="s">
        <v>3833</v>
      </c>
    </row>
    <row r="9372" spans="2:2" x14ac:dyDescent="0.25">
      <c r="B9372" t="s">
        <v>3912</v>
      </c>
    </row>
    <row r="9373" spans="2:2" x14ac:dyDescent="0.25">
      <c r="B9373" t="s">
        <v>1164</v>
      </c>
    </row>
    <row r="9374" spans="2:2" x14ac:dyDescent="0.25">
      <c r="B9374" t="s">
        <v>3353</v>
      </c>
    </row>
    <row r="9375" spans="2:2" x14ac:dyDescent="0.25">
      <c r="B9375" t="s">
        <v>6352</v>
      </c>
    </row>
    <row r="9376" spans="2:2" x14ac:dyDescent="0.25">
      <c r="B9376" t="s">
        <v>3353</v>
      </c>
    </row>
    <row r="9377" spans="2:2" x14ac:dyDescent="0.25">
      <c r="B9377" t="s">
        <v>3833</v>
      </c>
    </row>
    <row r="9378" spans="2:2" x14ac:dyDescent="0.25">
      <c r="B9378" t="s">
        <v>5694</v>
      </c>
    </row>
    <row r="9379" spans="2:2" x14ac:dyDescent="0.25">
      <c r="B9379" t="s">
        <v>6349</v>
      </c>
    </row>
    <row r="9380" spans="2:2" x14ac:dyDescent="0.25">
      <c r="B9380" t="s">
        <v>5694</v>
      </c>
    </row>
    <row r="9381" spans="2:2" x14ac:dyDescent="0.25">
      <c r="B9381" t="s">
        <v>5694</v>
      </c>
    </row>
    <row r="9382" spans="2:2" x14ac:dyDescent="0.25">
      <c r="B9382" t="s">
        <v>5694</v>
      </c>
    </row>
    <row r="9383" spans="2:2" x14ac:dyDescent="0.25">
      <c r="B9383" t="s">
        <v>3353</v>
      </c>
    </row>
    <row r="9384" spans="2:2" x14ac:dyDescent="0.25">
      <c r="B9384" t="s">
        <v>6349</v>
      </c>
    </row>
    <row r="9385" spans="2:2" x14ac:dyDescent="0.25">
      <c r="B9385" t="s">
        <v>1164</v>
      </c>
    </row>
    <row r="9386" spans="2:2" x14ac:dyDescent="0.25">
      <c r="B9386" t="s">
        <v>6350</v>
      </c>
    </row>
    <row r="9387" spans="2:2" x14ac:dyDescent="0.25">
      <c r="B9387" t="s">
        <v>3353</v>
      </c>
    </row>
    <row r="9388" spans="2:2" x14ac:dyDescent="0.25">
      <c r="B9388" t="s">
        <v>6349</v>
      </c>
    </row>
    <row r="9389" spans="2:2" x14ac:dyDescent="0.25">
      <c r="B9389" t="s">
        <v>1164</v>
      </c>
    </row>
    <row r="9390" spans="2:2" x14ac:dyDescent="0.25">
      <c r="B9390" t="s">
        <v>5694</v>
      </c>
    </row>
    <row r="9391" spans="2:2" x14ac:dyDescent="0.25">
      <c r="B9391" t="s">
        <v>5694</v>
      </c>
    </row>
    <row r="9392" spans="2:2" x14ac:dyDescent="0.25">
      <c r="B9392" t="s">
        <v>3353</v>
      </c>
    </row>
    <row r="9393" spans="2:2" x14ac:dyDescent="0.25">
      <c r="B9393" t="s">
        <v>3353</v>
      </c>
    </row>
    <row r="9394" spans="2:2" x14ac:dyDescent="0.25">
      <c r="B9394" t="s">
        <v>6349</v>
      </c>
    </row>
    <row r="9395" spans="2:2" x14ac:dyDescent="0.25">
      <c r="B9395" t="s">
        <v>431</v>
      </c>
    </row>
    <row r="9396" spans="2:2" x14ac:dyDescent="0.25">
      <c r="B9396" t="s">
        <v>3353</v>
      </c>
    </row>
    <row r="9397" spans="2:2" x14ac:dyDescent="0.25">
      <c r="B9397" t="s">
        <v>3353</v>
      </c>
    </row>
    <row r="9398" spans="2:2" x14ac:dyDescent="0.25">
      <c r="B9398" t="s">
        <v>5694</v>
      </c>
    </row>
    <row r="9399" spans="2:2" x14ac:dyDescent="0.25">
      <c r="B9399" t="s">
        <v>5694</v>
      </c>
    </row>
    <row r="9400" spans="2:2" x14ac:dyDescent="0.25">
      <c r="B9400" t="s">
        <v>5694</v>
      </c>
    </row>
    <row r="9401" spans="2:2" x14ac:dyDescent="0.25">
      <c r="B9401" t="s">
        <v>5694</v>
      </c>
    </row>
    <row r="9402" spans="2:2" x14ac:dyDescent="0.25">
      <c r="B9402" t="s">
        <v>2148</v>
      </c>
    </row>
    <row r="9403" spans="2:2" x14ac:dyDescent="0.25">
      <c r="B9403" t="s">
        <v>6349</v>
      </c>
    </row>
    <row r="9404" spans="2:2" x14ac:dyDescent="0.25">
      <c r="B9404" t="s">
        <v>3353</v>
      </c>
    </row>
    <row r="9405" spans="2:2" x14ac:dyDescent="0.25">
      <c r="B9405" t="s">
        <v>3912</v>
      </c>
    </row>
    <row r="9406" spans="2:2" x14ac:dyDescent="0.25">
      <c r="B9406" t="s">
        <v>5694</v>
      </c>
    </row>
    <row r="9407" spans="2:2" x14ac:dyDescent="0.25">
      <c r="B9407" t="s">
        <v>5694</v>
      </c>
    </row>
    <row r="9408" spans="2:2" x14ac:dyDescent="0.25">
      <c r="B9408" t="s">
        <v>4690</v>
      </c>
    </row>
    <row r="9409" spans="2:2" x14ac:dyDescent="0.25">
      <c r="B9409" t="s">
        <v>5245</v>
      </c>
    </row>
    <row r="9410" spans="2:2" x14ac:dyDescent="0.25">
      <c r="B9410" t="s">
        <v>1164</v>
      </c>
    </row>
    <row r="9411" spans="2:2" x14ac:dyDescent="0.25">
      <c r="B9411" t="s">
        <v>5245</v>
      </c>
    </row>
    <row r="9412" spans="2:2" x14ac:dyDescent="0.25">
      <c r="B9412" t="s">
        <v>3833</v>
      </c>
    </row>
    <row r="9413" spans="2:2" x14ac:dyDescent="0.25">
      <c r="B9413" t="s">
        <v>3353</v>
      </c>
    </row>
    <row r="9414" spans="2:2" x14ac:dyDescent="0.25">
      <c r="B9414" t="s">
        <v>2148</v>
      </c>
    </row>
    <row r="9415" spans="2:2" x14ac:dyDescent="0.25">
      <c r="B9415" t="s">
        <v>5694</v>
      </c>
    </row>
    <row r="9416" spans="2:2" x14ac:dyDescent="0.25">
      <c r="B9416" t="s">
        <v>3353</v>
      </c>
    </row>
    <row r="9417" spans="2:2" x14ac:dyDescent="0.25">
      <c r="B9417" t="s">
        <v>2148</v>
      </c>
    </row>
    <row r="9418" spans="2:2" x14ac:dyDescent="0.25">
      <c r="B9418" t="s">
        <v>569</v>
      </c>
    </row>
    <row r="9419" spans="2:2" x14ac:dyDescent="0.25">
      <c r="B9419" t="s">
        <v>431</v>
      </c>
    </row>
    <row r="9420" spans="2:2" x14ac:dyDescent="0.25">
      <c r="B9420" t="s">
        <v>5694</v>
      </c>
    </row>
    <row r="9421" spans="2:2" x14ac:dyDescent="0.25">
      <c r="B9421" t="s">
        <v>6351</v>
      </c>
    </row>
    <row r="9422" spans="2:2" x14ac:dyDescent="0.25">
      <c r="B9422" t="s">
        <v>3353</v>
      </c>
    </row>
    <row r="9423" spans="2:2" x14ac:dyDescent="0.25">
      <c r="B9423" t="s">
        <v>5694</v>
      </c>
    </row>
    <row r="9424" spans="2:2" x14ac:dyDescent="0.25">
      <c r="B9424" t="s">
        <v>3353</v>
      </c>
    </row>
    <row r="9425" spans="2:2" x14ac:dyDescent="0.25">
      <c r="B9425" t="s">
        <v>1164</v>
      </c>
    </row>
    <row r="9426" spans="2:2" x14ac:dyDescent="0.25">
      <c r="B9426" t="s">
        <v>3353</v>
      </c>
    </row>
    <row r="9427" spans="2:2" x14ac:dyDescent="0.25">
      <c r="B9427" t="s">
        <v>22</v>
      </c>
    </row>
    <row r="9428" spans="2:2" x14ac:dyDescent="0.25">
      <c r="B9428" t="s">
        <v>5404</v>
      </c>
    </row>
    <row r="9429" spans="2:2" x14ac:dyDescent="0.25">
      <c r="B9429" t="s">
        <v>6352</v>
      </c>
    </row>
    <row r="9430" spans="2:2" x14ac:dyDescent="0.25">
      <c r="B9430" t="s">
        <v>3912</v>
      </c>
    </row>
    <row r="9431" spans="2:2" x14ac:dyDescent="0.25">
      <c r="B9431" t="s">
        <v>3353</v>
      </c>
    </row>
    <row r="9432" spans="2:2" x14ac:dyDescent="0.25">
      <c r="B9432" t="s">
        <v>3833</v>
      </c>
    </row>
    <row r="9433" spans="2:2" x14ac:dyDescent="0.25">
      <c r="B9433" t="s">
        <v>6351</v>
      </c>
    </row>
    <row r="9434" spans="2:2" x14ac:dyDescent="0.25">
      <c r="B9434" t="s">
        <v>2148</v>
      </c>
    </row>
    <row r="9435" spans="2:2" x14ac:dyDescent="0.25">
      <c r="B9435" t="s">
        <v>6179</v>
      </c>
    </row>
    <row r="9436" spans="2:2" x14ac:dyDescent="0.25">
      <c r="B9436" t="s">
        <v>3353</v>
      </c>
    </row>
    <row r="9437" spans="2:2" x14ac:dyDescent="0.25">
      <c r="B9437" t="s">
        <v>2148</v>
      </c>
    </row>
    <row r="9438" spans="2:2" x14ac:dyDescent="0.25">
      <c r="B9438" t="s">
        <v>3353</v>
      </c>
    </row>
    <row r="9439" spans="2:2" x14ac:dyDescent="0.25">
      <c r="B9439" t="s">
        <v>3353</v>
      </c>
    </row>
    <row r="9440" spans="2:2" x14ac:dyDescent="0.25">
      <c r="B9440" t="s">
        <v>5694</v>
      </c>
    </row>
    <row r="9441" spans="2:2" x14ac:dyDescent="0.25">
      <c r="B9441" t="s">
        <v>6352</v>
      </c>
    </row>
    <row r="9442" spans="2:2" x14ac:dyDescent="0.25">
      <c r="B9442" t="s">
        <v>3353</v>
      </c>
    </row>
    <row r="9443" spans="2:2" x14ac:dyDescent="0.25">
      <c r="B9443" t="s">
        <v>3833</v>
      </c>
    </row>
    <row r="9444" spans="2:2" x14ac:dyDescent="0.25">
      <c r="B9444" t="s">
        <v>5694</v>
      </c>
    </row>
    <row r="9445" spans="2:2" x14ac:dyDescent="0.25">
      <c r="B9445" t="s">
        <v>431</v>
      </c>
    </row>
    <row r="9446" spans="2:2" x14ac:dyDescent="0.25">
      <c r="B9446" t="s">
        <v>3912</v>
      </c>
    </row>
    <row r="9447" spans="2:2" x14ac:dyDescent="0.25">
      <c r="B9447" t="s">
        <v>3833</v>
      </c>
    </row>
    <row r="9448" spans="2:2" x14ac:dyDescent="0.25">
      <c r="B9448" t="s">
        <v>3912</v>
      </c>
    </row>
    <row r="9449" spans="2:2" x14ac:dyDescent="0.25">
      <c r="B9449" t="s">
        <v>5694</v>
      </c>
    </row>
    <row r="9450" spans="2:2" x14ac:dyDescent="0.25">
      <c r="B9450" t="s">
        <v>1164</v>
      </c>
    </row>
    <row r="9451" spans="2:2" x14ac:dyDescent="0.25">
      <c r="B9451" t="s">
        <v>5694</v>
      </c>
    </row>
    <row r="9452" spans="2:2" x14ac:dyDescent="0.25">
      <c r="B9452" t="s">
        <v>5245</v>
      </c>
    </row>
    <row r="9453" spans="2:2" x14ac:dyDescent="0.25">
      <c r="B9453" t="s">
        <v>6352</v>
      </c>
    </row>
    <row r="9454" spans="2:2" x14ac:dyDescent="0.25">
      <c r="B9454" t="s">
        <v>5404</v>
      </c>
    </row>
    <row r="9455" spans="2:2" x14ac:dyDescent="0.25">
      <c r="B9455" t="s">
        <v>5694</v>
      </c>
    </row>
    <row r="9456" spans="2:2" x14ac:dyDescent="0.25">
      <c r="B9456" t="s">
        <v>3912</v>
      </c>
    </row>
    <row r="9457" spans="2:2" x14ac:dyDescent="0.25">
      <c r="B9457" t="s">
        <v>1164</v>
      </c>
    </row>
    <row r="9458" spans="2:2" x14ac:dyDescent="0.25">
      <c r="B9458" t="s">
        <v>6349</v>
      </c>
    </row>
    <row r="9459" spans="2:2" x14ac:dyDescent="0.25">
      <c r="B9459" t="s">
        <v>431</v>
      </c>
    </row>
    <row r="9460" spans="2:2" x14ac:dyDescent="0.25">
      <c r="B9460" t="s">
        <v>3353</v>
      </c>
    </row>
    <row r="9461" spans="2:2" x14ac:dyDescent="0.25">
      <c r="B9461" t="s">
        <v>6352</v>
      </c>
    </row>
    <row r="9462" spans="2:2" x14ac:dyDescent="0.25">
      <c r="B9462" t="s">
        <v>3353</v>
      </c>
    </row>
    <row r="9463" spans="2:2" x14ac:dyDescent="0.25">
      <c r="B9463" t="s">
        <v>2148</v>
      </c>
    </row>
    <row r="9464" spans="2:2" x14ac:dyDescent="0.25">
      <c r="B9464" t="s">
        <v>3912</v>
      </c>
    </row>
    <row r="9465" spans="2:2" x14ac:dyDescent="0.25">
      <c r="B9465" t="s">
        <v>1164</v>
      </c>
    </row>
    <row r="9466" spans="2:2" x14ac:dyDescent="0.25">
      <c r="B9466" t="s">
        <v>6349</v>
      </c>
    </row>
    <row r="9467" spans="2:2" x14ac:dyDescent="0.25">
      <c r="B9467" t="s">
        <v>1164</v>
      </c>
    </row>
    <row r="9468" spans="2:2" x14ac:dyDescent="0.25">
      <c r="B9468" t="s">
        <v>5694</v>
      </c>
    </row>
    <row r="9469" spans="2:2" x14ac:dyDescent="0.25">
      <c r="B9469" t="s">
        <v>1164</v>
      </c>
    </row>
    <row r="9470" spans="2:2" x14ac:dyDescent="0.25">
      <c r="B9470" t="s">
        <v>3353</v>
      </c>
    </row>
    <row r="9471" spans="2:2" x14ac:dyDescent="0.25">
      <c r="B9471" t="s">
        <v>3353</v>
      </c>
    </row>
    <row r="9472" spans="2:2" x14ac:dyDescent="0.25">
      <c r="B9472" t="s">
        <v>5694</v>
      </c>
    </row>
    <row r="9473" spans="2:2" x14ac:dyDescent="0.25">
      <c r="B9473" t="s">
        <v>22</v>
      </c>
    </row>
    <row r="9474" spans="2:2" x14ac:dyDescent="0.25">
      <c r="B9474" t="s">
        <v>6179</v>
      </c>
    </row>
    <row r="9475" spans="2:2" x14ac:dyDescent="0.25">
      <c r="B9475" t="s">
        <v>569</v>
      </c>
    </row>
    <row r="9476" spans="2:2" x14ac:dyDescent="0.25">
      <c r="B9476" t="s">
        <v>1164</v>
      </c>
    </row>
    <row r="9477" spans="2:2" x14ac:dyDescent="0.25">
      <c r="B9477" t="s">
        <v>6354</v>
      </c>
    </row>
    <row r="9478" spans="2:2" x14ac:dyDescent="0.25">
      <c r="B9478" t="s">
        <v>5245</v>
      </c>
    </row>
    <row r="9479" spans="2:2" x14ac:dyDescent="0.25">
      <c r="B9479" t="s">
        <v>3353</v>
      </c>
    </row>
    <row r="9480" spans="2:2" x14ac:dyDescent="0.25">
      <c r="B9480" t="s">
        <v>22</v>
      </c>
    </row>
    <row r="9481" spans="2:2" x14ac:dyDescent="0.25">
      <c r="B9481" t="s">
        <v>3353</v>
      </c>
    </row>
    <row r="9482" spans="2:2" x14ac:dyDescent="0.25">
      <c r="B9482" t="s">
        <v>5694</v>
      </c>
    </row>
    <row r="9483" spans="2:2" x14ac:dyDescent="0.25">
      <c r="B9483" t="s">
        <v>5694</v>
      </c>
    </row>
    <row r="9484" spans="2:2" x14ac:dyDescent="0.25">
      <c r="B9484" t="s">
        <v>5694</v>
      </c>
    </row>
    <row r="9485" spans="2:2" x14ac:dyDescent="0.25">
      <c r="B9485" t="s">
        <v>5694</v>
      </c>
    </row>
    <row r="9486" spans="2:2" x14ac:dyDescent="0.25">
      <c r="B9486" t="s">
        <v>5694</v>
      </c>
    </row>
    <row r="9487" spans="2:2" x14ac:dyDescent="0.25">
      <c r="B9487" t="s">
        <v>1164</v>
      </c>
    </row>
    <row r="9488" spans="2:2" x14ac:dyDescent="0.25">
      <c r="B9488" t="s">
        <v>5694</v>
      </c>
    </row>
    <row r="9489" spans="2:2" x14ac:dyDescent="0.25">
      <c r="B9489" t="s">
        <v>5694</v>
      </c>
    </row>
    <row r="9490" spans="2:2" x14ac:dyDescent="0.25">
      <c r="B9490" t="s">
        <v>1164</v>
      </c>
    </row>
    <row r="9491" spans="2:2" x14ac:dyDescent="0.25">
      <c r="B9491" t="s">
        <v>6349</v>
      </c>
    </row>
    <row r="9492" spans="2:2" x14ac:dyDescent="0.25">
      <c r="B9492" t="s">
        <v>3353</v>
      </c>
    </row>
    <row r="9493" spans="2:2" x14ac:dyDescent="0.25">
      <c r="B9493" t="s">
        <v>3353</v>
      </c>
    </row>
    <row r="9494" spans="2:2" x14ac:dyDescent="0.25">
      <c r="B9494" t="s">
        <v>5404</v>
      </c>
    </row>
    <row r="9495" spans="2:2" x14ac:dyDescent="0.25">
      <c r="B9495" t="s">
        <v>2148</v>
      </c>
    </row>
    <row r="9496" spans="2:2" x14ac:dyDescent="0.25">
      <c r="B9496" t="s">
        <v>431</v>
      </c>
    </row>
    <row r="9497" spans="2:2" x14ac:dyDescent="0.25">
      <c r="B9497" t="s">
        <v>2148</v>
      </c>
    </row>
    <row r="9498" spans="2:2" x14ac:dyDescent="0.25">
      <c r="B9498" t="s">
        <v>5694</v>
      </c>
    </row>
    <row r="9499" spans="2:2" x14ac:dyDescent="0.25">
      <c r="B9499" t="s">
        <v>3353</v>
      </c>
    </row>
    <row r="9500" spans="2:2" x14ac:dyDescent="0.25">
      <c r="B9500" t="s">
        <v>3353</v>
      </c>
    </row>
    <row r="9501" spans="2:2" x14ac:dyDescent="0.25">
      <c r="B9501" t="s">
        <v>6349</v>
      </c>
    </row>
    <row r="9502" spans="2:2" x14ac:dyDescent="0.25">
      <c r="B9502" t="s">
        <v>5694</v>
      </c>
    </row>
    <row r="9503" spans="2:2" x14ac:dyDescent="0.25">
      <c r="B9503" t="s">
        <v>3353</v>
      </c>
    </row>
    <row r="9504" spans="2:2" x14ac:dyDescent="0.25">
      <c r="B9504" t="s">
        <v>6350</v>
      </c>
    </row>
    <row r="9505" spans="2:2" x14ac:dyDescent="0.25">
      <c r="B9505" t="s">
        <v>3353</v>
      </c>
    </row>
    <row r="9506" spans="2:2" x14ac:dyDescent="0.25">
      <c r="B9506" t="s">
        <v>2148</v>
      </c>
    </row>
    <row r="9507" spans="2:2" x14ac:dyDescent="0.25">
      <c r="B9507" t="s">
        <v>5245</v>
      </c>
    </row>
    <row r="9508" spans="2:2" x14ac:dyDescent="0.25">
      <c r="B9508" t="s">
        <v>3353</v>
      </c>
    </row>
    <row r="9509" spans="2:2" x14ac:dyDescent="0.25">
      <c r="B9509" t="s">
        <v>3353</v>
      </c>
    </row>
    <row r="9510" spans="2:2" x14ac:dyDescent="0.25">
      <c r="B9510" t="s">
        <v>3353</v>
      </c>
    </row>
    <row r="9511" spans="2:2" x14ac:dyDescent="0.25">
      <c r="B9511" t="s">
        <v>3912</v>
      </c>
    </row>
    <row r="9512" spans="2:2" x14ac:dyDescent="0.25">
      <c r="B9512" t="s">
        <v>6349</v>
      </c>
    </row>
    <row r="9513" spans="2:2" x14ac:dyDescent="0.25">
      <c r="B9513" t="s">
        <v>1164</v>
      </c>
    </row>
    <row r="9514" spans="2:2" x14ac:dyDescent="0.25">
      <c r="B9514" t="s">
        <v>1164</v>
      </c>
    </row>
    <row r="9515" spans="2:2" x14ac:dyDescent="0.25">
      <c r="B9515" t="s">
        <v>3833</v>
      </c>
    </row>
    <row r="9516" spans="2:2" x14ac:dyDescent="0.25">
      <c r="B9516" t="s">
        <v>1164</v>
      </c>
    </row>
    <row r="9517" spans="2:2" x14ac:dyDescent="0.25">
      <c r="B9517" t="s">
        <v>5694</v>
      </c>
    </row>
    <row r="9518" spans="2:2" x14ac:dyDescent="0.25">
      <c r="B9518" t="s">
        <v>5694</v>
      </c>
    </row>
    <row r="9519" spans="2:2" x14ac:dyDescent="0.25">
      <c r="B9519" t="s">
        <v>5694</v>
      </c>
    </row>
    <row r="9520" spans="2:2" x14ac:dyDescent="0.25">
      <c r="B9520" t="s">
        <v>6349</v>
      </c>
    </row>
    <row r="9521" spans="2:2" x14ac:dyDescent="0.25">
      <c r="B9521" t="s">
        <v>431</v>
      </c>
    </row>
    <row r="9522" spans="2:2" x14ac:dyDescent="0.25">
      <c r="B9522" t="s">
        <v>5694</v>
      </c>
    </row>
    <row r="9523" spans="2:2" x14ac:dyDescent="0.25">
      <c r="B9523" t="s">
        <v>22</v>
      </c>
    </row>
    <row r="9524" spans="2:2" x14ac:dyDescent="0.25">
      <c r="B9524" t="s">
        <v>6352</v>
      </c>
    </row>
    <row r="9525" spans="2:2" x14ac:dyDescent="0.25">
      <c r="B9525" t="s">
        <v>22</v>
      </c>
    </row>
    <row r="9526" spans="2:2" x14ac:dyDescent="0.25">
      <c r="B9526" t="s">
        <v>3353</v>
      </c>
    </row>
    <row r="9527" spans="2:2" x14ac:dyDescent="0.25">
      <c r="B9527" t="s">
        <v>431</v>
      </c>
    </row>
    <row r="9528" spans="2:2" x14ac:dyDescent="0.25">
      <c r="B9528" t="s">
        <v>3353</v>
      </c>
    </row>
    <row r="9529" spans="2:2" x14ac:dyDescent="0.25">
      <c r="B9529" t="s">
        <v>3912</v>
      </c>
    </row>
    <row r="9530" spans="2:2" x14ac:dyDescent="0.25">
      <c r="B9530" t="s">
        <v>5694</v>
      </c>
    </row>
    <row r="9531" spans="2:2" x14ac:dyDescent="0.25">
      <c r="B9531" t="s">
        <v>3353</v>
      </c>
    </row>
    <row r="9532" spans="2:2" x14ac:dyDescent="0.25">
      <c r="B9532" t="s">
        <v>5694</v>
      </c>
    </row>
    <row r="9533" spans="2:2" x14ac:dyDescent="0.25">
      <c r="B9533" t="s">
        <v>3353</v>
      </c>
    </row>
    <row r="9534" spans="2:2" x14ac:dyDescent="0.25">
      <c r="B9534" t="s">
        <v>6350</v>
      </c>
    </row>
    <row r="9535" spans="2:2" x14ac:dyDescent="0.25">
      <c r="B9535" t="s">
        <v>5694</v>
      </c>
    </row>
    <row r="9536" spans="2:2" x14ac:dyDescent="0.25">
      <c r="B9536" t="s">
        <v>3912</v>
      </c>
    </row>
    <row r="9537" spans="2:2" x14ac:dyDescent="0.25">
      <c r="B9537" t="s">
        <v>1164</v>
      </c>
    </row>
    <row r="9538" spans="2:2" x14ac:dyDescent="0.25">
      <c r="B9538" t="s">
        <v>3833</v>
      </c>
    </row>
    <row r="9539" spans="2:2" x14ac:dyDescent="0.25">
      <c r="B9539" t="s">
        <v>3694</v>
      </c>
    </row>
    <row r="9540" spans="2:2" x14ac:dyDescent="0.25">
      <c r="B9540" t="s">
        <v>5694</v>
      </c>
    </row>
    <row r="9541" spans="2:2" x14ac:dyDescent="0.25">
      <c r="B9541" t="s">
        <v>3353</v>
      </c>
    </row>
    <row r="9542" spans="2:2" x14ac:dyDescent="0.25">
      <c r="B9542" t="s">
        <v>2148</v>
      </c>
    </row>
    <row r="9543" spans="2:2" x14ac:dyDescent="0.25">
      <c r="B9543" t="s">
        <v>6350</v>
      </c>
    </row>
    <row r="9544" spans="2:2" x14ac:dyDescent="0.25">
      <c r="B9544" t="s">
        <v>5694</v>
      </c>
    </row>
    <row r="9545" spans="2:2" x14ac:dyDescent="0.25">
      <c r="B9545" t="s">
        <v>3833</v>
      </c>
    </row>
    <row r="9546" spans="2:2" x14ac:dyDescent="0.25">
      <c r="B9546" t="s">
        <v>1164</v>
      </c>
    </row>
    <row r="9547" spans="2:2" x14ac:dyDescent="0.25">
      <c r="B9547" t="s">
        <v>5694</v>
      </c>
    </row>
    <row r="9548" spans="2:2" x14ac:dyDescent="0.25">
      <c r="B9548" t="s">
        <v>1164</v>
      </c>
    </row>
    <row r="9549" spans="2:2" x14ac:dyDescent="0.25">
      <c r="B9549" t="s">
        <v>6350</v>
      </c>
    </row>
    <row r="9550" spans="2:2" x14ac:dyDescent="0.25">
      <c r="B9550" t="s">
        <v>5694</v>
      </c>
    </row>
    <row r="9551" spans="2:2" x14ac:dyDescent="0.25">
      <c r="B9551" t="s">
        <v>5404</v>
      </c>
    </row>
    <row r="9552" spans="2:2" x14ac:dyDescent="0.25">
      <c r="B9552" t="s">
        <v>5694</v>
      </c>
    </row>
    <row r="9553" spans="2:2" x14ac:dyDescent="0.25">
      <c r="B9553" t="s">
        <v>3353</v>
      </c>
    </row>
    <row r="9554" spans="2:2" x14ac:dyDescent="0.25">
      <c r="B9554" t="s">
        <v>1164</v>
      </c>
    </row>
    <row r="9555" spans="2:2" x14ac:dyDescent="0.25">
      <c r="B9555" t="s">
        <v>2148</v>
      </c>
    </row>
    <row r="9556" spans="2:2" x14ac:dyDescent="0.25">
      <c r="B9556" t="s">
        <v>3353</v>
      </c>
    </row>
    <row r="9557" spans="2:2" x14ac:dyDescent="0.25">
      <c r="B9557" t="s">
        <v>22</v>
      </c>
    </row>
    <row r="9558" spans="2:2" x14ac:dyDescent="0.25">
      <c r="B9558" t="s">
        <v>6352</v>
      </c>
    </row>
    <row r="9559" spans="2:2" x14ac:dyDescent="0.25">
      <c r="B9559" t="s">
        <v>5694</v>
      </c>
    </row>
    <row r="9560" spans="2:2" x14ac:dyDescent="0.25">
      <c r="B9560" t="s">
        <v>5245</v>
      </c>
    </row>
    <row r="9561" spans="2:2" x14ac:dyDescent="0.25">
      <c r="B9561" t="s">
        <v>5694</v>
      </c>
    </row>
    <row r="9562" spans="2:2" x14ac:dyDescent="0.25">
      <c r="B9562" t="s">
        <v>5694</v>
      </c>
    </row>
    <row r="9563" spans="2:2" x14ac:dyDescent="0.25">
      <c r="B9563" t="s">
        <v>3833</v>
      </c>
    </row>
    <row r="9564" spans="2:2" x14ac:dyDescent="0.25">
      <c r="B9564" t="s">
        <v>3353</v>
      </c>
    </row>
    <row r="9565" spans="2:2" x14ac:dyDescent="0.25">
      <c r="B9565" t="s">
        <v>431</v>
      </c>
    </row>
    <row r="9566" spans="2:2" x14ac:dyDescent="0.25">
      <c r="B9566" t="s">
        <v>2148</v>
      </c>
    </row>
    <row r="9567" spans="2:2" x14ac:dyDescent="0.25">
      <c r="B9567" t="s">
        <v>2148</v>
      </c>
    </row>
    <row r="9568" spans="2:2" x14ac:dyDescent="0.25">
      <c r="B9568" t="s">
        <v>1164</v>
      </c>
    </row>
    <row r="9569" spans="2:2" x14ac:dyDescent="0.25">
      <c r="B9569" t="s">
        <v>5694</v>
      </c>
    </row>
    <row r="9570" spans="2:2" x14ac:dyDescent="0.25">
      <c r="B9570" t="s">
        <v>5694</v>
      </c>
    </row>
    <row r="9571" spans="2:2" x14ac:dyDescent="0.25">
      <c r="B9571" t="s">
        <v>5694</v>
      </c>
    </row>
    <row r="9572" spans="2:2" x14ac:dyDescent="0.25">
      <c r="B9572" t="s">
        <v>5694</v>
      </c>
    </row>
    <row r="9573" spans="2:2" x14ac:dyDescent="0.25">
      <c r="B9573" t="s">
        <v>5694</v>
      </c>
    </row>
    <row r="9574" spans="2:2" x14ac:dyDescent="0.25">
      <c r="B9574" t="s">
        <v>3353</v>
      </c>
    </row>
    <row r="9575" spans="2:2" x14ac:dyDescent="0.25">
      <c r="B9575" t="s">
        <v>1164</v>
      </c>
    </row>
    <row r="9576" spans="2:2" x14ac:dyDescent="0.25">
      <c r="B9576" t="s">
        <v>3353</v>
      </c>
    </row>
    <row r="9577" spans="2:2" x14ac:dyDescent="0.25">
      <c r="B9577" t="s">
        <v>3912</v>
      </c>
    </row>
    <row r="9578" spans="2:2" x14ac:dyDescent="0.25">
      <c r="B9578" t="s">
        <v>4690</v>
      </c>
    </row>
    <row r="9579" spans="2:2" x14ac:dyDescent="0.25">
      <c r="B9579" t="s">
        <v>3833</v>
      </c>
    </row>
    <row r="9580" spans="2:2" x14ac:dyDescent="0.25">
      <c r="B9580" t="s">
        <v>3912</v>
      </c>
    </row>
    <row r="9581" spans="2:2" x14ac:dyDescent="0.25">
      <c r="B9581" t="s">
        <v>3353</v>
      </c>
    </row>
    <row r="9582" spans="2:2" x14ac:dyDescent="0.25">
      <c r="B9582" t="s">
        <v>5694</v>
      </c>
    </row>
    <row r="9583" spans="2:2" x14ac:dyDescent="0.25">
      <c r="B9583" t="s">
        <v>5694</v>
      </c>
    </row>
    <row r="9584" spans="2:2" x14ac:dyDescent="0.25">
      <c r="B9584" t="s">
        <v>3912</v>
      </c>
    </row>
    <row r="9585" spans="2:2" x14ac:dyDescent="0.25">
      <c r="B9585" t="s">
        <v>1164</v>
      </c>
    </row>
    <row r="9586" spans="2:2" x14ac:dyDescent="0.25">
      <c r="B9586" t="s">
        <v>3353</v>
      </c>
    </row>
    <row r="9587" spans="2:2" x14ac:dyDescent="0.25">
      <c r="B9587" t="s">
        <v>5694</v>
      </c>
    </row>
    <row r="9588" spans="2:2" x14ac:dyDescent="0.25">
      <c r="B9588" t="s">
        <v>1164</v>
      </c>
    </row>
    <row r="9589" spans="2:2" x14ac:dyDescent="0.25">
      <c r="B9589" t="s">
        <v>5694</v>
      </c>
    </row>
    <row r="9590" spans="2:2" x14ac:dyDescent="0.25">
      <c r="B9590" t="s">
        <v>5694</v>
      </c>
    </row>
    <row r="9591" spans="2:2" x14ac:dyDescent="0.25">
      <c r="B9591" t="s">
        <v>5694</v>
      </c>
    </row>
    <row r="9592" spans="2:2" x14ac:dyDescent="0.25">
      <c r="B9592" t="s">
        <v>2148</v>
      </c>
    </row>
    <row r="9593" spans="2:2" x14ac:dyDescent="0.25">
      <c r="B9593" t="s">
        <v>5694</v>
      </c>
    </row>
    <row r="9594" spans="2:2" x14ac:dyDescent="0.25">
      <c r="B9594" t="s">
        <v>6349</v>
      </c>
    </row>
    <row r="9595" spans="2:2" x14ac:dyDescent="0.25">
      <c r="B9595" t="s">
        <v>3353</v>
      </c>
    </row>
    <row r="9596" spans="2:2" x14ac:dyDescent="0.25">
      <c r="B9596" t="s">
        <v>1164</v>
      </c>
    </row>
    <row r="9597" spans="2:2" x14ac:dyDescent="0.25">
      <c r="B9597" s="7" t="s">
        <v>3912</v>
      </c>
    </row>
    <row r="9598" spans="2:2" x14ac:dyDescent="0.25">
      <c r="B9598" t="s">
        <v>5404</v>
      </c>
    </row>
    <row r="9599" spans="2:2" x14ac:dyDescent="0.25">
      <c r="B9599" t="s">
        <v>6349</v>
      </c>
    </row>
    <row r="9600" spans="2:2" x14ac:dyDescent="0.25">
      <c r="B9600" t="s">
        <v>3912</v>
      </c>
    </row>
    <row r="9601" spans="2:2" x14ac:dyDescent="0.25">
      <c r="B9601" t="s">
        <v>431</v>
      </c>
    </row>
    <row r="9602" spans="2:2" x14ac:dyDescent="0.25">
      <c r="B9602" t="s">
        <v>5404</v>
      </c>
    </row>
    <row r="9603" spans="2:2" x14ac:dyDescent="0.25">
      <c r="B9603" t="s">
        <v>6179</v>
      </c>
    </row>
    <row r="9604" spans="2:2" x14ac:dyDescent="0.25">
      <c r="B9604" t="s">
        <v>5694</v>
      </c>
    </row>
    <row r="9605" spans="2:2" x14ac:dyDescent="0.25">
      <c r="B9605" t="s">
        <v>3353</v>
      </c>
    </row>
    <row r="9606" spans="2:2" x14ac:dyDescent="0.25">
      <c r="B9606" t="s">
        <v>3353</v>
      </c>
    </row>
    <row r="9607" spans="2:2" x14ac:dyDescent="0.25">
      <c r="B9607" t="s">
        <v>5694</v>
      </c>
    </row>
    <row r="9608" spans="2:2" x14ac:dyDescent="0.25">
      <c r="B9608" t="s">
        <v>3912</v>
      </c>
    </row>
    <row r="9609" spans="2:2" x14ac:dyDescent="0.25">
      <c r="B9609" t="s">
        <v>5404</v>
      </c>
    </row>
    <row r="9610" spans="2:2" x14ac:dyDescent="0.25">
      <c r="B9610" t="s">
        <v>3912</v>
      </c>
    </row>
    <row r="9611" spans="2:2" x14ac:dyDescent="0.25">
      <c r="B9611" t="s">
        <v>5404</v>
      </c>
    </row>
    <row r="9612" spans="2:2" x14ac:dyDescent="0.25">
      <c r="B9612" t="s">
        <v>5404</v>
      </c>
    </row>
    <row r="9613" spans="2:2" x14ac:dyDescent="0.25">
      <c r="B9613" t="s">
        <v>3912</v>
      </c>
    </row>
    <row r="9614" spans="2:2" x14ac:dyDescent="0.25">
      <c r="B9614" t="s">
        <v>3912</v>
      </c>
    </row>
    <row r="9615" spans="2:2" x14ac:dyDescent="0.25">
      <c r="B9615" t="s">
        <v>5694</v>
      </c>
    </row>
    <row r="9616" spans="2:2" x14ac:dyDescent="0.25">
      <c r="B9616" t="s">
        <v>5404</v>
      </c>
    </row>
    <row r="9617" spans="2:2" x14ac:dyDescent="0.25">
      <c r="B9617" t="s">
        <v>3353</v>
      </c>
    </row>
    <row r="9618" spans="2:2" x14ac:dyDescent="0.25">
      <c r="B9618" t="s">
        <v>3912</v>
      </c>
    </row>
    <row r="9619" spans="2:2" x14ac:dyDescent="0.25">
      <c r="B9619" t="s">
        <v>3353</v>
      </c>
    </row>
    <row r="9620" spans="2:2" x14ac:dyDescent="0.25">
      <c r="B9620" t="s">
        <v>431</v>
      </c>
    </row>
    <row r="9621" spans="2:2" x14ac:dyDescent="0.25">
      <c r="B9621" t="s">
        <v>5694</v>
      </c>
    </row>
    <row r="9622" spans="2:2" x14ac:dyDescent="0.25">
      <c r="B9622" t="s">
        <v>3353</v>
      </c>
    </row>
    <row r="9623" spans="2:2" x14ac:dyDescent="0.25">
      <c r="B9623" t="s">
        <v>5404</v>
      </c>
    </row>
    <row r="9624" spans="2:2" x14ac:dyDescent="0.25">
      <c r="B9624" t="s">
        <v>569</v>
      </c>
    </row>
    <row r="9625" spans="2:2" x14ac:dyDescent="0.25">
      <c r="B9625" t="s">
        <v>6349</v>
      </c>
    </row>
    <row r="9626" spans="2:2" x14ac:dyDescent="0.25">
      <c r="B9626" t="s">
        <v>4690</v>
      </c>
    </row>
    <row r="9627" spans="2:2" x14ac:dyDescent="0.25">
      <c r="B9627" t="s">
        <v>2148</v>
      </c>
    </row>
    <row r="9628" spans="2:2" x14ac:dyDescent="0.25">
      <c r="B9628" t="s">
        <v>3912</v>
      </c>
    </row>
    <row r="9629" spans="2:2" x14ac:dyDescent="0.25">
      <c r="B9629" t="s">
        <v>3353</v>
      </c>
    </row>
    <row r="9630" spans="2:2" x14ac:dyDescent="0.25">
      <c r="B9630" t="s">
        <v>3353</v>
      </c>
    </row>
    <row r="9631" spans="2:2" x14ac:dyDescent="0.25">
      <c r="B9631" t="s">
        <v>1164</v>
      </c>
    </row>
    <row r="9632" spans="2:2" x14ac:dyDescent="0.25">
      <c r="B9632" t="s">
        <v>431</v>
      </c>
    </row>
    <row r="9633" spans="2:2" x14ac:dyDescent="0.25">
      <c r="B9633" t="s">
        <v>431</v>
      </c>
    </row>
    <row r="9634" spans="2:2" x14ac:dyDescent="0.25">
      <c r="B9634" t="s">
        <v>431</v>
      </c>
    </row>
    <row r="9635" spans="2:2" x14ac:dyDescent="0.25">
      <c r="B9635" t="s">
        <v>3912</v>
      </c>
    </row>
    <row r="9636" spans="2:2" x14ac:dyDescent="0.25">
      <c r="B9636" t="s">
        <v>431</v>
      </c>
    </row>
    <row r="9637" spans="2:2" x14ac:dyDescent="0.25">
      <c r="B9637" t="s">
        <v>5404</v>
      </c>
    </row>
    <row r="9638" spans="2:2" x14ac:dyDescent="0.25">
      <c r="B9638" t="s">
        <v>6349</v>
      </c>
    </row>
    <row r="9639" spans="2:2" x14ac:dyDescent="0.25">
      <c r="B9639" t="s">
        <v>569</v>
      </c>
    </row>
    <row r="9640" spans="2:2" x14ac:dyDescent="0.25">
      <c r="B9640" t="s">
        <v>5404</v>
      </c>
    </row>
    <row r="9641" spans="2:2" x14ac:dyDescent="0.25">
      <c r="B9641" t="s">
        <v>431</v>
      </c>
    </row>
    <row r="9642" spans="2:2" x14ac:dyDescent="0.25">
      <c r="B9642" t="s">
        <v>431</v>
      </c>
    </row>
    <row r="9643" spans="2:2" x14ac:dyDescent="0.25">
      <c r="B9643" t="s">
        <v>3353</v>
      </c>
    </row>
    <row r="9644" spans="2:2" x14ac:dyDescent="0.25">
      <c r="B9644" t="s">
        <v>431</v>
      </c>
    </row>
    <row r="9645" spans="2:2" x14ac:dyDescent="0.25">
      <c r="B9645" t="s">
        <v>3353</v>
      </c>
    </row>
    <row r="9646" spans="2:2" x14ac:dyDescent="0.25">
      <c r="B9646" t="s">
        <v>5404</v>
      </c>
    </row>
    <row r="9647" spans="2:2" x14ac:dyDescent="0.25">
      <c r="B9647" t="s">
        <v>5694</v>
      </c>
    </row>
    <row r="9648" spans="2:2" x14ac:dyDescent="0.25">
      <c r="B9648" t="s">
        <v>1164</v>
      </c>
    </row>
    <row r="9649" spans="2:2" x14ac:dyDescent="0.25">
      <c r="B9649" t="s">
        <v>6349</v>
      </c>
    </row>
    <row r="9650" spans="2:2" x14ac:dyDescent="0.25">
      <c r="B9650" t="s">
        <v>6349</v>
      </c>
    </row>
    <row r="9651" spans="2:2" x14ac:dyDescent="0.25">
      <c r="B9651" t="s">
        <v>431</v>
      </c>
    </row>
    <row r="9652" spans="2:2" x14ac:dyDescent="0.25">
      <c r="B9652" t="s">
        <v>431</v>
      </c>
    </row>
    <row r="9653" spans="2:2" x14ac:dyDescent="0.25">
      <c r="B9653" t="s">
        <v>569</v>
      </c>
    </row>
    <row r="9654" spans="2:2" x14ac:dyDescent="0.25">
      <c r="B9654" t="s">
        <v>431</v>
      </c>
    </row>
    <row r="9655" spans="2:2" x14ac:dyDescent="0.25">
      <c r="B9655" t="s">
        <v>3912</v>
      </c>
    </row>
    <row r="9656" spans="2:2" x14ac:dyDescent="0.25">
      <c r="B9656" t="s">
        <v>5404</v>
      </c>
    </row>
    <row r="9657" spans="2:2" x14ac:dyDescent="0.25">
      <c r="B9657" t="s">
        <v>3353</v>
      </c>
    </row>
    <row r="9658" spans="2:2" x14ac:dyDescent="0.25">
      <c r="B9658" t="s">
        <v>1164</v>
      </c>
    </row>
    <row r="9659" spans="2:2" x14ac:dyDescent="0.25">
      <c r="B9659" t="s">
        <v>569</v>
      </c>
    </row>
    <row r="9660" spans="2:2" x14ac:dyDescent="0.25">
      <c r="B9660" t="s">
        <v>3353</v>
      </c>
    </row>
    <row r="9661" spans="2:2" x14ac:dyDescent="0.25">
      <c r="B9661" t="s">
        <v>5404</v>
      </c>
    </row>
    <row r="9662" spans="2:2" x14ac:dyDescent="0.25">
      <c r="B9662" t="s">
        <v>569</v>
      </c>
    </row>
    <row r="9663" spans="2:2" x14ac:dyDescent="0.25">
      <c r="B9663" t="s">
        <v>431</v>
      </c>
    </row>
    <row r="9664" spans="2:2" x14ac:dyDescent="0.25">
      <c r="B9664" t="s">
        <v>569</v>
      </c>
    </row>
    <row r="9665" spans="2:2" x14ac:dyDescent="0.25">
      <c r="B9665" t="s">
        <v>5404</v>
      </c>
    </row>
    <row r="9666" spans="2:2" x14ac:dyDescent="0.25">
      <c r="B9666" t="s">
        <v>5404</v>
      </c>
    </row>
    <row r="9667" spans="2:2" x14ac:dyDescent="0.25">
      <c r="B9667" t="s">
        <v>5404</v>
      </c>
    </row>
    <row r="9668" spans="2:2" x14ac:dyDescent="0.25">
      <c r="B9668" t="s">
        <v>3912</v>
      </c>
    </row>
    <row r="9669" spans="2:2" x14ac:dyDescent="0.25">
      <c r="B9669" t="s">
        <v>3353</v>
      </c>
    </row>
    <row r="9670" spans="2:2" x14ac:dyDescent="0.25">
      <c r="B9670" t="s">
        <v>5404</v>
      </c>
    </row>
    <row r="9671" spans="2:2" x14ac:dyDescent="0.25">
      <c r="B9671" t="s">
        <v>431</v>
      </c>
    </row>
    <row r="9672" spans="2:2" x14ac:dyDescent="0.25">
      <c r="B9672" t="s">
        <v>569</v>
      </c>
    </row>
    <row r="9673" spans="2:2" x14ac:dyDescent="0.25">
      <c r="B9673" t="s">
        <v>431</v>
      </c>
    </row>
    <row r="9674" spans="2:2" x14ac:dyDescent="0.25">
      <c r="B9674" t="s">
        <v>6352</v>
      </c>
    </row>
    <row r="9675" spans="2:2" x14ac:dyDescent="0.25">
      <c r="B9675" t="s">
        <v>5694</v>
      </c>
    </row>
    <row r="9676" spans="2:2" x14ac:dyDescent="0.25">
      <c r="B9676" t="s">
        <v>569</v>
      </c>
    </row>
    <row r="9677" spans="2:2" x14ac:dyDescent="0.25">
      <c r="B9677" t="s">
        <v>3353</v>
      </c>
    </row>
    <row r="9678" spans="2:2" x14ac:dyDescent="0.25">
      <c r="B9678" t="s">
        <v>3912</v>
      </c>
    </row>
    <row r="9679" spans="2:2" x14ac:dyDescent="0.25">
      <c r="B9679" t="s">
        <v>3353</v>
      </c>
    </row>
    <row r="9680" spans="2:2" x14ac:dyDescent="0.25">
      <c r="B9680" t="s">
        <v>3353</v>
      </c>
    </row>
    <row r="9681" spans="2:2" x14ac:dyDescent="0.25">
      <c r="B9681" t="s">
        <v>431</v>
      </c>
    </row>
    <row r="9682" spans="2:2" x14ac:dyDescent="0.25">
      <c r="B9682" t="s">
        <v>6179</v>
      </c>
    </row>
    <row r="9683" spans="2:2" x14ac:dyDescent="0.25">
      <c r="B9683" t="s">
        <v>5694</v>
      </c>
    </row>
    <row r="9684" spans="2:2" x14ac:dyDescent="0.25">
      <c r="B9684" t="s">
        <v>5245</v>
      </c>
    </row>
    <row r="9685" spans="2:2" x14ac:dyDescent="0.25">
      <c r="B9685" t="s">
        <v>4690</v>
      </c>
    </row>
    <row r="9686" spans="2:2" x14ac:dyDescent="0.25">
      <c r="B9686" t="s">
        <v>5404</v>
      </c>
    </row>
    <row r="9687" spans="2:2" x14ac:dyDescent="0.25">
      <c r="B9687" t="s">
        <v>5404</v>
      </c>
    </row>
    <row r="9688" spans="2:2" x14ac:dyDescent="0.25">
      <c r="B9688" t="s">
        <v>5404</v>
      </c>
    </row>
    <row r="9689" spans="2:2" x14ac:dyDescent="0.25">
      <c r="B9689" t="s">
        <v>569</v>
      </c>
    </row>
    <row r="9690" spans="2:2" x14ac:dyDescent="0.25">
      <c r="B9690" t="s">
        <v>3912</v>
      </c>
    </row>
    <row r="9691" spans="2:2" x14ac:dyDescent="0.25">
      <c r="B9691" t="s">
        <v>5404</v>
      </c>
    </row>
    <row r="9692" spans="2:2" x14ac:dyDescent="0.25">
      <c r="B9692" t="s">
        <v>3353</v>
      </c>
    </row>
    <row r="9693" spans="2:2" x14ac:dyDescent="0.25">
      <c r="B9693" t="s">
        <v>569</v>
      </c>
    </row>
    <row r="9694" spans="2:2" x14ac:dyDescent="0.25">
      <c r="B9694" t="s">
        <v>3353</v>
      </c>
    </row>
    <row r="9695" spans="2:2" x14ac:dyDescent="0.25">
      <c r="B9695" t="s">
        <v>6349</v>
      </c>
    </row>
    <row r="9696" spans="2:2" x14ac:dyDescent="0.25">
      <c r="B9696" t="s">
        <v>6349</v>
      </c>
    </row>
    <row r="9697" spans="2:2" x14ac:dyDescent="0.25">
      <c r="B9697" t="s">
        <v>6352</v>
      </c>
    </row>
    <row r="9698" spans="2:2" x14ac:dyDescent="0.25">
      <c r="B9698" t="s">
        <v>3353</v>
      </c>
    </row>
    <row r="9699" spans="2:2" x14ac:dyDescent="0.25">
      <c r="B9699" t="s">
        <v>431</v>
      </c>
    </row>
    <row r="9700" spans="2:2" x14ac:dyDescent="0.25">
      <c r="B9700" t="s">
        <v>5404</v>
      </c>
    </row>
    <row r="9701" spans="2:2" x14ac:dyDescent="0.25">
      <c r="B9701" t="s">
        <v>5404</v>
      </c>
    </row>
    <row r="9702" spans="2:2" x14ac:dyDescent="0.25">
      <c r="B9702" t="s">
        <v>3912</v>
      </c>
    </row>
    <row r="9703" spans="2:2" x14ac:dyDescent="0.25">
      <c r="B9703" t="s">
        <v>6349</v>
      </c>
    </row>
    <row r="9704" spans="2:2" x14ac:dyDescent="0.25">
      <c r="B9704" t="s">
        <v>3353</v>
      </c>
    </row>
    <row r="9705" spans="2:2" x14ac:dyDescent="0.25">
      <c r="B9705" t="s">
        <v>3353</v>
      </c>
    </row>
    <row r="9706" spans="2:2" x14ac:dyDescent="0.25">
      <c r="B9706" t="s">
        <v>3353</v>
      </c>
    </row>
    <row r="9707" spans="2:2" x14ac:dyDescent="0.25">
      <c r="B9707" t="s">
        <v>6351</v>
      </c>
    </row>
    <row r="9708" spans="2:2" x14ac:dyDescent="0.25">
      <c r="B9708" t="s">
        <v>5404</v>
      </c>
    </row>
    <row r="9709" spans="2:2" x14ac:dyDescent="0.25">
      <c r="B9709" t="s">
        <v>3353</v>
      </c>
    </row>
    <row r="9710" spans="2:2" x14ac:dyDescent="0.25">
      <c r="B9710" t="s">
        <v>3353</v>
      </c>
    </row>
    <row r="9711" spans="2:2" x14ac:dyDescent="0.25">
      <c r="B9711" t="s">
        <v>3353</v>
      </c>
    </row>
    <row r="9712" spans="2:2" x14ac:dyDescent="0.25">
      <c r="B9712" t="s">
        <v>3912</v>
      </c>
    </row>
    <row r="9713" spans="2:2" x14ac:dyDescent="0.25">
      <c r="B9713" t="s">
        <v>3912</v>
      </c>
    </row>
    <row r="9714" spans="2:2" x14ac:dyDescent="0.25">
      <c r="B9714" t="s">
        <v>3912</v>
      </c>
    </row>
    <row r="9715" spans="2:2" x14ac:dyDescent="0.25">
      <c r="B9715" t="s">
        <v>5404</v>
      </c>
    </row>
    <row r="9716" spans="2:2" x14ac:dyDescent="0.25">
      <c r="B9716" t="s">
        <v>3353</v>
      </c>
    </row>
    <row r="9717" spans="2:2" x14ac:dyDescent="0.25">
      <c r="B9717" t="s">
        <v>3912</v>
      </c>
    </row>
    <row r="9718" spans="2:2" x14ac:dyDescent="0.25">
      <c r="B9718" t="s">
        <v>5404</v>
      </c>
    </row>
    <row r="9719" spans="2:2" x14ac:dyDescent="0.25">
      <c r="B9719" t="s">
        <v>431</v>
      </c>
    </row>
    <row r="9720" spans="2:2" x14ac:dyDescent="0.25">
      <c r="B9720" t="s">
        <v>3912</v>
      </c>
    </row>
    <row r="9721" spans="2:2" x14ac:dyDescent="0.25">
      <c r="B9721" t="s">
        <v>3353</v>
      </c>
    </row>
    <row r="9722" spans="2:2" x14ac:dyDescent="0.25">
      <c r="B9722" t="s">
        <v>3912</v>
      </c>
    </row>
    <row r="9723" spans="2:2" x14ac:dyDescent="0.25">
      <c r="B9723" t="s">
        <v>5404</v>
      </c>
    </row>
    <row r="9724" spans="2:2" x14ac:dyDescent="0.25">
      <c r="B9724" t="s">
        <v>3353</v>
      </c>
    </row>
    <row r="9725" spans="2:2" x14ac:dyDescent="0.25">
      <c r="B9725" t="s">
        <v>6352</v>
      </c>
    </row>
    <row r="9726" spans="2:2" x14ac:dyDescent="0.25">
      <c r="B9726" t="s">
        <v>5694</v>
      </c>
    </row>
    <row r="9727" spans="2:2" x14ac:dyDescent="0.25">
      <c r="B9727" t="s">
        <v>431</v>
      </c>
    </row>
    <row r="9728" spans="2:2" x14ac:dyDescent="0.25">
      <c r="B9728" t="s">
        <v>3912</v>
      </c>
    </row>
    <row r="9729" spans="2:2" x14ac:dyDescent="0.25">
      <c r="B9729" t="s">
        <v>6352</v>
      </c>
    </row>
    <row r="9730" spans="2:2" x14ac:dyDescent="0.25">
      <c r="B9730" t="s">
        <v>5404</v>
      </c>
    </row>
    <row r="9731" spans="2:2" x14ac:dyDescent="0.25">
      <c r="B9731" t="s">
        <v>3833</v>
      </c>
    </row>
    <row r="9732" spans="2:2" x14ac:dyDescent="0.25">
      <c r="B9732" t="s">
        <v>3912</v>
      </c>
    </row>
    <row r="9733" spans="2:2" x14ac:dyDescent="0.25">
      <c r="B9733" t="s">
        <v>6350</v>
      </c>
    </row>
    <row r="9734" spans="2:2" x14ac:dyDescent="0.25">
      <c r="B9734" t="s">
        <v>5404</v>
      </c>
    </row>
    <row r="9735" spans="2:2" x14ac:dyDescent="0.25">
      <c r="B9735" t="s">
        <v>3353</v>
      </c>
    </row>
    <row r="9736" spans="2:2" x14ac:dyDescent="0.25">
      <c r="B9736" t="s">
        <v>431</v>
      </c>
    </row>
    <row r="9737" spans="2:2" x14ac:dyDescent="0.25">
      <c r="B9737" t="s">
        <v>431</v>
      </c>
    </row>
    <row r="9738" spans="2:2" x14ac:dyDescent="0.25">
      <c r="B9738" t="s">
        <v>3353</v>
      </c>
    </row>
    <row r="9739" spans="2:2" x14ac:dyDescent="0.25">
      <c r="B9739" t="s">
        <v>6179</v>
      </c>
    </row>
    <row r="9740" spans="2:2" x14ac:dyDescent="0.25">
      <c r="B9740" t="s">
        <v>431</v>
      </c>
    </row>
    <row r="9741" spans="2:2" x14ac:dyDescent="0.25">
      <c r="B9741" t="s">
        <v>5245</v>
      </c>
    </row>
    <row r="9742" spans="2:2" x14ac:dyDescent="0.25">
      <c r="B9742" t="s">
        <v>3912</v>
      </c>
    </row>
    <row r="9743" spans="2:2" x14ac:dyDescent="0.25">
      <c r="B9743" t="s">
        <v>3353</v>
      </c>
    </row>
    <row r="9744" spans="2:2" x14ac:dyDescent="0.25">
      <c r="B9744" t="s">
        <v>6349</v>
      </c>
    </row>
    <row r="9745" spans="2:2" x14ac:dyDescent="0.25">
      <c r="B9745" t="s">
        <v>3353</v>
      </c>
    </row>
    <row r="9746" spans="2:2" x14ac:dyDescent="0.25">
      <c r="B9746" t="s">
        <v>6179</v>
      </c>
    </row>
    <row r="9747" spans="2:2" x14ac:dyDescent="0.25">
      <c r="B9747" t="s">
        <v>3353</v>
      </c>
    </row>
    <row r="9748" spans="2:2" x14ac:dyDescent="0.25">
      <c r="B9748" t="s">
        <v>5245</v>
      </c>
    </row>
    <row r="9749" spans="2:2" x14ac:dyDescent="0.25">
      <c r="B9749" t="s">
        <v>5404</v>
      </c>
    </row>
    <row r="9750" spans="2:2" x14ac:dyDescent="0.25">
      <c r="B9750" t="s">
        <v>5404</v>
      </c>
    </row>
    <row r="9751" spans="2:2" x14ac:dyDescent="0.25">
      <c r="B9751" t="s">
        <v>431</v>
      </c>
    </row>
    <row r="9752" spans="2:2" x14ac:dyDescent="0.25">
      <c r="B9752" t="s">
        <v>431</v>
      </c>
    </row>
    <row r="9753" spans="2:2" x14ac:dyDescent="0.25">
      <c r="B9753" t="s">
        <v>431</v>
      </c>
    </row>
    <row r="9754" spans="2:2" x14ac:dyDescent="0.25">
      <c r="B9754" t="s">
        <v>6349</v>
      </c>
    </row>
    <row r="9755" spans="2:2" x14ac:dyDescent="0.25">
      <c r="B9755" t="s">
        <v>1164</v>
      </c>
    </row>
    <row r="9756" spans="2:2" x14ac:dyDescent="0.25">
      <c r="B9756" t="s">
        <v>5404</v>
      </c>
    </row>
    <row r="9757" spans="2:2" x14ac:dyDescent="0.25">
      <c r="B9757" t="s">
        <v>5694</v>
      </c>
    </row>
    <row r="9758" spans="2:2" x14ac:dyDescent="0.25">
      <c r="B9758" t="s">
        <v>3912</v>
      </c>
    </row>
    <row r="9759" spans="2:2" x14ac:dyDescent="0.25">
      <c r="B9759" t="s">
        <v>3353</v>
      </c>
    </row>
    <row r="9760" spans="2:2" x14ac:dyDescent="0.25">
      <c r="B9760" t="s">
        <v>1164</v>
      </c>
    </row>
    <row r="9761" spans="2:2" x14ac:dyDescent="0.25">
      <c r="B9761" t="s">
        <v>6352</v>
      </c>
    </row>
    <row r="9762" spans="2:2" x14ac:dyDescent="0.25">
      <c r="B9762" t="s">
        <v>5404</v>
      </c>
    </row>
    <row r="9763" spans="2:2" x14ac:dyDescent="0.25">
      <c r="B9763" t="s">
        <v>3353</v>
      </c>
    </row>
    <row r="9764" spans="2:2" x14ac:dyDescent="0.25">
      <c r="B9764" t="s">
        <v>6352</v>
      </c>
    </row>
    <row r="9765" spans="2:2" x14ac:dyDescent="0.25">
      <c r="B9765" t="s">
        <v>6350</v>
      </c>
    </row>
    <row r="9766" spans="2:2" x14ac:dyDescent="0.25">
      <c r="B9766" t="s">
        <v>5404</v>
      </c>
    </row>
    <row r="9767" spans="2:2" x14ac:dyDescent="0.25">
      <c r="B9767" t="s">
        <v>5404</v>
      </c>
    </row>
    <row r="9768" spans="2:2" x14ac:dyDescent="0.25">
      <c r="B9768" t="s">
        <v>5694</v>
      </c>
    </row>
    <row r="9769" spans="2:2" x14ac:dyDescent="0.25">
      <c r="B9769" t="s">
        <v>5404</v>
      </c>
    </row>
    <row r="9770" spans="2:2" x14ac:dyDescent="0.25">
      <c r="B9770" t="s">
        <v>431</v>
      </c>
    </row>
    <row r="9771" spans="2:2" x14ac:dyDescent="0.25">
      <c r="B9771" t="s">
        <v>431</v>
      </c>
    </row>
    <row r="9772" spans="2:2" x14ac:dyDescent="0.25">
      <c r="B9772" t="s">
        <v>3353</v>
      </c>
    </row>
    <row r="9773" spans="2:2" x14ac:dyDescent="0.25">
      <c r="B9773" t="s">
        <v>3912</v>
      </c>
    </row>
    <row r="9774" spans="2:2" x14ac:dyDescent="0.25">
      <c r="B9774" t="s">
        <v>3353</v>
      </c>
    </row>
    <row r="9775" spans="2:2" x14ac:dyDescent="0.25">
      <c r="B9775" t="s">
        <v>3353</v>
      </c>
    </row>
    <row r="9776" spans="2:2" x14ac:dyDescent="0.25">
      <c r="B9776" t="s">
        <v>4690</v>
      </c>
    </row>
    <row r="9777" spans="2:2" x14ac:dyDescent="0.25">
      <c r="B9777" t="s">
        <v>5404</v>
      </c>
    </row>
    <row r="9778" spans="2:2" x14ac:dyDescent="0.25">
      <c r="B9778" t="s">
        <v>6349</v>
      </c>
    </row>
    <row r="9779" spans="2:2" x14ac:dyDescent="0.25">
      <c r="B9779" t="s">
        <v>5404</v>
      </c>
    </row>
    <row r="9780" spans="2:2" x14ac:dyDescent="0.25">
      <c r="B9780" t="s">
        <v>3353</v>
      </c>
    </row>
    <row r="9781" spans="2:2" x14ac:dyDescent="0.25">
      <c r="B9781" t="s">
        <v>6349</v>
      </c>
    </row>
    <row r="9782" spans="2:2" x14ac:dyDescent="0.25">
      <c r="B9782" t="s">
        <v>3912</v>
      </c>
    </row>
    <row r="9783" spans="2:2" x14ac:dyDescent="0.25">
      <c r="B9783" t="s">
        <v>569</v>
      </c>
    </row>
    <row r="9784" spans="2:2" x14ac:dyDescent="0.25">
      <c r="B9784" t="s">
        <v>431</v>
      </c>
    </row>
    <row r="9785" spans="2:2" x14ac:dyDescent="0.25">
      <c r="B9785" t="s">
        <v>6351</v>
      </c>
    </row>
    <row r="9786" spans="2:2" x14ac:dyDescent="0.25">
      <c r="B9786" t="s">
        <v>431</v>
      </c>
    </row>
    <row r="9787" spans="2:2" x14ac:dyDescent="0.25">
      <c r="B9787" t="s">
        <v>3353</v>
      </c>
    </row>
    <row r="9788" spans="2:2" x14ac:dyDescent="0.25">
      <c r="B9788" t="s">
        <v>6349</v>
      </c>
    </row>
    <row r="9789" spans="2:2" x14ac:dyDescent="0.25">
      <c r="B9789" t="s">
        <v>5404</v>
      </c>
    </row>
    <row r="9790" spans="2:2" x14ac:dyDescent="0.25">
      <c r="B9790" t="s">
        <v>5404</v>
      </c>
    </row>
    <row r="9791" spans="2:2" x14ac:dyDescent="0.25">
      <c r="B9791" t="s">
        <v>6352</v>
      </c>
    </row>
    <row r="9792" spans="2:2" x14ac:dyDescent="0.25">
      <c r="B9792" t="s">
        <v>3912</v>
      </c>
    </row>
    <row r="9793" spans="2:2" x14ac:dyDescent="0.25">
      <c r="B9793" t="s">
        <v>2148</v>
      </c>
    </row>
    <row r="9794" spans="2:2" x14ac:dyDescent="0.25">
      <c r="B9794" t="s">
        <v>3353</v>
      </c>
    </row>
    <row r="9795" spans="2:2" x14ac:dyDescent="0.25">
      <c r="B9795" t="s">
        <v>3353</v>
      </c>
    </row>
    <row r="9796" spans="2:2" x14ac:dyDescent="0.25">
      <c r="B9796" t="s">
        <v>6351</v>
      </c>
    </row>
    <row r="9797" spans="2:2" x14ac:dyDescent="0.25">
      <c r="B9797" t="s">
        <v>3912</v>
      </c>
    </row>
    <row r="9798" spans="2:2" x14ac:dyDescent="0.25">
      <c r="B9798" t="s">
        <v>5404</v>
      </c>
    </row>
    <row r="9799" spans="2:2" x14ac:dyDescent="0.25">
      <c r="B9799" t="s">
        <v>3353</v>
      </c>
    </row>
    <row r="9800" spans="2:2" x14ac:dyDescent="0.25">
      <c r="B9800" t="s">
        <v>3353</v>
      </c>
    </row>
    <row r="9801" spans="2:2" x14ac:dyDescent="0.25">
      <c r="B9801" t="s">
        <v>6352</v>
      </c>
    </row>
    <row r="9802" spans="2:2" x14ac:dyDescent="0.25">
      <c r="B9802" t="s">
        <v>5245</v>
      </c>
    </row>
    <row r="9803" spans="2:2" x14ac:dyDescent="0.25">
      <c r="B9803" t="s">
        <v>3353</v>
      </c>
    </row>
    <row r="9804" spans="2:2" x14ac:dyDescent="0.25">
      <c r="B9804" t="s">
        <v>3833</v>
      </c>
    </row>
    <row r="9805" spans="2:2" x14ac:dyDescent="0.25">
      <c r="B9805" t="s">
        <v>3353</v>
      </c>
    </row>
    <row r="9806" spans="2:2" x14ac:dyDescent="0.25">
      <c r="B9806" t="s">
        <v>431</v>
      </c>
    </row>
    <row r="9807" spans="2:2" x14ac:dyDescent="0.25">
      <c r="B9807" t="s">
        <v>431</v>
      </c>
    </row>
    <row r="9808" spans="2:2" x14ac:dyDescent="0.25">
      <c r="B9808" t="s">
        <v>3353</v>
      </c>
    </row>
    <row r="9809" spans="2:2" x14ac:dyDescent="0.25">
      <c r="B9809" t="s">
        <v>6349</v>
      </c>
    </row>
    <row r="9810" spans="2:2" x14ac:dyDescent="0.25">
      <c r="B9810" t="s">
        <v>5404</v>
      </c>
    </row>
    <row r="9811" spans="2:2" x14ac:dyDescent="0.25">
      <c r="B9811" t="s">
        <v>3353</v>
      </c>
    </row>
    <row r="9812" spans="2:2" x14ac:dyDescent="0.25">
      <c r="B9812" t="s">
        <v>431</v>
      </c>
    </row>
    <row r="9813" spans="2:2" x14ac:dyDescent="0.25">
      <c r="B9813" t="s">
        <v>5404</v>
      </c>
    </row>
    <row r="9814" spans="2:2" x14ac:dyDescent="0.25">
      <c r="B9814" t="s">
        <v>5404</v>
      </c>
    </row>
    <row r="9815" spans="2:2" x14ac:dyDescent="0.25">
      <c r="B9815" t="s">
        <v>5694</v>
      </c>
    </row>
    <row r="9816" spans="2:2" x14ac:dyDescent="0.25">
      <c r="B9816" t="s">
        <v>3353</v>
      </c>
    </row>
    <row r="9817" spans="2:2" x14ac:dyDescent="0.25">
      <c r="B9817" t="s">
        <v>5694</v>
      </c>
    </row>
    <row r="9818" spans="2:2" x14ac:dyDescent="0.25">
      <c r="B9818" t="s">
        <v>431</v>
      </c>
    </row>
    <row r="9819" spans="2:2" x14ac:dyDescent="0.25">
      <c r="B9819" t="s">
        <v>3353</v>
      </c>
    </row>
    <row r="9820" spans="2:2" x14ac:dyDescent="0.25">
      <c r="B9820" t="s">
        <v>2148</v>
      </c>
    </row>
    <row r="9821" spans="2:2" x14ac:dyDescent="0.25">
      <c r="B9821" t="s">
        <v>6349</v>
      </c>
    </row>
    <row r="9822" spans="2:2" x14ac:dyDescent="0.25">
      <c r="B9822" t="s">
        <v>3353</v>
      </c>
    </row>
    <row r="9823" spans="2:2" x14ac:dyDescent="0.25">
      <c r="B9823" t="s">
        <v>3353</v>
      </c>
    </row>
    <row r="9824" spans="2:2" x14ac:dyDescent="0.25">
      <c r="B9824" t="s">
        <v>5404</v>
      </c>
    </row>
    <row r="9825" spans="2:2" x14ac:dyDescent="0.25">
      <c r="B9825" t="s">
        <v>1164</v>
      </c>
    </row>
    <row r="9826" spans="2:2" x14ac:dyDescent="0.25">
      <c r="B9826" t="s">
        <v>3912</v>
      </c>
    </row>
    <row r="9827" spans="2:2" x14ac:dyDescent="0.25">
      <c r="B9827" t="s">
        <v>3353</v>
      </c>
    </row>
    <row r="9828" spans="2:2" x14ac:dyDescent="0.25">
      <c r="B9828" t="s">
        <v>5404</v>
      </c>
    </row>
    <row r="9829" spans="2:2" x14ac:dyDescent="0.25">
      <c r="B9829" t="s">
        <v>5404</v>
      </c>
    </row>
    <row r="9830" spans="2:2" x14ac:dyDescent="0.25">
      <c r="B9830" t="s">
        <v>3353</v>
      </c>
    </row>
    <row r="9831" spans="2:2" x14ac:dyDescent="0.25">
      <c r="B9831" t="s">
        <v>5694</v>
      </c>
    </row>
    <row r="9832" spans="2:2" x14ac:dyDescent="0.25">
      <c r="B9832" t="s">
        <v>5694</v>
      </c>
    </row>
    <row r="9833" spans="2:2" x14ac:dyDescent="0.25">
      <c r="B9833" t="s">
        <v>3353</v>
      </c>
    </row>
    <row r="9834" spans="2:2" x14ac:dyDescent="0.25">
      <c r="B9834" t="s">
        <v>3353</v>
      </c>
    </row>
    <row r="9835" spans="2:2" x14ac:dyDescent="0.25">
      <c r="B9835" t="s">
        <v>5404</v>
      </c>
    </row>
    <row r="9836" spans="2:2" x14ac:dyDescent="0.25">
      <c r="B9836" t="s">
        <v>5404</v>
      </c>
    </row>
    <row r="9837" spans="2:2" x14ac:dyDescent="0.25">
      <c r="B9837" t="s">
        <v>5694</v>
      </c>
    </row>
    <row r="9838" spans="2:2" x14ac:dyDescent="0.25">
      <c r="B9838" t="s">
        <v>5694</v>
      </c>
    </row>
    <row r="9839" spans="2:2" x14ac:dyDescent="0.25">
      <c r="B9839" t="s">
        <v>5404</v>
      </c>
    </row>
    <row r="9840" spans="2:2" x14ac:dyDescent="0.25">
      <c r="B9840" t="s">
        <v>4690</v>
      </c>
    </row>
    <row r="9841" spans="2:2" x14ac:dyDescent="0.25">
      <c r="B9841" t="s">
        <v>3912</v>
      </c>
    </row>
    <row r="9842" spans="2:2" x14ac:dyDescent="0.25">
      <c r="B9842" t="s">
        <v>3353</v>
      </c>
    </row>
    <row r="9843" spans="2:2" x14ac:dyDescent="0.25">
      <c r="B9843" t="s">
        <v>431</v>
      </c>
    </row>
    <row r="9844" spans="2:2" x14ac:dyDescent="0.25">
      <c r="B9844" t="s">
        <v>3833</v>
      </c>
    </row>
    <row r="9845" spans="2:2" x14ac:dyDescent="0.25">
      <c r="B9845" t="s">
        <v>431</v>
      </c>
    </row>
    <row r="9846" spans="2:2" x14ac:dyDescent="0.25">
      <c r="B9846" t="s">
        <v>431</v>
      </c>
    </row>
    <row r="9847" spans="2:2" x14ac:dyDescent="0.25">
      <c r="B9847" t="s">
        <v>3353</v>
      </c>
    </row>
    <row r="9848" spans="2:2" x14ac:dyDescent="0.25">
      <c r="B9848" t="s">
        <v>5404</v>
      </c>
    </row>
    <row r="9849" spans="2:2" x14ac:dyDescent="0.25">
      <c r="B9849" t="s">
        <v>3912</v>
      </c>
    </row>
    <row r="9850" spans="2:2" x14ac:dyDescent="0.25">
      <c r="B9850" t="s">
        <v>5404</v>
      </c>
    </row>
    <row r="9851" spans="2:2" x14ac:dyDescent="0.25">
      <c r="B9851" t="s">
        <v>431</v>
      </c>
    </row>
    <row r="9852" spans="2:2" x14ac:dyDescent="0.25">
      <c r="B9852" t="s">
        <v>3912</v>
      </c>
    </row>
    <row r="9853" spans="2:2" x14ac:dyDescent="0.25">
      <c r="B9853" t="s">
        <v>6179</v>
      </c>
    </row>
    <row r="9854" spans="2:2" x14ac:dyDescent="0.25">
      <c r="B9854" t="s">
        <v>5404</v>
      </c>
    </row>
    <row r="9855" spans="2:2" x14ac:dyDescent="0.25">
      <c r="B9855" t="s">
        <v>5404</v>
      </c>
    </row>
    <row r="9856" spans="2:2" x14ac:dyDescent="0.25">
      <c r="B9856" t="s">
        <v>431</v>
      </c>
    </row>
    <row r="9857" spans="2:2" x14ac:dyDescent="0.25">
      <c r="B9857" t="s">
        <v>5404</v>
      </c>
    </row>
    <row r="9858" spans="2:2" x14ac:dyDescent="0.25">
      <c r="B9858" t="s">
        <v>5404</v>
      </c>
    </row>
    <row r="9859" spans="2:2" x14ac:dyDescent="0.25">
      <c r="B9859" t="s">
        <v>3912</v>
      </c>
    </row>
    <row r="9860" spans="2:2" x14ac:dyDescent="0.25">
      <c r="B9860" t="s">
        <v>3912</v>
      </c>
    </row>
    <row r="9861" spans="2:2" x14ac:dyDescent="0.25">
      <c r="B9861" t="s">
        <v>5404</v>
      </c>
    </row>
    <row r="9862" spans="2:2" x14ac:dyDescent="0.25">
      <c r="B9862" t="s">
        <v>3353</v>
      </c>
    </row>
    <row r="9863" spans="2:2" x14ac:dyDescent="0.25">
      <c r="B9863" t="s">
        <v>569</v>
      </c>
    </row>
    <row r="9864" spans="2:2" x14ac:dyDescent="0.25">
      <c r="B9864" t="s">
        <v>3833</v>
      </c>
    </row>
    <row r="9865" spans="2:2" x14ac:dyDescent="0.25">
      <c r="B9865" t="s">
        <v>5404</v>
      </c>
    </row>
    <row r="9866" spans="2:2" x14ac:dyDescent="0.25">
      <c r="B9866" t="s">
        <v>3353</v>
      </c>
    </row>
    <row r="9867" spans="2:2" x14ac:dyDescent="0.25">
      <c r="B9867" t="s">
        <v>6179</v>
      </c>
    </row>
    <row r="9868" spans="2:2" x14ac:dyDescent="0.25">
      <c r="B9868" t="s">
        <v>5404</v>
      </c>
    </row>
    <row r="9869" spans="2:2" x14ac:dyDescent="0.25">
      <c r="B9869" t="s">
        <v>6352</v>
      </c>
    </row>
    <row r="9870" spans="2:2" x14ac:dyDescent="0.25">
      <c r="B9870" t="s">
        <v>3353</v>
      </c>
    </row>
    <row r="9871" spans="2:2" x14ac:dyDescent="0.25">
      <c r="B9871" t="s">
        <v>431</v>
      </c>
    </row>
    <row r="9872" spans="2:2" x14ac:dyDescent="0.25">
      <c r="B9872" t="s">
        <v>5694</v>
      </c>
    </row>
    <row r="9873" spans="2:2" x14ac:dyDescent="0.25">
      <c r="B9873" t="s">
        <v>3353</v>
      </c>
    </row>
    <row r="9874" spans="2:2" x14ac:dyDescent="0.25">
      <c r="B9874" t="s">
        <v>5694</v>
      </c>
    </row>
    <row r="9875" spans="2:2" x14ac:dyDescent="0.25">
      <c r="B9875" t="s">
        <v>6349</v>
      </c>
    </row>
    <row r="9876" spans="2:2" x14ac:dyDescent="0.25">
      <c r="B9876" t="s">
        <v>5404</v>
      </c>
    </row>
    <row r="9877" spans="2:2" x14ac:dyDescent="0.25">
      <c r="B9877" t="s">
        <v>3353</v>
      </c>
    </row>
    <row r="9878" spans="2:2" x14ac:dyDescent="0.25">
      <c r="B9878" t="s">
        <v>3353</v>
      </c>
    </row>
    <row r="9879" spans="2:2" x14ac:dyDescent="0.25">
      <c r="B9879" t="s">
        <v>3353</v>
      </c>
    </row>
    <row r="9880" spans="2:2" x14ac:dyDescent="0.25">
      <c r="B9880" t="s">
        <v>5404</v>
      </c>
    </row>
    <row r="9881" spans="2:2" x14ac:dyDescent="0.25">
      <c r="B9881" t="s">
        <v>3353</v>
      </c>
    </row>
    <row r="9882" spans="2:2" x14ac:dyDescent="0.25">
      <c r="B9882" t="s">
        <v>5404</v>
      </c>
    </row>
    <row r="9883" spans="2:2" x14ac:dyDescent="0.25">
      <c r="B9883" t="s">
        <v>5694</v>
      </c>
    </row>
    <row r="9884" spans="2:2" x14ac:dyDescent="0.25">
      <c r="B9884" t="s">
        <v>6352</v>
      </c>
    </row>
    <row r="9885" spans="2:2" x14ac:dyDescent="0.25">
      <c r="B9885" t="s">
        <v>3353</v>
      </c>
    </row>
    <row r="9886" spans="2:2" x14ac:dyDescent="0.25">
      <c r="B9886" t="s">
        <v>5404</v>
      </c>
    </row>
    <row r="9887" spans="2:2" x14ac:dyDescent="0.25">
      <c r="B9887" t="s">
        <v>5404</v>
      </c>
    </row>
    <row r="9888" spans="2:2" x14ac:dyDescent="0.25">
      <c r="B9888" t="s">
        <v>5404</v>
      </c>
    </row>
    <row r="9889" spans="2:2" x14ac:dyDescent="0.25">
      <c r="B9889" t="s">
        <v>431</v>
      </c>
    </row>
    <row r="9890" spans="2:2" x14ac:dyDescent="0.25">
      <c r="B9890" t="s">
        <v>3353</v>
      </c>
    </row>
    <row r="9891" spans="2:2" x14ac:dyDescent="0.25">
      <c r="B9891" t="s">
        <v>3912</v>
      </c>
    </row>
    <row r="9892" spans="2:2" x14ac:dyDescent="0.25">
      <c r="B9892" t="s">
        <v>3353</v>
      </c>
    </row>
    <row r="9893" spans="2:2" x14ac:dyDescent="0.25">
      <c r="B9893" t="s">
        <v>3353</v>
      </c>
    </row>
    <row r="9894" spans="2:2" x14ac:dyDescent="0.25">
      <c r="B9894" t="s">
        <v>431</v>
      </c>
    </row>
    <row r="9895" spans="2:2" x14ac:dyDescent="0.25">
      <c r="B9895" t="s">
        <v>6352</v>
      </c>
    </row>
    <row r="9896" spans="2:2" x14ac:dyDescent="0.25">
      <c r="B9896" t="s">
        <v>3353</v>
      </c>
    </row>
    <row r="9897" spans="2:2" x14ac:dyDescent="0.25">
      <c r="B9897" t="s">
        <v>3353</v>
      </c>
    </row>
    <row r="9898" spans="2:2" x14ac:dyDescent="0.25">
      <c r="B9898" t="s">
        <v>3353</v>
      </c>
    </row>
    <row r="9899" spans="2:2" x14ac:dyDescent="0.25">
      <c r="B9899" t="s">
        <v>2148</v>
      </c>
    </row>
    <row r="9900" spans="2:2" x14ac:dyDescent="0.25">
      <c r="B9900" t="s">
        <v>5694</v>
      </c>
    </row>
    <row r="9901" spans="2:2" x14ac:dyDescent="0.25">
      <c r="B9901" t="s">
        <v>6179</v>
      </c>
    </row>
    <row r="9902" spans="2:2" x14ac:dyDescent="0.25">
      <c r="B9902" t="s">
        <v>3353</v>
      </c>
    </row>
    <row r="9903" spans="2:2" x14ac:dyDescent="0.25">
      <c r="B9903" t="s">
        <v>3912</v>
      </c>
    </row>
    <row r="9904" spans="2:2" x14ac:dyDescent="0.25">
      <c r="B9904" t="s">
        <v>3353</v>
      </c>
    </row>
    <row r="9905" spans="2:2" x14ac:dyDescent="0.25">
      <c r="B9905" t="s">
        <v>5694</v>
      </c>
    </row>
    <row r="9906" spans="2:2" x14ac:dyDescent="0.25">
      <c r="B9906" t="s">
        <v>3353</v>
      </c>
    </row>
    <row r="9907" spans="2:2" x14ac:dyDescent="0.25">
      <c r="B9907" t="s">
        <v>3353</v>
      </c>
    </row>
    <row r="9908" spans="2:2" x14ac:dyDescent="0.25">
      <c r="B9908" t="s">
        <v>569</v>
      </c>
    </row>
    <row r="9909" spans="2:2" x14ac:dyDescent="0.25">
      <c r="B9909" t="s">
        <v>431</v>
      </c>
    </row>
    <row r="9910" spans="2:2" x14ac:dyDescent="0.25">
      <c r="B9910" t="s">
        <v>6349</v>
      </c>
    </row>
    <row r="9911" spans="2:2" x14ac:dyDescent="0.25">
      <c r="B9911" t="s">
        <v>3912</v>
      </c>
    </row>
    <row r="9912" spans="2:2" x14ac:dyDescent="0.25">
      <c r="B9912" t="s">
        <v>3912</v>
      </c>
    </row>
    <row r="9913" spans="2:2" x14ac:dyDescent="0.25">
      <c r="B9913" t="s">
        <v>5694</v>
      </c>
    </row>
    <row r="9914" spans="2:2" x14ac:dyDescent="0.25">
      <c r="B9914" t="s">
        <v>1164</v>
      </c>
    </row>
    <row r="9915" spans="2:2" x14ac:dyDescent="0.25">
      <c r="B9915" t="s">
        <v>5694</v>
      </c>
    </row>
    <row r="9916" spans="2:2" x14ac:dyDescent="0.25">
      <c r="B9916" t="s">
        <v>3912</v>
      </c>
    </row>
    <row r="9917" spans="2:2" x14ac:dyDescent="0.25">
      <c r="B9917" t="s">
        <v>3353</v>
      </c>
    </row>
    <row r="9918" spans="2:2" x14ac:dyDescent="0.25">
      <c r="B9918" t="s">
        <v>3353</v>
      </c>
    </row>
    <row r="9919" spans="2:2" x14ac:dyDescent="0.25">
      <c r="B9919" t="s">
        <v>6352</v>
      </c>
    </row>
    <row r="9920" spans="2:2" x14ac:dyDescent="0.25">
      <c r="B9920" t="s">
        <v>3353</v>
      </c>
    </row>
    <row r="9921" spans="2:2" x14ac:dyDescent="0.25">
      <c r="B9921" t="s">
        <v>5404</v>
      </c>
    </row>
    <row r="9922" spans="2:2" x14ac:dyDescent="0.25">
      <c r="B9922" t="s">
        <v>3353</v>
      </c>
    </row>
    <row r="9923" spans="2:2" x14ac:dyDescent="0.25">
      <c r="B9923" t="s">
        <v>6352</v>
      </c>
    </row>
    <row r="9924" spans="2:2" x14ac:dyDescent="0.25">
      <c r="B9924" t="s">
        <v>5694</v>
      </c>
    </row>
    <row r="9925" spans="2:2" x14ac:dyDescent="0.25">
      <c r="B9925" t="s">
        <v>6352</v>
      </c>
    </row>
    <row r="9926" spans="2:2" x14ac:dyDescent="0.25">
      <c r="B9926" t="s">
        <v>5245</v>
      </c>
    </row>
    <row r="9927" spans="2:2" x14ac:dyDescent="0.25">
      <c r="B9927" t="s">
        <v>5694</v>
      </c>
    </row>
    <row r="9928" spans="2:2" x14ac:dyDescent="0.25">
      <c r="B9928" t="s">
        <v>2148</v>
      </c>
    </row>
    <row r="9929" spans="2:2" x14ac:dyDescent="0.25">
      <c r="B9929" t="s">
        <v>3353</v>
      </c>
    </row>
    <row r="9930" spans="2:2" x14ac:dyDescent="0.25">
      <c r="B9930" t="s">
        <v>6349</v>
      </c>
    </row>
    <row r="9931" spans="2:2" x14ac:dyDescent="0.25">
      <c r="B9931" t="s">
        <v>5404</v>
      </c>
    </row>
    <row r="9932" spans="2:2" x14ac:dyDescent="0.25">
      <c r="B9932" t="s">
        <v>3353</v>
      </c>
    </row>
    <row r="9933" spans="2:2" x14ac:dyDescent="0.25">
      <c r="B9933" t="s">
        <v>3353</v>
      </c>
    </row>
    <row r="9934" spans="2:2" x14ac:dyDescent="0.25">
      <c r="B9934" t="s">
        <v>6179</v>
      </c>
    </row>
    <row r="9935" spans="2:2" x14ac:dyDescent="0.25">
      <c r="B9935" t="s">
        <v>5404</v>
      </c>
    </row>
    <row r="9936" spans="2:2" x14ac:dyDescent="0.25">
      <c r="B9936" t="s">
        <v>1164</v>
      </c>
    </row>
    <row r="9937" spans="2:2" x14ac:dyDescent="0.25">
      <c r="B9937" t="s">
        <v>3353</v>
      </c>
    </row>
    <row r="9938" spans="2:2" x14ac:dyDescent="0.25">
      <c r="B9938" t="s">
        <v>6179</v>
      </c>
    </row>
    <row r="9939" spans="2:2" x14ac:dyDescent="0.25">
      <c r="B9939" t="s">
        <v>3353</v>
      </c>
    </row>
    <row r="9940" spans="2:2" x14ac:dyDescent="0.25">
      <c r="B9940" t="s">
        <v>3353</v>
      </c>
    </row>
    <row r="9941" spans="2:2" x14ac:dyDescent="0.25">
      <c r="B9941" t="s">
        <v>5404</v>
      </c>
    </row>
    <row r="9942" spans="2:2" x14ac:dyDescent="0.25">
      <c r="B9942" t="s">
        <v>6352</v>
      </c>
    </row>
    <row r="9943" spans="2:2" x14ac:dyDescent="0.25">
      <c r="B9943" t="s">
        <v>6349</v>
      </c>
    </row>
    <row r="9944" spans="2:2" x14ac:dyDescent="0.25">
      <c r="B9944" t="s">
        <v>5404</v>
      </c>
    </row>
    <row r="9945" spans="2:2" x14ac:dyDescent="0.25">
      <c r="B9945" t="s">
        <v>3353</v>
      </c>
    </row>
    <row r="9946" spans="2:2" x14ac:dyDescent="0.25">
      <c r="B9946" t="s">
        <v>1164</v>
      </c>
    </row>
    <row r="9947" spans="2:2" x14ac:dyDescent="0.25">
      <c r="B9947" t="s">
        <v>1164</v>
      </c>
    </row>
    <row r="9948" spans="2:2" x14ac:dyDescent="0.25">
      <c r="B9948" t="s">
        <v>431</v>
      </c>
    </row>
    <row r="9949" spans="2:2" x14ac:dyDescent="0.25">
      <c r="B9949" t="s">
        <v>5404</v>
      </c>
    </row>
    <row r="9950" spans="2:2" x14ac:dyDescent="0.25">
      <c r="B9950" t="s">
        <v>5694</v>
      </c>
    </row>
    <row r="9951" spans="2:2" x14ac:dyDescent="0.25">
      <c r="B9951" t="s">
        <v>3353</v>
      </c>
    </row>
    <row r="9952" spans="2:2" x14ac:dyDescent="0.25">
      <c r="B9952" t="s">
        <v>3353</v>
      </c>
    </row>
    <row r="9953" spans="2:2" x14ac:dyDescent="0.25">
      <c r="B9953" t="s">
        <v>3353</v>
      </c>
    </row>
    <row r="9954" spans="2:2" x14ac:dyDescent="0.25">
      <c r="B9954" t="s">
        <v>6351</v>
      </c>
    </row>
    <row r="9955" spans="2:2" x14ac:dyDescent="0.25">
      <c r="B9955" t="s">
        <v>3353</v>
      </c>
    </row>
    <row r="9956" spans="2:2" x14ac:dyDescent="0.25">
      <c r="B9956" t="s">
        <v>3912</v>
      </c>
    </row>
    <row r="9957" spans="2:2" x14ac:dyDescent="0.25">
      <c r="B9957" t="s">
        <v>5404</v>
      </c>
    </row>
    <row r="9958" spans="2:2" x14ac:dyDescent="0.25">
      <c r="B9958" t="s">
        <v>3353</v>
      </c>
    </row>
    <row r="9959" spans="2:2" x14ac:dyDescent="0.25">
      <c r="B9959" t="s">
        <v>3353</v>
      </c>
    </row>
    <row r="9960" spans="2:2" x14ac:dyDescent="0.25">
      <c r="B9960" t="s">
        <v>5404</v>
      </c>
    </row>
    <row r="9961" spans="2:2" x14ac:dyDescent="0.25">
      <c r="B9961" t="s">
        <v>3353</v>
      </c>
    </row>
    <row r="9962" spans="2:2" x14ac:dyDescent="0.25">
      <c r="B9962" t="s">
        <v>6349</v>
      </c>
    </row>
    <row r="9963" spans="2:2" x14ac:dyDescent="0.25">
      <c r="B9963" t="s">
        <v>5404</v>
      </c>
    </row>
    <row r="9964" spans="2:2" x14ac:dyDescent="0.25">
      <c r="B9964" t="s">
        <v>5694</v>
      </c>
    </row>
    <row r="9965" spans="2:2" x14ac:dyDescent="0.25">
      <c r="B9965" t="s">
        <v>569</v>
      </c>
    </row>
    <row r="9966" spans="2:2" x14ac:dyDescent="0.25">
      <c r="B9966" t="s">
        <v>3912</v>
      </c>
    </row>
    <row r="9967" spans="2:2" x14ac:dyDescent="0.25">
      <c r="B9967" t="s">
        <v>3353</v>
      </c>
    </row>
    <row r="9968" spans="2:2" x14ac:dyDescent="0.25">
      <c r="B9968" t="s">
        <v>6350</v>
      </c>
    </row>
    <row r="9969" spans="2:2" x14ac:dyDescent="0.25">
      <c r="B9969" t="s">
        <v>3353</v>
      </c>
    </row>
    <row r="9970" spans="2:2" x14ac:dyDescent="0.25">
      <c r="B9970" t="s">
        <v>5404</v>
      </c>
    </row>
    <row r="9971" spans="2:2" x14ac:dyDescent="0.25">
      <c r="B9971" t="s">
        <v>3353</v>
      </c>
    </row>
    <row r="9972" spans="2:2" x14ac:dyDescent="0.25">
      <c r="B9972" t="s">
        <v>3353</v>
      </c>
    </row>
    <row r="9973" spans="2:2" x14ac:dyDescent="0.25">
      <c r="B9973" t="s">
        <v>3353</v>
      </c>
    </row>
    <row r="9974" spans="2:2" x14ac:dyDescent="0.25">
      <c r="B9974" t="s">
        <v>6349</v>
      </c>
    </row>
    <row r="9975" spans="2:2" x14ac:dyDescent="0.25">
      <c r="B9975" t="s">
        <v>3353</v>
      </c>
    </row>
    <row r="9976" spans="2:2" x14ac:dyDescent="0.25">
      <c r="B9976" t="s">
        <v>3833</v>
      </c>
    </row>
    <row r="9977" spans="2:2" x14ac:dyDescent="0.25">
      <c r="B9977" t="s">
        <v>3353</v>
      </c>
    </row>
    <row r="9978" spans="2:2" x14ac:dyDescent="0.25">
      <c r="B9978" t="s">
        <v>3912</v>
      </c>
    </row>
    <row r="9979" spans="2:2" x14ac:dyDescent="0.25">
      <c r="B9979" t="s">
        <v>1164</v>
      </c>
    </row>
    <row r="9980" spans="2:2" x14ac:dyDescent="0.25">
      <c r="B9980" t="s">
        <v>5694</v>
      </c>
    </row>
    <row r="9981" spans="2:2" x14ac:dyDescent="0.25">
      <c r="B9981" t="s">
        <v>3353</v>
      </c>
    </row>
    <row r="9982" spans="2:2" x14ac:dyDescent="0.25">
      <c r="B9982" t="s">
        <v>6179</v>
      </c>
    </row>
    <row r="9983" spans="2:2" x14ac:dyDescent="0.25">
      <c r="B9983" t="s">
        <v>5694</v>
      </c>
    </row>
    <row r="9984" spans="2:2" x14ac:dyDescent="0.25">
      <c r="B9984" t="s">
        <v>5694</v>
      </c>
    </row>
    <row r="9985" spans="2:2" x14ac:dyDescent="0.25">
      <c r="B9985" t="s">
        <v>5694</v>
      </c>
    </row>
    <row r="9986" spans="2:2" x14ac:dyDescent="0.25">
      <c r="B9986" t="s">
        <v>3353</v>
      </c>
    </row>
    <row r="9987" spans="2:2" x14ac:dyDescent="0.25">
      <c r="B9987" t="s">
        <v>5694</v>
      </c>
    </row>
    <row r="9988" spans="2:2" x14ac:dyDescent="0.25">
      <c r="B9988" t="s">
        <v>3353</v>
      </c>
    </row>
    <row r="9989" spans="2:2" x14ac:dyDescent="0.25">
      <c r="B9989" t="s">
        <v>6352</v>
      </c>
    </row>
    <row r="9990" spans="2:2" x14ac:dyDescent="0.25">
      <c r="B9990" t="s">
        <v>5694</v>
      </c>
    </row>
    <row r="9991" spans="2:2" x14ac:dyDescent="0.25">
      <c r="B9991" t="s">
        <v>6179</v>
      </c>
    </row>
    <row r="9992" spans="2:2" x14ac:dyDescent="0.25">
      <c r="B9992" t="s">
        <v>431</v>
      </c>
    </row>
    <row r="9993" spans="2:2" x14ac:dyDescent="0.25">
      <c r="B9993" t="s">
        <v>3912</v>
      </c>
    </row>
    <row r="9994" spans="2:2" x14ac:dyDescent="0.25">
      <c r="B9994" t="s">
        <v>6352</v>
      </c>
    </row>
    <row r="9995" spans="2:2" x14ac:dyDescent="0.25">
      <c r="B9995" t="s">
        <v>6350</v>
      </c>
    </row>
    <row r="9996" spans="2:2" x14ac:dyDescent="0.25">
      <c r="B9996" t="s">
        <v>3912</v>
      </c>
    </row>
    <row r="9997" spans="2:2" x14ac:dyDescent="0.25">
      <c r="B9997" t="s">
        <v>6179</v>
      </c>
    </row>
    <row r="9998" spans="2:2" x14ac:dyDescent="0.25">
      <c r="B9998" t="s">
        <v>1164</v>
      </c>
    </row>
    <row r="9999" spans="2:2" x14ac:dyDescent="0.25">
      <c r="B9999" t="s">
        <v>6352</v>
      </c>
    </row>
    <row r="10000" spans="2:2" x14ac:dyDescent="0.25">
      <c r="B10000" t="s">
        <v>5404</v>
      </c>
    </row>
    <row r="10001" spans="2:2" x14ac:dyDescent="0.25">
      <c r="B10001" t="s">
        <v>431</v>
      </c>
    </row>
    <row r="10002" spans="2:2" x14ac:dyDescent="0.25">
      <c r="B10002" t="s">
        <v>5404</v>
      </c>
    </row>
    <row r="10003" spans="2:2" x14ac:dyDescent="0.25">
      <c r="B10003" t="s">
        <v>5694</v>
      </c>
    </row>
    <row r="10004" spans="2:2" x14ac:dyDescent="0.25">
      <c r="B10004" t="s">
        <v>5404</v>
      </c>
    </row>
    <row r="10005" spans="2:2" x14ac:dyDescent="0.25">
      <c r="B10005" t="s">
        <v>3353</v>
      </c>
    </row>
    <row r="10006" spans="2:2" x14ac:dyDescent="0.25">
      <c r="B10006" t="s">
        <v>6352</v>
      </c>
    </row>
    <row r="10007" spans="2:2" x14ac:dyDescent="0.25">
      <c r="B10007" t="s">
        <v>3353</v>
      </c>
    </row>
    <row r="10008" spans="2:2" x14ac:dyDescent="0.25">
      <c r="B10008" t="s">
        <v>3353</v>
      </c>
    </row>
    <row r="10009" spans="2:2" x14ac:dyDescent="0.25">
      <c r="B10009" t="s">
        <v>4690</v>
      </c>
    </row>
    <row r="10010" spans="2:2" x14ac:dyDescent="0.25">
      <c r="B10010" t="s">
        <v>5404</v>
      </c>
    </row>
    <row r="10011" spans="2:2" x14ac:dyDescent="0.25">
      <c r="B10011" t="s">
        <v>5245</v>
      </c>
    </row>
    <row r="10012" spans="2:2" x14ac:dyDescent="0.25">
      <c r="B10012" t="s">
        <v>3353</v>
      </c>
    </row>
    <row r="10013" spans="2:2" x14ac:dyDescent="0.25">
      <c r="B10013" t="s">
        <v>3353</v>
      </c>
    </row>
    <row r="10014" spans="2:2" x14ac:dyDescent="0.25">
      <c r="B10014" t="s">
        <v>431</v>
      </c>
    </row>
    <row r="10015" spans="2:2" x14ac:dyDescent="0.25">
      <c r="B10015" t="s">
        <v>3353</v>
      </c>
    </row>
    <row r="10016" spans="2:2" x14ac:dyDescent="0.25">
      <c r="B10016" t="s">
        <v>5404</v>
      </c>
    </row>
    <row r="10017" spans="2:2" x14ac:dyDescent="0.25">
      <c r="B10017" t="s">
        <v>3353</v>
      </c>
    </row>
    <row r="10018" spans="2:2" x14ac:dyDescent="0.25">
      <c r="B10018" t="s">
        <v>3353</v>
      </c>
    </row>
    <row r="10019" spans="2:2" x14ac:dyDescent="0.25">
      <c r="B10019" t="s">
        <v>3353</v>
      </c>
    </row>
    <row r="10020" spans="2:2" x14ac:dyDescent="0.25">
      <c r="B10020" t="s">
        <v>3353</v>
      </c>
    </row>
    <row r="10021" spans="2:2" x14ac:dyDescent="0.25">
      <c r="B10021" t="s">
        <v>6352</v>
      </c>
    </row>
    <row r="10022" spans="2:2" x14ac:dyDescent="0.25">
      <c r="B10022" t="s">
        <v>431</v>
      </c>
    </row>
    <row r="10023" spans="2:2" x14ac:dyDescent="0.25">
      <c r="B10023" t="s">
        <v>5404</v>
      </c>
    </row>
    <row r="10024" spans="2:2" x14ac:dyDescent="0.25">
      <c r="B10024" t="s">
        <v>5404</v>
      </c>
    </row>
    <row r="10025" spans="2:2" x14ac:dyDescent="0.25">
      <c r="B10025" t="s">
        <v>5694</v>
      </c>
    </row>
    <row r="10026" spans="2:2" x14ac:dyDescent="0.25">
      <c r="B10026" t="s">
        <v>6352</v>
      </c>
    </row>
    <row r="10027" spans="2:2" x14ac:dyDescent="0.25">
      <c r="B10027" t="s">
        <v>3353</v>
      </c>
    </row>
    <row r="10028" spans="2:2" x14ac:dyDescent="0.25">
      <c r="B10028" t="s">
        <v>3912</v>
      </c>
    </row>
    <row r="10029" spans="2:2" x14ac:dyDescent="0.25">
      <c r="B10029" t="s">
        <v>5404</v>
      </c>
    </row>
    <row r="10030" spans="2:2" x14ac:dyDescent="0.25">
      <c r="B10030" t="s">
        <v>5694</v>
      </c>
    </row>
    <row r="10031" spans="2:2" x14ac:dyDescent="0.25">
      <c r="B10031" t="s">
        <v>5694</v>
      </c>
    </row>
    <row r="10032" spans="2:2" x14ac:dyDescent="0.25">
      <c r="B10032" t="s">
        <v>5404</v>
      </c>
    </row>
    <row r="10033" spans="2:2" x14ac:dyDescent="0.25">
      <c r="B10033" t="s">
        <v>5694</v>
      </c>
    </row>
    <row r="10034" spans="2:2" x14ac:dyDescent="0.25">
      <c r="B10034" t="s">
        <v>6350</v>
      </c>
    </row>
    <row r="10035" spans="2:2" x14ac:dyDescent="0.25">
      <c r="B10035" t="s">
        <v>5694</v>
      </c>
    </row>
    <row r="10036" spans="2:2" x14ac:dyDescent="0.25">
      <c r="B10036" t="s">
        <v>431</v>
      </c>
    </row>
    <row r="10037" spans="2:2" x14ac:dyDescent="0.25">
      <c r="B10037" t="s">
        <v>3353</v>
      </c>
    </row>
    <row r="10038" spans="2:2" x14ac:dyDescent="0.25">
      <c r="B10038" t="s">
        <v>3353</v>
      </c>
    </row>
    <row r="10039" spans="2:2" x14ac:dyDescent="0.25">
      <c r="B10039" t="s">
        <v>3912</v>
      </c>
    </row>
    <row r="10040" spans="2:2" x14ac:dyDescent="0.25">
      <c r="B10040" t="s">
        <v>3353</v>
      </c>
    </row>
    <row r="10041" spans="2:2" x14ac:dyDescent="0.25">
      <c r="B10041" t="s">
        <v>431</v>
      </c>
    </row>
    <row r="10042" spans="2:2" x14ac:dyDescent="0.25">
      <c r="B10042" t="s">
        <v>431</v>
      </c>
    </row>
    <row r="10043" spans="2:2" x14ac:dyDescent="0.25">
      <c r="B10043" t="s">
        <v>5404</v>
      </c>
    </row>
    <row r="10044" spans="2:2" x14ac:dyDescent="0.25">
      <c r="B10044" t="s">
        <v>431</v>
      </c>
    </row>
    <row r="10045" spans="2:2" x14ac:dyDescent="0.25">
      <c r="B10045" t="s">
        <v>3353</v>
      </c>
    </row>
    <row r="10046" spans="2:2" x14ac:dyDescent="0.25">
      <c r="B10046" t="s">
        <v>3353</v>
      </c>
    </row>
    <row r="10047" spans="2:2" x14ac:dyDescent="0.25">
      <c r="B10047" t="s">
        <v>6352</v>
      </c>
    </row>
    <row r="10048" spans="2:2" x14ac:dyDescent="0.25">
      <c r="B10048" t="s">
        <v>5404</v>
      </c>
    </row>
    <row r="10049" spans="2:2" x14ac:dyDescent="0.25">
      <c r="B10049" t="s">
        <v>3353</v>
      </c>
    </row>
    <row r="10050" spans="2:2" x14ac:dyDescent="0.25">
      <c r="B10050" t="s">
        <v>6349</v>
      </c>
    </row>
    <row r="10051" spans="2:2" x14ac:dyDescent="0.25">
      <c r="B10051" t="s">
        <v>3353</v>
      </c>
    </row>
    <row r="10052" spans="2:2" x14ac:dyDescent="0.25">
      <c r="B10052" t="s">
        <v>3353</v>
      </c>
    </row>
    <row r="10053" spans="2:2" x14ac:dyDescent="0.25">
      <c r="B10053" t="s">
        <v>3353</v>
      </c>
    </row>
    <row r="10054" spans="2:2" x14ac:dyDescent="0.25">
      <c r="B10054" t="s">
        <v>431</v>
      </c>
    </row>
    <row r="10055" spans="2:2" x14ac:dyDescent="0.25">
      <c r="B10055" t="s">
        <v>3353</v>
      </c>
    </row>
    <row r="10056" spans="2:2" x14ac:dyDescent="0.25">
      <c r="B10056" t="s">
        <v>3912</v>
      </c>
    </row>
    <row r="10057" spans="2:2" x14ac:dyDescent="0.25">
      <c r="B10057" t="s">
        <v>6349</v>
      </c>
    </row>
    <row r="10058" spans="2:2" x14ac:dyDescent="0.25">
      <c r="B10058" t="s">
        <v>6349</v>
      </c>
    </row>
    <row r="10059" spans="2:2" x14ac:dyDescent="0.25">
      <c r="B10059" t="s">
        <v>6349</v>
      </c>
    </row>
    <row r="10060" spans="2:2" x14ac:dyDescent="0.25">
      <c r="B10060" t="s">
        <v>3353</v>
      </c>
    </row>
    <row r="10061" spans="2:2" x14ac:dyDescent="0.25">
      <c r="B10061" t="s">
        <v>569</v>
      </c>
    </row>
    <row r="10062" spans="2:2" x14ac:dyDescent="0.25">
      <c r="B10062" t="s">
        <v>6179</v>
      </c>
    </row>
    <row r="10063" spans="2:2" x14ac:dyDescent="0.25">
      <c r="B10063" t="s">
        <v>3353</v>
      </c>
    </row>
    <row r="10064" spans="2:2" x14ac:dyDescent="0.25">
      <c r="B10064" t="s">
        <v>3353</v>
      </c>
    </row>
    <row r="10065" spans="2:2" x14ac:dyDescent="0.25">
      <c r="B10065" t="s">
        <v>6179</v>
      </c>
    </row>
    <row r="10066" spans="2:2" x14ac:dyDescent="0.25">
      <c r="B10066" t="s">
        <v>1164</v>
      </c>
    </row>
    <row r="10067" spans="2:2" x14ac:dyDescent="0.25">
      <c r="B10067" t="s">
        <v>1164</v>
      </c>
    </row>
    <row r="10068" spans="2:2" x14ac:dyDescent="0.25">
      <c r="B10068" t="s">
        <v>3353</v>
      </c>
    </row>
    <row r="10069" spans="2:2" x14ac:dyDescent="0.25">
      <c r="B10069" t="s">
        <v>6349</v>
      </c>
    </row>
    <row r="10070" spans="2:2" x14ac:dyDescent="0.25">
      <c r="B10070" t="s">
        <v>6351</v>
      </c>
    </row>
    <row r="10071" spans="2:2" x14ac:dyDescent="0.25">
      <c r="B10071" t="s">
        <v>3912</v>
      </c>
    </row>
    <row r="10072" spans="2:2" x14ac:dyDescent="0.25">
      <c r="B10072" t="s">
        <v>3353</v>
      </c>
    </row>
    <row r="10073" spans="2:2" x14ac:dyDescent="0.25">
      <c r="B10073" t="s">
        <v>1164</v>
      </c>
    </row>
    <row r="10074" spans="2:2" x14ac:dyDescent="0.25">
      <c r="B10074" t="s">
        <v>4690</v>
      </c>
    </row>
    <row r="10075" spans="2:2" x14ac:dyDescent="0.25">
      <c r="B10075" t="s">
        <v>3353</v>
      </c>
    </row>
    <row r="10076" spans="2:2" x14ac:dyDescent="0.25">
      <c r="B10076" t="s">
        <v>3833</v>
      </c>
    </row>
    <row r="10077" spans="2:2" x14ac:dyDescent="0.25">
      <c r="B10077" t="s">
        <v>5404</v>
      </c>
    </row>
    <row r="10078" spans="2:2" x14ac:dyDescent="0.25">
      <c r="B10078" t="s">
        <v>3353</v>
      </c>
    </row>
    <row r="10079" spans="2:2" x14ac:dyDescent="0.25">
      <c r="B10079" t="s">
        <v>3912</v>
      </c>
    </row>
    <row r="10080" spans="2:2" x14ac:dyDescent="0.25">
      <c r="B10080" t="s">
        <v>3353</v>
      </c>
    </row>
    <row r="10081" spans="2:2" x14ac:dyDescent="0.25">
      <c r="B10081" t="s">
        <v>3353</v>
      </c>
    </row>
    <row r="10082" spans="2:2" x14ac:dyDescent="0.25">
      <c r="B10082" t="s">
        <v>3353</v>
      </c>
    </row>
    <row r="10083" spans="2:2" x14ac:dyDescent="0.25">
      <c r="B10083" t="s">
        <v>5694</v>
      </c>
    </row>
    <row r="10084" spans="2:2" x14ac:dyDescent="0.25">
      <c r="B10084" t="s">
        <v>431</v>
      </c>
    </row>
    <row r="10085" spans="2:2" x14ac:dyDescent="0.25">
      <c r="B10085" t="s">
        <v>3353</v>
      </c>
    </row>
    <row r="10086" spans="2:2" x14ac:dyDescent="0.25">
      <c r="B10086" t="s">
        <v>3353</v>
      </c>
    </row>
    <row r="10087" spans="2:2" x14ac:dyDescent="0.25">
      <c r="B10087" t="s">
        <v>3353</v>
      </c>
    </row>
    <row r="10088" spans="2:2" x14ac:dyDescent="0.25">
      <c r="B10088" t="s">
        <v>5245</v>
      </c>
    </row>
    <row r="10089" spans="2:2" x14ac:dyDescent="0.25">
      <c r="B10089" t="s">
        <v>3353</v>
      </c>
    </row>
    <row r="10090" spans="2:2" x14ac:dyDescent="0.25">
      <c r="B10090" t="s">
        <v>5694</v>
      </c>
    </row>
    <row r="10091" spans="2:2" x14ac:dyDescent="0.25">
      <c r="B10091" t="s">
        <v>5404</v>
      </c>
    </row>
    <row r="10092" spans="2:2" x14ac:dyDescent="0.25">
      <c r="B10092" t="s">
        <v>5694</v>
      </c>
    </row>
    <row r="10093" spans="2:2" x14ac:dyDescent="0.25">
      <c r="B10093" t="s">
        <v>6350</v>
      </c>
    </row>
    <row r="10094" spans="2:2" x14ac:dyDescent="0.25">
      <c r="B10094" t="s">
        <v>6350</v>
      </c>
    </row>
    <row r="10095" spans="2:2" x14ac:dyDescent="0.25">
      <c r="B10095" t="s">
        <v>5694</v>
      </c>
    </row>
    <row r="10096" spans="2:2" x14ac:dyDescent="0.25">
      <c r="B10096" t="s">
        <v>3353</v>
      </c>
    </row>
    <row r="10097" spans="2:2" x14ac:dyDescent="0.25">
      <c r="B10097" t="s">
        <v>3353</v>
      </c>
    </row>
    <row r="10098" spans="2:2" x14ac:dyDescent="0.25">
      <c r="B10098" t="s">
        <v>5404</v>
      </c>
    </row>
    <row r="10099" spans="2:2" x14ac:dyDescent="0.25">
      <c r="B10099" t="s">
        <v>5694</v>
      </c>
    </row>
    <row r="10100" spans="2:2" x14ac:dyDescent="0.25">
      <c r="B10100" t="s">
        <v>3353</v>
      </c>
    </row>
    <row r="10101" spans="2:2" x14ac:dyDescent="0.25">
      <c r="B10101" t="s">
        <v>3353</v>
      </c>
    </row>
    <row r="10102" spans="2:2" x14ac:dyDescent="0.25">
      <c r="B10102" t="s">
        <v>1164</v>
      </c>
    </row>
    <row r="10103" spans="2:2" x14ac:dyDescent="0.25">
      <c r="B10103" t="s">
        <v>431</v>
      </c>
    </row>
    <row r="10104" spans="2:2" x14ac:dyDescent="0.25">
      <c r="B10104" t="s">
        <v>3353</v>
      </c>
    </row>
    <row r="10105" spans="2:2" x14ac:dyDescent="0.25">
      <c r="B10105" t="s">
        <v>431</v>
      </c>
    </row>
    <row r="10106" spans="2:2" x14ac:dyDescent="0.25">
      <c r="B10106" t="s">
        <v>3912</v>
      </c>
    </row>
    <row r="10107" spans="2:2" x14ac:dyDescent="0.25">
      <c r="B10107" t="s">
        <v>3353</v>
      </c>
    </row>
    <row r="10108" spans="2:2" x14ac:dyDescent="0.25">
      <c r="B10108" t="s">
        <v>6351</v>
      </c>
    </row>
    <row r="10109" spans="2:2" x14ac:dyDescent="0.25">
      <c r="B10109" t="s">
        <v>3353</v>
      </c>
    </row>
    <row r="10110" spans="2:2" x14ac:dyDescent="0.25">
      <c r="B10110" t="s">
        <v>1164</v>
      </c>
    </row>
    <row r="10111" spans="2:2" x14ac:dyDescent="0.25">
      <c r="B10111" t="s">
        <v>6352</v>
      </c>
    </row>
    <row r="10112" spans="2:2" x14ac:dyDescent="0.25">
      <c r="B10112" t="s">
        <v>5245</v>
      </c>
    </row>
    <row r="10113" spans="2:2" x14ac:dyDescent="0.25">
      <c r="B10113" t="s">
        <v>3912</v>
      </c>
    </row>
    <row r="10114" spans="2:2" x14ac:dyDescent="0.25">
      <c r="B10114" t="s">
        <v>3353</v>
      </c>
    </row>
    <row r="10115" spans="2:2" x14ac:dyDescent="0.25">
      <c r="B10115" t="s">
        <v>3353</v>
      </c>
    </row>
    <row r="10116" spans="2:2" x14ac:dyDescent="0.25">
      <c r="B10116" t="s">
        <v>1164</v>
      </c>
    </row>
    <row r="10117" spans="2:2" x14ac:dyDescent="0.25">
      <c r="B10117" t="s">
        <v>5694</v>
      </c>
    </row>
    <row r="10118" spans="2:2" x14ac:dyDescent="0.25">
      <c r="B10118" t="s">
        <v>3353</v>
      </c>
    </row>
    <row r="10119" spans="2:2" x14ac:dyDescent="0.25">
      <c r="B10119" t="s">
        <v>3353</v>
      </c>
    </row>
    <row r="10120" spans="2:2" x14ac:dyDescent="0.25">
      <c r="B10120" t="s">
        <v>3353</v>
      </c>
    </row>
    <row r="10121" spans="2:2" x14ac:dyDescent="0.25">
      <c r="B10121" t="s">
        <v>3353</v>
      </c>
    </row>
    <row r="10122" spans="2:2" x14ac:dyDescent="0.25">
      <c r="B10122" t="s">
        <v>431</v>
      </c>
    </row>
    <row r="10123" spans="2:2" x14ac:dyDescent="0.25">
      <c r="B10123" t="s">
        <v>5694</v>
      </c>
    </row>
    <row r="10124" spans="2:2" x14ac:dyDescent="0.25">
      <c r="B10124" t="s">
        <v>6350</v>
      </c>
    </row>
    <row r="10125" spans="2:2" x14ac:dyDescent="0.25">
      <c r="B10125" t="s">
        <v>5404</v>
      </c>
    </row>
    <row r="10126" spans="2:2" x14ac:dyDescent="0.25">
      <c r="B10126" t="s">
        <v>3353</v>
      </c>
    </row>
    <row r="10127" spans="2:2" x14ac:dyDescent="0.25">
      <c r="B10127" t="s">
        <v>4690</v>
      </c>
    </row>
    <row r="10128" spans="2:2" x14ac:dyDescent="0.25">
      <c r="B10128" t="s">
        <v>5694</v>
      </c>
    </row>
    <row r="10129" spans="2:2" x14ac:dyDescent="0.25">
      <c r="B10129" t="s">
        <v>3353</v>
      </c>
    </row>
    <row r="10130" spans="2:2" x14ac:dyDescent="0.25">
      <c r="B10130" t="s">
        <v>5694</v>
      </c>
    </row>
    <row r="10131" spans="2:2" x14ac:dyDescent="0.25">
      <c r="B10131" t="s">
        <v>5694</v>
      </c>
    </row>
    <row r="10132" spans="2:2" x14ac:dyDescent="0.25">
      <c r="B10132" t="s">
        <v>431</v>
      </c>
    </row>
    <row r="10133" spans="2:2" x14ac:dyDescent="0.25">
      <c r="B10133" t="s">
        <v>6352</v>
      </c>
    </row>
    <row r="10134" spans="2:2" x14ac:dyDescent="0.25">
      <c r="B10134" t="s">
        <v>5404</v>
      </c>
    </row>
    <row r="10135" spans="2:2" x14ac:dyDescent="0.25">
      <c r="B10135" t="s">
        <v>5694</v>
      </c>
    </row>
    <row r="10136" spans="2:2" x14ac:dyDescent="0.25">
      <c r="B10136" t="s">
        <v>3353</v>
      </c>
    </row>
    <row r="10137" spans="2:2" x14ac:dyDescent="0.25">
      <c r="B10137" t="s">
        <v>5404</v>
      </c>
    </row>
    <row r="10138" spans="2:2" x14ac:dyDescent="0.25">
      <c r="B10138" t="s">
        <v>3353</v>
      </c>
    </row>
    <row r="10139" spans="2:2" x14ac:dyDescent="0.25">
      <c r="B10139" t="s">
        <v>3353</v>
      </c>
    </row>
    <row r="10140" spans="2:2" x14ac:dyDescent="0.25">
      <c r="B10140" t="s">
        <v>431</v>
      </c>
    </row>
    <row r="10141" spans="2:2" x14ac:dyDescent="0.25">
      <c r="B10141" t="s">
        <v>5245</v>
      </c>
    </row>
    <row r="10142" spans="2:2" x14ac:dyDescent="0.25">
      <c r="B10142" t="s">
        <v>3353</v>
      </c>
    </row>
    <row r="10143" spans="2:2" x14ac:dyDescent="0.25">
      <c r="B10143" t="s">
        <v>5245</v>
      </c>
    </row>
    <row r="10144" spans="2:2" x14ac:dyDescent="0.25">
      <c r="B10144" t="s">
        <v>6350</v>
      </c>
    </row>
    <row r="10145" spans="2:2" x14ac:dyDescent="0.25">
      <c r="B10145" t="s">
        <v>431</v>
      </c>
    </row>
    <row r="10146" spans="2:2" x14ac:dyDescent="0.25">
      <c r="B10146" t="s">
        <v>3833</v>
      </c>
    </row>
    <row r="10147" spans="2:2" x14ac:dyDescent="0.25">
      <c r="B10147" t="s">
        <v>3353</v>
      </c>
    </row>
    <row r="10148" spans="2:2" x14ac:dyDescent="0.25">
      <c r="B10148" t="s">
        <v>3353</v>
      </c>
    </row>
    <row r="10149" spans="2:2" x14ac:dyDescent="0.25">
      <c r="B10149" t="s">
        <v>5694</v>
      </c>
    </row>
    <row r="10150" spans="2:2" x14ac:dyDescent="0.25">
      <c r="B10150" t="s">
        <v>3353</v>
      </c>
    </row>
    <row r="10151" spans="2:2" x14ac:dyDescent="0.25">
      <c r="B10151" t="s">
        <v>3353</v>
      </c>
    </row>
    <row r="10152" spans="2:2" x14ac:dyDescent="0.25">
      <c r="B10152" t="s">
        <v>1164</v>
      </c>
    </row>
    <row r="10153" spans="2:2" x14ac:dyDescent="0.25">
      <c r="B10153" t="s">
        <v>3353</v>
      </c>
    </row>
    <row r="10154" spans="2:2" x14ac:dyDescent="0.25">
      <c r="B10154" t="s">
        <v>5694</v>
      </c>
    </row>
    <row r="10155" spans="2:2" x14ac:dyDescent="0.25">
      <c r="B10155" t="s">
        <v>3353</v>
      </c>
    </row>
    <row r="10156" spans="2:2" x14ac:dyDescent="0.25">
      <c r="B10156" t="s">
        <v>3833</v>
      </c>
    </row>
    <row r="10157" spans="2:2" x14ac:dyDescent="0.25">
      <c r="B10157" t="s">
        <v>6351</v>
      </c>
    </row>
    <row r="10158" spans="2:2" x14ac:dyDescent="0.25">
      <c r="B10158" t="s">
        <v>3353</v>
      </c>
    </row>
    <row r="10159" spans="2:2" x14ac:dyDescent="0.25">
      <c r="B10159" t="s">
        <v>5694</v>
      </c>
    </row>
    <row r="10160" spans="2:2" x14ac:dyDescent="0.25">
      <c r="B10160" t="s">
        <v>3353</v>
      </c>
    </row>
    <row r="10161" spans="2:2" x14ac:dyDescent="0.25">
      <c r="B10161" t="s">
        <v>3353</v>
      </c>
    </row>
    <row r="10162" spans="2:2" x14ac:dyDescent="0.25">
      <c r="B10162" t="s">
        <v>3912</v>
      </c>
    </row>
    <row r="10163" spans="2:2" x14ac:dyDescent="0.25">
      <c r="B10163" t="s">
        <v>3353</v>
      </c>
    </row>
    <row r="10164" spans="2:2" x14ac:dyDescent="0.25">
      <c r="B10164" t="s">
        <v>431</v>
      </c>
    </row>
    <row r="10165" spans="2:2" x14ac:dyDescent="0.25">
      <c r="B10165" t="s">
        <v>6349</v>
      </c>
    </row>
    <row r="10166" spans="2:2" x14ac:dyDescent="0.25">
      <c r="B10166" t="s">
        <v>3353</v>
      </c>
    </row>
    <row r="10167" spans="2:2" x14ac:dyDescent="0.25">
      <c r="B10167" t="s">
        <v>3353</v>
      </c>
    </row>
    <row r="10168" spans="2:2" x14ac:dyDescent="0.25">
      <c r="B10168" t="s">
        <v>5694</v>
      </c>
    </row>
    <row r="10169" spans="2:2" x14ac:dyDescent="0.25">
      <c r="B10169" t="s">
        <v>5694</v>
      </c>
    </row>
    <row r="10170" spans="2:2" x14ac:dyDescent="0.25">
      <c r="B10170" t="s">
        <v>3353</v>
      </c>
    </row>
    <row r="10171" spans="2:2" x14ac:dyDescent="0.25">
      <c r="B10171" t="s">
        <v>431</v>
      </c>
    </row>
    <row r="10172" spans="2:2" x14ac:dyDescent="0.25">
      <c r="B10172" t="s">
        <v>3912</v>
      </c>
    </row>
    <row r="10173" spans="2:2" x14ac:dyDescent="0.25">
      <c r="B10173" t="s">
        <v>2148</v>
      </c>
    </row>
    <row r="10174" spans="2:2" x14ac:dyDescent="0.25">
      <c r="B10174" t="s">
        <v>3353</v>
      </c>
    </row>
    <row r="10175" spans="2:2" x14ac:dyDescent="0.25">
      <c r="B10175" t="s">
        <v>6350</v>
      </c>
    </row>
    <row r="10176" spans="2:2" x14ac:dyDescent="0.25">
      <c r="B10176" t="s">
        <v>6179</v>
      </c>
    </row>
    <row r="10177" spans="2:2" x14ac:dyDescent="0.25">
      <c r="B10177" t="s">
        <v>5404</v>
      </c>
    </row>
    <row r="10178" spans="2:2" x14ac:dyDescent="0.25">
      <c r="B10178" t="s">
        <v>3912</v>
      </c>
    </row>
    <row r="10179" spans="2:2" x14ac:dyDescent="0.25">
      <c r="B10179" t="s">
        <v>3353</v>
      </c>
    </row>
    <row r="10180" spans="2:2" x14ac:dyDescent="0.25">
      <c r="B10180" t="s">
        <v>3353</v>
      </c>
    </row>
    <row r="10181" spans="2:2" x14ac:dyDescent="0.25">
      <c r="B10181" t="s">
        <v>3912</v>
      </c>
    </row>
    <row r="10182" spans="2:2" x14ac:dyDescent="0.25">
      <c r="B10182" t="s">
        <v>3353</v>
      </c>
    </row>
    <row r="10183" spans="2:2" x14ac:dyDescent="0.25">
      <c r="B10183" t="s">
        <v>431</v>
      </c>
    </row>
    <row r="10184" spans="2:2" x14ac:dyDescent="0.25">
      <c r="B10184" t="s">
        <v>6350</v>
      </c>
    </row>
    <row r="10185" spans="2:2" x14ac:dyDescent="0.25">
      <c r="B10185" t="s">
        <v>3353</v>
      </c>
    </row>
    <row r="10186" spans="2:2" x14ac:dyDescent="0.25">
      <c r="B10186" t="s">
        <v>6349</v>
      </c>
    </row>
    <row r="10187" spans="2:2" x14ac:dyDescent="0.25">
      <c r="B10187" t="s">
        <v>1164</v>
      </c>
    </row>
    <row r="10188" spans="2:2" x14ac:dyDescent="0.25">
      <c r="B10188" t="s">
        <v>3353</v>
      </c>
    </row>
    <row r="10189" spans="2:2" x14ac:dyDescent="0.25">
      <c r="B10189" t="s">
        <v>3353</v>
      </c>
    </row>
    <row r="10190" spans="2:2" x14ac:dyDescent="0.25">
      <c r="B10190" t="s">
        <v>3353</v>
      </c>
    </row>
    <row r="10191" spans="2:2" x14ac:dyDescent="0.25">
      <c r="B10191" t="s">
        <v>5404</v>
      </c>
    </row>
    <row r="10192" spans="2:2" x14ac:dyDescent="0.25">
      <c r="B10192" t="s">
        <v>6179</v>
      </c>
    </row>
    <row r="10193" spans="2:2" x14ac:dyDescent="0.25">
      <c r="B10193" t="s">
        <v>6351</v>
      </c>
    </row>
    <row r="10194" spans="2:2" x14ac:dyDescent="0.25">
      <c r="B10194" t="s">
        <v>5404</v>
      </c>
    </row>
    <row r="10195" spans="2:2" x14ac:dyDescent="0.25">
      <c r="B10195" t="s">
        <v>3353</v>
      </c>
    </row>
    <row r="10196" spans="2:2" x14ac:dyDescent="0.25">
      <c r="B10196" t="s">
        <v>3912</v>
      </c>
    </row>
    <row r="10197" spans="2:2" x14ac:dyDescent="0.25">
      <c r="B10197" t="s">
        <v>3353</v>
      </c>
    </row>
    <row r="10198" spans="2:2" x14ac:dyDescent="0.25">
      <c r="B10198" t="s">
        <v>6179</v>
      </c>
    </row>
    <row r="10199" spans="2:2" x14ac:dyDescent="0.25">
      <c r="B10199" t="s">
        <v>569</v>
      </c>
    </row>
    <row r="10200" spans="2:2" x14ac:dyDescent="0.25">
      <c r="B10200" t="s">
        <v>6179</v>
      </c>
    </row>
    <row r="10201" spans="2:2" x14ac:dyDescent="0.25">
      <c r="B10201" t="s">
        <v>5694</v>
      </c>
    </row>
    <row r="10202" spans="2:2" x14ac:dyDescent="0.25">
      <c r="B10202" t="s">
        <v>3912</v>
      </c>
    </row>
    <row r="10203" spans="2:2" x14ac:dyDescent="0.25">
      <c r="B10203" t="s">
        <v>6349</v>
      </c>
    </row>
    <row r="10204" spans="2:2" x14ac:dyDescent="0.25">
      <c r="B10204" t="s">
        <v>3353</v>
      </c>
    </row>
    <row r="10205" spans="2:2" x14ac:dyDescent="0.25">
      <c r="B10205" t="s">
        <v>3912</v>
      </c>
    </row>
    <row r="10206" spans="2:2" x14ac:dyDescent="0.25">
      <c r="B10206" t="s">
        <v>3353</v>
      </c>
    </row>
    <row r="10207" spans="2:2" x14ac:dyDescent="0.25">
      <c r="B10207" t="s">
        <v>3353</v>
      </c>
    </row>
    <row r="10208" spans="2:2" x14ac:dyDescent="0.25">
      <c r="B10208" t="s">
        <v>3353</v>
      </c>
    </row>
    <row r="10209" spans="2:2" x14ac:dyDescent="0.25">
      <c r="B10209" t="s">
        <v>5694</v>
      </c>
    </row>
    <row r="10210" spans="2:2" x14ac:dyDescent="0.25">
      <c r="B10210" t="s">
        <v>5404</v>
      </c>
    </row>
    <row r="10211" spans="2:2" x14ac:dyDescent="0.25">
      <c r="B10211" t="s">
        <v>3353</v>
      </c>
    </row>
    <row r="10212" spans="2:2" x14ac:dyDescent="0.25">
      <c r="B10212" t="s">
        <v>6352</v>
      </c>
    </row>
    <row r="10213" spans="2:2" x14ac:dyDescent="0.25">
      <c r="B10213" t="s">
        <v>3353</v>
      </c>
    </row>
    <row r="10214" spans="2:2" x14ac:dyDescent="0.25">
      <c r="B10214" t="s">
        <v>6352</v>
      </c>
    </row>
    <row r="10215" spans="2:2" x14ac:dyDescent="0.25">
      <c r="B10215" t="s">
        <v>5694</v>
      </c>
    </row>
    <row r="10216" spans="2:2" x14ac:dyDescent="0.25">
      <c r="B10216" t="s">
        <v>3353</v>
      </c>
    </row>
    <row r="10217" spans="2:2" x14ac:dyDescent="0.25">
      <c r="B10217" t="s">
        <v>3353</v>
      </c>
    </row>
    <row r="10218" spans="2:2" x14ac:dyDescent="0.25">
      <c r="B10218" t="s">
        <v>3353</v>
      </c>
    </row>
    <row r="10219" spans="2:2" x14ac:dyDescent="0.25">
      <c r="B10219" t="s">
        <v>3912</v>
      </c>
    </row>
    <row r="10220" spans="2:2" x14ac:dyDescent="0.25">
      <c r="B10220" t="s">
        <v>3353</v>
      </c>
    </row>
    <row r="10221" spans="2:2" x14ac:dyDescent="0.25">
      <c r="B10221" t="s">
        <v>3353</v>
      </c>
    </row>
    <row r="10222" spans="2:2" x14ac:dyDescent="0.25">
      <c r="B10222" t="s">
        <v>3353</v>
      </c>
    </row>
    <row r="10223" spans="2:2" x14ac:dyDescent="0.25">
      <c r="B10223" t="s">
        <v>4690</v>
      </c>
    </row>
    <row r="10224" spans="2:2" x14ac:dyDescent="0.25">
      <c r="B10224" t="s">
        <v>3353</v>
      </c>
    </row>
    <row r="10225" spans="2:2" x14ac:dyDescent="0.25">
      <c r="B10225" t="s">
        <v>1164</v>
      </c>
    </row>
    <row r="10226" spans="2:2" x14ac:dyDescent="0.25">
      <c r="B10226" t="s">
        <v>3353</v>
      </c>
    </row>
    <row r="10227" spans="2:2" x14ac:dyDescent="0.25">
      <c r="B10227" t="s">
        <v>431</v>
      </c>
    </row>
    <row r="10228" spans="2:2" x14ac:dyDescent="0.25">
      <c r="B10228" t="s">
        <v>1164</v>
      </c>
    </row>
    <row r="10229" spans="2:2" x14ac:dyDescent="0.25">
      <c r="B10229" t="s">
        <v>5404</v>
      </c>
    </row>
    <row r="10230" spans="2:2" x14ac:dyDescent="0.25">
      <c r="B10230" t="s">
        <v>3912</v>
      </c>
    </row>
    <row r="10231" spans="2:2" x14ac:dyDescent="0.25">
      <c r="B10231" t="s">
        <v>1164</v>
      </c>
    </row>
    <row r="10232" spans="2:2" x14ac:dyDescent="0.25">
      <c r="B10232" t="s">
        <v>3353</v>
      </c>
    </row>
    <row r="10233" spans="2:2" x14ac:dyDescent="0.25">
      <c r="B10233" t="s">
        <v>3353</v>
      </c>
    </row>
    <row r="10234" spans="2:2" x14ac:dyDescent="0.25">
      <c r="B10234" t="s">
        <v>3912</v>
      </c>
    </row>
    <row r="10235" spans="2:2" x14ac:dyDescent="0.25">
      <c r="B10235" t="s">
        <v>5694</v>
      </c>
    </row>
    <row r="10236" spans="2:2" x14ac:dyDescent="0.25">
      <c r="B10236" t="s">
        <v>3912</v>
      </c>
    </row>
    <row r="10237" spans="2:2" x14ac:dyDescent="0.25">
      <c r="B10237" t="s">
        <v>6350</v>
      </c>
    </row>
    <row r="10238" spans="2:2" x14ac:dyDescent="0.25">
      <c r="B10238" t="s">
        <v>3353</v>
      </c>
    </row>
    <row r="10239" spans="2:2" x14ac:dyDescent="0.25">
      <c r="B10239" t="s">
        <v>5404</v>
      </c>
    </row>
    <row r="10240" spans="2:2" x14ac:dyDescent="0.25">
      <c r="B10240" t="s">
        <v>3353</v>
      </c>
    </row>
    <row r="10241" spans="2:2" x14ac:dyDescent="0.25">
      <c r="B10241" t="s">
        <v>2148</v>
      </c>
    </row>
    <row r="10242" spans="2:2" x14ac:dyDescent="0.25">
      <c r="B10242" t="s">
        <v>431</v>
      </c>
    </row>
    <row r="10243" spans="2:2" x14ac:dyDescent="0.25">
      <c r="B10243" t="s">
        <v>6349</v>
      </c>
    </row>
    <row r="10244" spans="2:2" x14ac:dyDescent="0.25">
      <c r="B10244" t="s">
        <v>3353</v>
      </c>
    </row>
    <row r="10245" spans="2:2" x14ac:dyDescent="0.25">
      <c r="B10245" t="s">
        <v>1164</v>
      </c>
    </row>
    <row r="10246" spans="2:2" x14ac:dyDescent="0.25">
      <c r="B10246" t="s">
        <v>3353</v>
      </c>
    </row>
    <row r="10247" spans="2:2" x14ac:dyDescent="0.25">
      <c r="B10247" t="s">
        <v>3912</v>
      </c>
    </row>
    <row r="10248" spans="2:2" x14ac:dyDescent="0.25">
      <c r="B10248" t="s">
        <v>5404</v>
      </c>
    </row>
    <row r="10249" spans="2:2" x14ac:dyDescent="0.25">
      <c r="B10249" t="s">
        <v>3353</v>
      </c>
    </row>
    <row r="10250" spans="2:2" x14ac:dyDescent="0.25">
      <c r="B10250" t="s">
        <v>3353</v>
      </c>
    </row>
    <row r="10251" spans="2:2" x14ac:dyDescent="0.25">
      <c r="B10251" t="s">
        <v>5404</v>
      </c>
    </row>
    <row r="10252" spans="2:2" x14ac:dyDescent="0.25">
      <c r="B10252" t="s">
        <v>3353</v>
      </c>
    </row>
    <row r="10253" spans="2:2" x14ac:dyDescent="0.25">
      <c r="B10253" t="s">
        <v>3833</v>
      </c>
    </row>
    <row r="10254" spans="2:2" x14ac:dyDescent="0.25">
      <c r="B10254" t="s">
        <v>5404</v>
      </c>
    </row>
    <row r="10255" spans="2:2" x14ac:dyDescent="0.25">
      <c r="B10255" t="s">
        <v>4690</v>
      </c>
    </row>
    <row r="10256" spans="2:2" x14ac:dyDescent="0.25">
      <c r="B10256" t="s">
        <v>3912</v>
      </c>
    </row>
    <row r="10257" spans="2:2" x14ac:dyDescent="0.25">
      <c r="B10257" t="s">
        <v>6349</v>
      </c>
    </row>
    <row r="10258" spans="2:2" x14ac:dyDescent="0.25">
      <c r="B10258" t="s">
        <v>5404</v>
      </c>
    </row>
    <row r="10259" spans="2:2" x14ac:dyDescent="0.25">
      <c r="B10259" t="s">
        <v>3353</v>
      </c>
    </row>
    <row r="10260" spans="2:2" x14ac:dyDescent="0.25">
      <c r="B10260" t="s">
        <v>6350</v>
      </c>
    </row>
    <row r="10261" spans="2:2" x14ac:dyDescent="0.25">
      <c r="B10261" t="s">
        <v>6349</v>
      </c>
    </row>
    <row r="10262" spans="2:2" x14ac:dyDescent="0.25">
      <c r="B10262" t="s">
        <v>6352</v>
      </c>
    </row>
    <row r="10263" spans="2:2" x14ac:dyDescent="0.25">
      <c r="B10263" t="s">
        <v>431</v>
      </c>
    </row>
    <row r="10264" spans="2:2" x14ac:dyDescent="0.25">
      <c r="B10264" t="s">
        <v>6349</v>
      </c>
    </row>
    <row r="10265" spans="2:2" x14ac:dyDescent="0.25">
      <c r="B10265" t="s">
        <v>5694</v>
      </c>
    </row>
    <row r="10266" spans="2:2" x14ac:dyDescent="0.25">
      <c r="B10266" t="s">
        <v>3353</v>
      </c>
    </row>
    <row r="10267" spans="2:2" x14ac:dyDescent="0.25">
      <c r="B10267" t="s">
        <v>3353</v>
      </c>
    </row>
    <row r="10268" spans="2:2" x14ac:dyDescent="0.25">
      <c r="B10268" t="s">
        <v>3353</v>
      </c>
    </row>
    <row r="10269" spans="2:2" x14ac:dyDescent="0.25">
      <c r="B10269" t="s">
        <v>3912</v>
      </c>
    </row>
    <row r="10270" spans="2:2" x14ac:dyDescent="0.25">
      <c r="B10270" t="s">
        <v>3912</v>
      </c>
    </row>
    <row r="10271" spans="2:2" x14ac:dyDescent="0.25">
      <c r="B10271" t="s">
        <v>1164</v>
      </c>
    </row>
    <row r="10272" spans="2:2" x14ac:dyDescent="0.25">
      <c r="B10272" t="s">
        <v>5404</v>
      </c>
    </row>
    <row r="10273" spans="2:2" x14ac:dyDescent="0.25">
      <c r="B10273" t="s">
        <v>3353</v>
      </c>
    </row>
    <row r="10274" spans="2:2" x14ac:dyDescent="0.25">
      <c r="B10274" t="s">
        <v>6350</v>
      </c>
    </row>
    <row r="10275" spans="2:2" x14ac:dyDescent="0.25">
      <c r="B10275" t="s">
        <v>3353</v>
      </c>
    </row>
    <row r="10276" spans="2:2" x14ac:dyDescent="0.25">
      <c r="B10276" t="s">
        <v>3353</v>
      </c>
    </row>
    <row r="10277" spans="2:2" x14ac:dyDescent="0.25">
      <c r="B10277" t="s">
        <v>3353</v>
      </c>
    </row>
    <row r="10278" spans="2:2" x14ac:dyDescent="0.25">
      <c r="B10278" t="s">
        <v>1164</v>
      </c>
    </row>
    <row r="10279" spans="2:2" x14ac:dyDescent="0.25">
      <c r="B10279" t="s">
        <v>3353</v>
      </c>
    </row>
    <row r="10280" spans="2:2" x14ac:dyDescent="0.25">
      <c r="B10280" t="s">
        <v>5694</v>
      </c>
    </row>
    <row r="10281" spans="2:2" x14ac:dyDescent="0.25">
      <c r="B10281" t="s">
        <v>3353</v>
      </c>
    </row>
    <row r="10282" spans="2:2" x14ac:dyDescent="0.25">
      <c r="B10282" t="s">
        <v>5694</v>
      </c>
    </row>
    <row r="10283" spans="2:2" x14ac:dyDescent="0.25">
      <c r="B10283" t="s">
        <v>3912</v>
      </c>
    </row>
    <row r="10284" spans="2:2" x14ac:dyDescent="0.25">
      <c r="B10284" t="s">
        <v>3353</v>
      </c>
    </row>
    <row r="10285" spans="2:2" x14ac:dyDescent="0.25">
      <c r="B10285" t="s">
        <v>3353</v>
      </c>
    </row>
    <row r="10286" spans="2:2" x14ac:dyDescent="0.25">
      <c r="B10286" t="s">
        <v>3353</v>
      </c>
    </row>
    <row r="10287" spans="2:2" x14ac:dyDescent="0.25">
      <c r="B10287" t="s">
        <v>5694</v>
      </c>
    </row>
    <row r="10288" spans="2:2" x14ac:dyDescent="0.25">
      <c r="B10288" t="s">
        <v>6179</v>
      </c>
    </row>
    <row r="10289" spans="2:2" x14ac:dyDescent="0.25">
      <c r="B10289" t="s">
        <v>6179</v>
      </c>
    </row>
    <row r="10290" spans="2:2" x14ac:dyDescent="0.25">
      <c r="B10290" t="s">
        <v>1164</v>
      </c>
    </row>
    <row r="10291" spans="2:2" x14ac:dyDescent="0.25">
      <c r="B10291" t="s">
        <v>5694</v>
      </c>
    </row>
    <row r="10292" spans="2:2" x14ac:dyDescent="0.25">
      <c r="B10292" t="s">
        <v>431</v>
      </c>
    </row>
    <row r="10293" spans="2:2" x14ac:dyDescent="0.25">
      <c r="B10293" t="s">
        <v>3353</v>
      </c>
    </row>
    <row r="10294" spans="2:2" x14ac:dyDescent="0.25">
      <c r="B10294" t="s">
        <v>3353</v>
      </c>
    </row>
    <row r="10295" spans="2:2" x14ac:dyDescent="0.25">
      <c r="B10295" t="s">
        <v>5404</v>
      </c>
    </row>
    <row r="10296" spans="2:2" x14ac:dyDescent="0.25">
      <c r="B10296" t="s">
        <v>6179</v>
      </c>
    </row>
    <row r="10297" spans="2:2" x14ac:dyDescent="0.25">
      <c r="B10297" t="s">
        <v>1164</v>
      </c>
    </row>
    <row r="10298" spans="2:2" x14ac:dyDescent="0.25">
      <c r="B10298" t="s">
        <v>6179</v>
      </c>
    </row>
    <row r="10299" spans="2:2" x14ac:dyDescent="0.25">
      <c r="B10299" t="s">
        <v>6350</v>
      </c>
    </row>
    <row r="10300" spans="2:2" x14ac:dyDescent="0.25">
      <c r="B10300" t="s">
        <v>3353</v>
      </c>
    </row>
    <row r="10301" spans="2:2" x14ac:dyDescent="0.25">
      <c r="B10301" t="s">
        <v>3353</v>
      </c>
    </row>
    <row r="10302" spans="2:2" x14ac:dyDescent="0.25">
      <c r="B10302" t="s">
        <v>6352</v>
      </c>
    </row>
    <row r="10303" spans="2:2" x14ac:dyDescent="0.25">
      <c r="B10303" t="s">
        <v>3353</v>
      </c>
    </row>
    <row r="10304" spans="2:2" x14ac:dyDescent="0.25">
      <c r="B10304" t="s">
        <v>3353</v>
      </c>
    </row>
    <row r="10305" spans="2:2" x14ac:dyDescent="0.25">
      <c r="B10305" t="s">
        <v>3353</v>
      </c>
    </row>
    <row r="10306" spans="2:2" x14ac:dyDescent="0.25">
      <c r="B10306" t="s">
        <v>3353</v>
      </c>
    </row>
    <row r="10307" spans="2:2" x14ac:dyDescent="0.25">
      <c r="B10307" t="s">
        <v>3833</v>
      </c>
    </row>
    <row r="10308" spans="2:2" x14ac:dyDescent="0.25">
      <c r="B10308" t="s">
        <v>3353</v>
      </c>
    </row>
    <row r="10309" spans="2:2" x14ac:dyDescent="0.25">
      <c r="B10309" t="s">
        <v>6349</v>
      </c>
    </row>
    <row r="10310" spans="2:2" x14ac:dyDescent="0.25">
      <c r="B10310" t="s">
        <v>5694</v>
      </c>
    </row>
    <row r="10311" spans="2:2" x14ac:dyDescent="0.25">
      <c r="B10311" t="s">
        <v>6179</v>
      </c>
    </row>
    <row r="10312" spans="2:2" x14ac:dyDescent="0.25">
      <c r="B10312" t="s">
        <v>3353</v>
      </c>
    </row>
    <row r="10313" spans="2:2" x14ac:dyDescent="0.25">
      <c r="B10313" t="s">
        <v>5404</v>
      </c>
    </row>
    <row r="10314" spans="2:2" x14ac:dyDescent="0.25">
      <c r="B10314" t="s">
        <v>3353</v>
      </c>
    </row>
    <row r="10315" spans="2:2" x14ac:dyDescent="0.25">
      <c r="B10315" t="s">
        <v>3353</v>
      </c>
    </row>
    <row r="10316" spans="2:2" x14ac:dyDescent="0.25">
      <c r="B10316" t="s">
        <v>3833</v>
      </c>
    </row>
    <row r="10317" spans="2:2" x14ac:dyDescent="0.25">
      <c r="B10317" t="s">
        <v>3353</v>
      </c>
    </row>
    <row r="10318" spans="2:2" x14ac:dyDescent="0.25">
      <c r="B10318" t="s">
        <v>3353</v>
      </c>
    </row>
    <row r="10319" spans="2:2" x14ac:dyDescent="0.25">
      <c r="B10319" t="s">
        <v>3833</v>
      </c>
    </row>
    <row r="10320" spans="2:2" x14ac:dyDescent="0.25">
      <c r="B10320" t="s">
        <v>3912</v>
      </c>
    </row>
    <row r="10321" spans="2:2" x14ac:dyDescent="0.25">
      <c r="B10321" t="s">
        <v>4690</v>
      </c>
    </row>
    <row r="10322" spans="2:2" x14ac:dyDescent="0.25">
      <c r="B10322" t="s">
        <v>5404</v>
      </c>
    </row>
    <row r="10323" spans="2:2" x14ac:dyDescent="0.25">
      <c r="B10323" t="s">
        <v>3353</v>
      </c>
    </row>
    <row r="10324" spans="2:2" x14ac:dyDescent="0.25">
      <c r="B10324" t="s">
        <v>3912</v>
      </c>
    </row>
    <row r="10325" spans="2:2" x14ac:dyDescent="0.25">
      <c r="B10325" t="s">
        <v>5694</v>
      </c>
    </row>
    <row r="10326" spans="2:2" x14ac:dyDescent="0.25">
      <c r="B10326" t="s">
        <v>3353</v>
      </c>
    </row>
    <row r="10327" spans="2:2" x14ac:dyDescent="0.25">
      <c r="B10327" t="s">
        <v>3353</v>
      </c>
    </row>
    <row r="10328" spans="2:2" x14ac:dyDescent="0.25">
      <c r="B10328" t="s">
        <v>5694</v>
      </c>
    </row>
    <row r="10329" spans="2:2" x14ac:dyDescent="0.25">
      <c r="B10329" t="s">
        <v>5694</v>
      </c>
    </row>
    <row r="10330" spans="2:2" x14ac:dyDescent="0.25">
      <c r="B10330" t="s">
        <v>431</v>
      </c>
    </row>
    <row r="10331" spans="2:2" x14ac:dyDescent="0.25">
      <c r="B10331" t="s">
        <v>569</v>
      </c>
    </row>
    <row r="10332" spans="2:2" x14ac:dyDescent="0.25">
      <c r="B10332" t="s">
        <v>3912</v>
      </c>
    </row>
    <row r="10333" spans="2:2" x14ac:dyDescent="0.25">
      <c r="B10333" t="s">
        <v>5404</v>
      </c>
    </row>
    <row r="10334" spans="2:2" x14ac:dyDescent="0.25">
      <c r="B10334" t="s">
        <v>5694</v>
      </c>
    </row>
    <row r="10335" spans="2:2" x14ac:dyDescent="0.25">
      <c r="B10335" t="s">
        <v>6179</v>
      </c>
    </row>
    <row r="10336" spans="2:2" x14ac:dyDescent="0.25">
      <c r="B10336" t="s">
        <v>431</v>
      </c>
    </row>
    <row r="10337" spans="2:2" x14ac:dyDescent="0.25">
      <c r="B10337" t="s">
        <v>3353</v>
      </c>
    </row>
    <row r="10338" spans="2:2" x14ac:dyDescent="0.25">
      <c r="B10338" t="s">
        <v>3353</v>
      </c>
    </row>
    <row r="10339" spans="2:2" x14ac:dyDescent="0.25">
      <c r="B10339" t="s">
        <v>6351</v>
      </c>
    </row>
    <row r="10340" spans="2:2" x14ac:dyDescent="0.25">
      <c r="B10340" t="s">
        <v>6351</v>
      </c>
    </row>
    <row r="10341" spans="2:2" x14ac:dyDescent="0.25">
      <c r="B10341" t="s">
        <v>3353</v>
      </c>
    </row>
    <row r="10342" spans="2:2" x14ac:dyDescent="0.25">
      <c r="B10342" t="s">
        <v>3353</v>
      </c>
    </row>
    <row r="10343" spans="2:2" x14ac:dyDescent="0.25">
      <c r="B10343" t="s">
        <v>5404</v>
      </c>
    </row>
    <row r="10344" spans="2:2" x14ac:dyDescent="0.25">
      <c r="B10344" t="s">
        <v>5404</v>
      </c>
    </row>
    <row r="10345" spans="2:2" x14ac:dyDescent="0.25">
      <c r="B10345" t="s">
        <v>5694</v>
      </c>
    </row>
    <row r="10346" spans="2:2" x14ac:dyDescent="0.25">
      <c r="B10346" t="s">
        <v>3353</v>
      </c>
    </row>
    <row r="10347" spans="2:2" x14ac:dyDescent="0.25">
      <c r="B10347" t="s">
        <v>5694</v>
      </c>
    </row>
    <row r="10348" spans="2:2" x14ac:dyDescent="0.25">
      <c r="B10348" t="s">
        <v>3353</v>
      </c>
    </row>
    <row r="10349" spans="2:2" x14ac:dyDescent="0.25">
      <c r="B10349" t="s">
        <v>3353</v>
      </c>
    </row>
    <row r="10350" spans="2:2" x14ac:dyDescent="0.25">
      <c r="B10350" t="s">
        <v>5694</v>
      </c>
    </row>
    <row r="10351" spans="2:2" x14ac:dyDescent="0.25">
      <c r="B10351" t="s">
        <v>6352</v>
      </c>
    </row>
    <row r="10352" spans="2:2" x14ac:dyDescent="0.25">
      <c r="B10352" t="s">
        <v>6350</v>
      </c>
    </row>
    <row r="10353" spans="2:2" x14ac:dyDescent="0.25">
      <c r="B10353" t="s">
        <v>6349</v>
      </c>
    </row>
    <row r="10354" spans="2:2" x14ac:dyDescent="0.25">
      <c r="B10354" t="s">
        <v>3353</v>
      </c>
    </row>
    <row r="10355" spans="2:2" x14ac:dyDescent="0.25">
      <c r="B10355" t="s">
        <v>5694</v>
      </c>
    </row>
    <row r="10356" spans="2:2" x14ac:dyDescent="0.25">
      <c r="B10356" t="s">
        <v>5245</v>
      </c>
    </row>
    <row r="10357" spans="2:2" x14ac:dyDescent="0.25">
      <c r="B10357" t="s">
        <v>3353</v>
      </c>
    </row>
    <row r="10358" spans="2:2" x14ac:dyDescent="0.25">
      <c r="B10358" t="s">
        <v>5694</v>
      </c>
    </row>
    <row r="10359" spans="2:2" x14ac:dyDescent="0.25">
      <c r="B10359" t="s">
        <v>6179</v>
      </c>
    </row>
    <row r="10360" spans="2:2" x14ac:dyDescent="0.25">
      <c r="B10360" t="s">
        <v>431</v>
      </c>
    </row>
    <row r="10361" spans="2:2" x14ac:dyDescent="0.25">
      <c r="B10361" t="s">
        <v>6352</v>
      </c>
    </row>
    <row r="10362" spans="2:2" x14ac:dyDescent="0.25">
      <c r="B10362" t="s">
        <v>5694</v>
      </c>
    </row>
    <row r="10363" spans="2:2" x14ac:dyDescent="0.25">
      <c r="B10363" t="s">
        <v>3353</v>
      </c>
    </row>
    <row r="10364" spans="2:2" x14ac:dyDescent="0.25">
      <c r="B10364" t="s">
        <v>1164</v>
      </c>
    </row>
    <row r="10365" spans="2:2" x14ac:dyDescent="0.25">
      <c r="B10365" t="s">
        <v>3353</v>
      </c>
    </row>
    <row r="10366" spans="2:2" x14ac:dyDescent="0.25">
      <c r="B10366" t="s">
        <v>2148</v>
      </c>
    </row>
    <row r="10367" spans="2:2" x14ac:dyDescent="0.25">
      <c r="B10367" t="s">
        <v>3353</v>
      </c>
    </row>
    <row r="10368" spans="2:2" x14ac:dyDescent="0.25">
      <c r="B10368" t="s">
        <v>5694</v>
      </c>
    </row>
    <row r="10369" spans="2:2" x14ac:dyDescent="0.25">
      <c r="B10369" t="s">
        <v>6350</v>
      </c>
    </row>
    <row r="10370" spans="2:2" x14ac:dyDescent="0.25">
      <c r="B10370" t="s">
        <v>3353</v>
      </c>
    </row>
    <row r="10371" spans="2:2" x14ac:dyDescent="0.25">
      <c r="B10371" t="s">
        <v>431</v>
      </c>
    </row>
    <row r="10372" spans="2:2" x14ac:dyDescent="0.25">
      <c r="B10372" t="s">
        <v>3833</v>
      </c>
    </row>
    <row r="10373" spans="2:2" x14ac:dyDescent="0.25">
      <c r="B10373" t="s">
        <v>5245</v>
      </c>
    </row>
    <row r="10374" spans="2:2" x14ac:dyDescent="0.25">
      <c r="B10374" t="s">
        <v>569</v>
      </c>
    </row>
    <row r="10375" spans="2:2" x14ac:dyDescent="0.25">
      <c r="B10375" t="s">
        <v>3353</v>
      </c>
    </row>
    <row r="10376" spans="2:2" x14ac:dyDescent="0.25">
      <c r="B10376" t="s">
        <v>431</v>
      </c>
    </row>
    <row r="10377" spans="2:2" x14ac:dyDescent="0.25">
      <c r="B10377" t="s">
        <v>3912</v>
      </c>
    </row>
    <row r="10378" spans="2:2" x14ac:dyDescent="0.25">
      <c r="B10378" t="s">
        <v>3912</v>
      </c>
    </row>
    <row r="10379" spans="2:2" x14ac:dyDescent="0.25">
      <c r="B10379" t="s">
        <v>1164</v>
      </c>
    </row>
    <row r="10380" spans="2:2" x14ac:dyDescent="0.25">
      <c r="B10380" t="s">
        <v>5404</v>
      </c>
    </row>
    <row r="10381" spans="2:2" x14ac:dyDescent="0.25">
      <c r="B10381" t="s">
        <v>3353</v>
      </c>
    </row>
    <row r="10382" spans="2:2" x14ac:dyDescent="0.25">
      <c r="B10382" t="s">
        <v>3353</v>
      </c>
    </row>
    <row r="10383" spans="2:2" x14ac:dyDescent="0.25">
      <c r="B10383" t="s">
        <v>431</v>
      </c>
    </row>
    <row r="10384" spans="2:2" x14ac:dyDescent="0.25">
      <c r="B10384" t="s">
        <v>6349</v>
      </c>
    </row>
    <row r="10385" spans="2:2" x14ac:dyDescent="0.25">
      <c r="B10385" t="s">
        <v>3353</v>
      </c>
    </row>
    <row r="10386" spans="2:2" x14ac:dyDescent="0.25">
      <c r="B10386" t="s">
        <v>3353</v>
      </c>
    </row>
    <row r="10387" spans="2:2" x14ac:dyDescent="0.25">
      <c r="B10387" t="s">
        <v>3353</v>
      </c>
    </row>
    <row r="10388" spans="2:2" x14ac:dyDescent="0.25">
      <c r="B10388" t="s">
        <v>3353</v>
      </c>
    </row>
    <row r="10389" spans="2:2" x14ac:dyDescent="0.25">
      <c r="B10389" t="s">
        <v>431</v>
      </c>
    </row>
    <row r="10390" spans="2:2" x14ac:dyDescent="0.25">
      <c r="B10390" t="s">
        <v>3353</v>
      </c>
    </row>
    <row r="10391" spans="2:2" x14ac:dyDescent="0.25">
      <c r="B10391" t="s">
        <v>3912</v>
      </c>
    </row>
    <row r="10392" spans="2:2" x14ac:dyDescent="0.25">
      <c r="B10392" t="s">
        <v>5694</v>
      </c>
    </row>
    <row r="10393" spans="2:2" x14ac:dyDescent="0.25">
      <c r="B10393" t="s">
        <v>5694</v>
      </c>
    </row>
    <row r="10394" spans="2:2" x14ac:dyDescent="0.25">
      <c r="B10394" t="s">
        <v>3353</v>
      </c>
    </row>
    <row r="10395" spans="2:2" x14ac:dyDescent="0.25">
      <c r="B10395" t="s">
        <v>5245</v>
      </c>
    </row>
    <row r="10396" spans="2:2" x14ac:dyDescent="0.25">
      <c r="B10396" t="s">
        <v>5404</v>
      </c>
    </row>
    <row r="10397" spans="2:2" x14ac:dyDescent="0.25">
      <c r="B10397" t="s">
        <v>3353</v>
      </c>
    </row>
    <row r="10398" spans="2:2" x14ac:dyDescent="0.25">
      <c r="B10398" t="s">
        <v>3353</v>
      </c>
    </row>
    <row r="10399" spans="2:2" x14ac:dyDescent="0.25">
      <c r="B10399" t="s">
        <v>3353</v>
      </c>
    </row>
    <row r="10400" spans="2:2" x14ac:dyDescent="0.25">
      <c r="B10400" t="s">
        <v>5404</v>
      </c>
    </row>
    <row r="10401" spans="2:2" x14ac:dyDescent="0.25">
      <c r="B10401" t="s">
        <v>5694</v>
      </c>
    </row>
    <row r="10402" spans="2:2" x14ac:dyDescent="0.25">
      <c r="B10402" t="s">
        <v>3912</v>
      </c>
    </row>
    <row r="10403" spans="2:2" x14ac:dyDescent="0.25">
      <c r="B10403" t="s">
        <v>5404</v>
      </c>
    </row>
    <row r="10404" spans="2:2" x14ac:dyDescent="0.25">
      <c r="B10404" t="s">
        <v>5694</v>
      </c>
    </row>
    <row r="10405" spans="2:2" x14ac:dyDescent="0.25">
      <c r="B10405" t="s">
        <v>5694</v>
      </c>
    </row>
    <row r="10406" spans="2:2" x14ac:dyDescent="0.25">
      <c r="B10406" t="s">
        <v>431</v>
      </c>
    </row>
    <row r="10407" spans="2:2" x14ac:dyDescent="0.25">
      <c r="B10407" t="s">
        <v>5245</v>
      </c>
    </row>
    <row r="10408" spans="2:2" x14ac:dyDescent="0.25">
      <c r="B10408" t="s">
        <v>3353</v>
      </c>
    </row>
    <row r="10409" spans="2:2" x14ac:dyDescent="0.25">
      <c r="B10409" t="s">
        <v>5404</v>
      </c>
    </row>
    <row r="10410" spans="2:2" x14ac:dyDescent="0.25">
      <c r="B10410" t="s">
        <v>6179</v>
      </c>
    </row>
    <row r="10411" spans="2:2" x14ac:dyDescent="0.25">
      <c r="B10411" t="s">
        <v>3833</v>
      </c>
    </row>
    <row r="10412" spans="2:2" x14ac:dyDescent="0.25">
      <c r="B10412" t="s">
        <v>3353</v>
      </c>
    </row>
    <row r="10413" spans="2:2" x14ac:dyDescent="0.25">
      <c r="B10413" t="s">
        <v>3353</v>
      </c>
    </row>
    <row r="10414" spans="2:2" x14ac:dyDescent="0.25">
      <c r="B10414" t="s">
        <v>6349</v>
      </c>
    </row>
    <row r="10415" spans="2:2" x14ac:dyDescent="0.25">
      <c r="B10415" t="s">
        <v>3353</v>
      </c>
    </row>
    <row r="10416" spans="2:2" x14ac:dyDescent="0.25">
      <c r="B10416" t="s">
        <v>5694</v>
      </c>
    </row>
    <row r="10417" spans="2:2" x14ac:dyDescent="0.25">
      <c r="B10417" t="s">
        <v>3353</v>
      </c>
    </row>
    <row r="10418" spans="2:2" x14ac:dyDescent="0.25">
      <c r="B10418" t="s">
        <v>3912</v>
      </c>
    </row>
    <row r="10419" spans="2:2" x14ac:dyDescent="0.25">
      <c r="B10419" t="s">
        <v>3353</v>
      </c>
    </row>
    <row r="10420" spans="2:2" x14ac:dyDescent="0.25">
      <c r="B10420" t="s">
        <v>6349</v>
      </c>
    </row>
    <row r="10421" spans="2:2" x14ac:dyDescent="0.25">
      <c r="B10421" t="s">
        <v>3353</v>
      </c>
    </row>
    <row r="10422" spans="2:2" x14ac:dyDescent="0.25">
      <c r="B10422" t="s">
        <v>5694</v>
      </c>
    </row>
    <row r="10423" spans="2:2" x14ac:dyDescent="0.25">
      <c r="B10423" t="s">
        <v>5694</v>
      </c>
    </row>
    <row r="10424" spans="2:2" x14ac:dyDescent="0.25">
      <c r="B10424" t="s">
        <v>5404</v>
      </c>
    </row>
    <row r="10425" spans="2:2" x14ac:dyDescent="0.25">
      <c r="B10425" t="s">
        <v>3353</v>
      </c>
    </row>
    <row r="10426" spans="2:2" x14ac:dyDescent="0.25">
      <c r="B10426" t="s">
        <v>3912</v>
      </c>
    </row>
    <row r="10427" spans="2:2" x14ac:dyDescent="0.25">
      <c r="B10427" t="s">
        <v>6349</v>
      </c>
    </row>
    <row r="10428" spans="2:2" x14ac:dyDescent="0.25">
      <c r="B10428" t="s">
        <v>6349</v>
      </c>
    </row>
    <row r="10429" spans="2:2" x14ac:dyDescent="0.25">
      <c r="B10429" t="s">
        <v>431</v>
      </c>
    </row>
    <row r="10430" spans="2:2" x14ac:dyDescent="0.25">
      <c r="B10430" t="s">
        <v>5245</v>
      </c>
    </row>
    <row r="10431" spans="2:2" x14ac:dyDescent="0.25">
      <c r="B10431" t="s">
        <v>3353</v>
      </c>
    </row>
    <row r="10432" spans="2:2" x14ac:dyDescent="0.25">
      <c r="B10432" t="s">
        <v>3353</v>
      </c>
    </row>
    <row r="10433" spans="2:2" x14ac:dyDescent="0.25">
      <c r="B10433" t="s">
        <v>3353</v>
      </c>
    </row>
    <row r="10434" spans="2:2" x14ac:dyDescent="0.25">
      <c r="B10434" t="s">
        <v>3353</v>
      </c>
    </row>
    <row r="10435" spans="2:2" x14ac:dyDescent="0.25">
      <c r="B10435" t="s">
        <v>3353</v>
      </c>
    </row>
    <row r="10436" spans="2:2" x14ac:dyDescent="0.25">
      <c r="B10436" t="s">
        <v>6350</v>
      </c>
    </row>
    <row r="10437" spans="2:2" x14ac:dyDescent="0.25">
      <c r="B10437" t="s">
        <v>5694</v>
      </c>
    </row>
    <row r="10438" spans="2:2" x14ac:dyDescent="0.25">
      <c r="B10438" t="s">
        <v>6349</v>
      </c>
    </row>
    <row r="10439" spans="2:2" x14ac:dyDescent="0.25">
      <c r="B10439" t="s">
        <v>6352</v>
      </c>
    </row>
    <row r="10440" spans="2:2" x14ac:dyDescent="0.25">
      <c r="B10440" t="s">
        <v>3353</v>
      </c>
    </row>
    <row r="10441" spans="2:2" x14ac:dyDescent="0.25">
      <c r="B10441" t="s">
        <v>6349</v>
      </c>
    </row>
    <row r="10442" spans="2:2" x14ac:dyDescent="0.25">
      <c r="B10442" t="s">
        <v>5404</v>
      </c>
    </row>
    <row r="10443" spans="2:2" x14ac:dyDescent="0.25">
      <c r="B10443" t="s">
        <v>3353</v>
      </c>
    </row>
    <row r="10444" spans="2:2" x14ac:dyDescent="0.25">
      <c r="B10444" t="s">
        <v>3353</v>
      </c>
    </row>
    <row r="10445" spans="2:2" x14ac:dyDescent="0.25">
      <c r="B10445" t="s">
        <v>6179</v>
      </c>
    </row>
    <row r="10446" spans="2:2" x14ac:dyDescent="0.25">
      <c r="B10446" t="s">
        <v>3912</v>
      </c>
    </row>
    <row r="10447" spans="2:2" x14ac:dyDescent="0.25">
      <c r="B10447" t="s">
        <v>3833</v>
      </c>
    </row>
    <row r="10448" spans="2:2" x14ac:dyDescent="0.25">
      <c r="B10448" t="s">
        <v>3353</v>
      </c>
    </row>
    <row r="10449" spans="2:2" x14ac:dyDescent="0.25">
      <c r="B10449" t="s">
        <v>3353</v>
      </c>
    </row>
    <row r="10450" spans="2:2" x14ac:dyDescent="0.25">
      <c r="B10450" t="s">
        <v>5694</v>
      </c>
    </row>
    <row r="10451" spans="2:2" x14ac:dyDescent="0.25">
      <c r="B10451" t="s">
        <v>5694</v>
      </c>
    </row>
    <row r="10452" spans="2:2" x14ac:dyDescent="0.25">
      <c r="B10452" t="s">
        <v>3353</v>
      </c>
    </row>
    <row r="10453" spans="2:2" x14ac:dyDescent="0.25">
      <c r="B10453" t="s">
        <v>3353</v>
      </c>
    </row>
    <row r="10454" spans="2:2" x14ac:dyDescent="0.25">
      <c r="B10454" t="s">
        <v>5245</v>
      </c>
    </row>
    <row r="10455" spans="2:2" x14ac:dyDescent="0.25">
      <c r="B10455" t="s">
        <v>5404</v>
      </c>
    </row>
    <row r="10456" spans="2:2" x14ac:dyDescent="0.25">
      <c r="B10456" t="s">
        <v>6179</v>
      </c>
    </row>
    <row r="10457" spans="2:2" x14ac:dyDescent="0.25">
      <c r="B10457" t="s">
        <v>3912</v>
      </c>
    </row>
    <row r="10458" spans="2:2" x14ac:dyDescent="0.25">
      <c r="B10458" t="s">
        <v>431</v>
      </c>
    </row>
    <row r="10459" spans="2:2" x14ac:dyDescent="0.25">
      <c r="B10459" t="s">
        <v>5694</v>
      </c>
    </row>
    <row r="10460" spans="2:2" x14ac:dyDescent="0.25">
      <c r="B10460" t="s">
        <v>1164</v>
      </c>
    </row>
    <row r="10461" spans="2:2" x14ac:dyDescent="0.25">
      <c r="B10461" t="s">
        <v>3353</v>
      </c>
    </row>
    <row r="10462" spans="2:2" x14ac:dyDescent="0.25">
      <c r="B10462" t="s">
        <v>5404</v>
      </c>
    </row>
    <row r="10463" spans="2:2" x14ac:dyDescent="0.25">
      <c r="B10463" t="s">
        <v>431</v>
      </c>
    </row>
    <row r="10464" spans="2:2" x14ac:dyDescent="0.25">
      <c r="B10464" t="s">
        <v>6179</v>
      </c>
    </row>
    <row r="10465" spans="2:2" x14ac:dyDescent="0.25">
      <c r="B10465" t="s">
        <v>3353</v>
      </c>
    </row>
    <row r="10466" spans="2:2" x14ac:dyDescent="0.25">
      <c r="B10466" t="s">
        <v>3353</v>
      </c>
    </row>
    <row r="10467" spans="2:2" x14ac:dyDescent="0.25">
      <c r="B10467" t="s">
        <v>431</v>
      </c>
    </row>
    <row r="10468" spans="2:2" x14ac:dyDescent="0.25">
      <c r="B10468" t="s">
        <v>431</v>
      </c>
    </row>
    <row r="10469" spans="2:2" x14ac:dyDescent="0.25">
      <c r="B10469" t="s">
        <v>6349</v>
      </c>
    </row>
    <row r="10470" spans="2:2" x14ac:dyDescent="0.25">
      <c r="B10470" t="s">
        <v>3833</v>
      </c>
    </row>
    <row r="10471" spans="2:2" x14ac:dyDescent="0.25">
      <c r="B10471" t="s">
        <v>5694</v>
      </c>
    </row>
    <row r="10472" spans="2:2" x14ac:dyDescent="0.25">
      <c r="B10472" t="s">
        <v>6350</v>
      </c>
    </row>
    <row r="10473" spans="2:2" x14ac:dyDescent="0.25">
      <c r="B10473" t="s">
        <v>3353</v>
      </c>
    </row>
    <row r="10474" spans="2:2" x14ac:dyDescent="0.25">
      <c r="B10474" t="s">
        <v>5694</v>
      </c>
    </row>
    <row r="10475" spans="2:2" x14ac:dyDescent="0.25">
      <c r="B10475" t="s">
        <v>3353</v>
      </c>
    </row>
    <row r="10476" spans="2:2" x14ac:dyDescent="0.25">
      <c r="B10476" t="s">
        <v>6179</v>
      </c>
    </row>
    <row r="10477" spans="2:2" x14ac:dyDescent="0.25">
      <c r="B10477" t="s">
        <v>3353</v>
      </c>
    </row>
    <row r="10478" spans="2:2" x14ac:dyDescent="0.25">
      <c r="B10478" t="s">
        <v>6352</v>
      </c>
    </row>
    <row r="10479" spans="2:2" x14ac:dyDescent="0.25">
      <c r="B10479" t="s">
        <v>3912</v>
      </c>
    </row>
    <row r="10480" spans="2:2" x14ac:dyDescent="0.25">
      <c r="B10480" t="s">
        <v>3353</v>
      </c>
    </row>
    <row r="10481" spans="2:2" x14ac:dyDescent="0.25">
      <c r="B10481" t="s">
        <v>5694</v>
      </c>
    </row>
    <row r="10482" spans="2:2" x14ac:dyDescent="0.25">
      <c r="B10482" t="s">
        <v>3353</v>
      </c>
    </row>
    <row r="10483" spans="2:2" x14ac:dyDescent="0.25">
      <c r="B10483" t="s">
        <v>5694</v>
      </c>
    </row>
    <row r="10484" spans="2:2" x14ac:dyDescent="0.25">
      <c r="B10484" t="s">
        <v>6351</v>
      </c>
    </row>
    <row r="10485" spans="2:2" x14ac:dyDescent="0.25">
      <c r="B10485" t="s">
        <v>3353</v>
      </c>
    </row>
    <row r="10486" spans="2:2" x14ac:dyDescent="0.25">
      <c r="B10486" t="s">
        <v>5245</v>
      </c>
    </row>
    <row r="10487" spans="2:2" x14ac:dyDescent="0.25">
      <c r="B10487" t="s">
        <v>5694</v>
      </c>
    </row>
    <row r="10488" spans="2:2" x14ac:dyDescent="0.25">
      <c r="B10488" t="s">
        <v>5694</v>
      </c>
    </row>
    <row r="10489" spans="2:2" x14ac:dyDescent="0.25">
      <c r="B10489" t="s">
        <v>431</v>
      </c>
    </row>
    <row r="10490" spans="2:2" x14ac:dyDescent="0.25">
      <c r="B10490" t="s">
        <v>3353</v>
      </c>
    </row>
    <row r="10491" spans="2:2" x14ac:dyDescent="0.25">
      <c r="B10491" t="s">
        <v>6350</v>
      </c>
    </row>
    <row r="10492" spans="2:2" x14ac:dyDescent="0.25">
      <c r="B10492" t="s">
        <v>431</v>
      </c>
    </row>
    <row r="10493" spans="2:2" x14ac:dyDescent="0.25">
      <c r="B10493" t="s">
        <v>3912</v>
      </c>
    </row>
    <row r="10494" spans="2:2" x14ac:dyDescent="0.25">
      <c r="B10494" t="s">
        <v>3353</v>
      </c>
    </row>
    <row r="10495" spans="2:2" x14ac:dyDescent="0.25">
      <c r="B10495" t="s">
        <v>5694</v>
      </c>
    </row>
    <row r="10496" spans="2:2" x14ac:dyDescent="0.25">
      <c r="B10496" t="s">
        <v>3353</v>
      </c>
    </row>
    <row r="10497" spans="2:2" x14ac:dyDescent="0.25">
      <c r="B10497" t="s">
        <v>3353</v>
      </c>
    </row>
    <row r="10498" spans="2:2" x14ac:dyDescent="0.25">
      <c r="B10498" t="s">
        <v>3353</v>
      </c>
    </row>
    <row r="10499" spans="2:2" x14ac:dyDescent="0.25">
      <c r="B10499" t="s">
        <v>3353</v>
      </c>
    </row>
    <row r="10500" spans="2:2" x14ac:dyDescent="0.25">
      <c r="B10500" t="s">
        <v>5694</v>
      </c>
    </row>
    <row r="10501" spans="2:2" x14ac:dyDescent="0.25">
      <c r="B10501" t="s">
        <v>6350</v>
      </c>
    </row>
    <row r="10502" spans="2:2" x14ac:dyDescent="0.25">
      <c r="B10502" t="s">
        <v>6349</v>
      </c>
    </row>
    <row r="10503" spans="2:2" x14ac:dyDescent="0.25">
      <c r="B10503" t="s">
        <v>5694</v>
      </c>
    </row>
    <row r="10504" spans="2:2" x14ac:dyDescent="0.25">
      <c r="B10504" t="s">
        <v>5404</v>
      </c>
    </row>
    <row r="10505" spans="2:2" x14ac:dyDescent="0.25">
      <c r="B10505" t="s">
        <v>3353</v>
      </c>
    </row>
    <row r="10506" spans="2:2" x14ac:dyDescent="0.25">
      <c r="B10506" t="s">
        <v>6352</v>
      </c>
    </row>
    <row r="10507" spans="2:2" x14ac:dyDescent="0.25">
      <c r="B10507" t="s">
        <v>3353</v>
      </c>
    </row>
    <row r="10508" spans="2:2" x14ac:dyDescent="0.25">
      <c r="B10508" t="s">
        <v>6350</v>
      </c>
    </row>
    <row r="10509" spans="2:2" x14ac:dyDescent="0.25">
      <c r="B10509" t="s">
        <v>1164</v>
      </c>
    </row>
    <row r="10510" spans="2:2" x14ac:dyDescent="0.25">
      <c r="B10510" t="s">
        <v>5694</v>
      </c>
    </row>
    <row r="10511" spans="2:2" x14ac:dyDescent="0.25">
      <c r="B10511" t="s">
        <v>6352</v>
      </c>
    </row>
    <row r="10512" spans="2:2" x14ac:dyDescent="0.25">
      <c r="B10512" t="s">
        <v>3353</v>
      </c>
    </row>
    <row r="10513" spans="2:2" x14ac:dyDescent="0.25">
      <c r="B10513" t="s">
        <v>3833</v>
      </c>
    </row>
    <row r="10514" spans="2:2" x14ac:dyDescent="0.25">
      <c r="B10514" t="s">
        <v>3353</v>
      </c>
    </row>
    <row r="10515" spans="2:2" x14ac:dyDescent="0.25">
      <c r="B10515" t="s">
        <v>6179</v>
      </c>
    </row>
    <row r="10516" spans="2:2" x14ac:dyDescent="0.25">
      <c r="B10516" t="s">
        <v>5694</v>
      </c>
    </row>
    <row r="10517" spans="2:2" x14ac:dyDescent="0.25">
      <c r="B10517" t="s">
        <v>5694</v>
      </c>
    </row>
    <row r="10518" spans="2:2" x14ac:dyDescent="0.25">
      <c r="B10518" t="s">
        <v>5694</v>
      </c>
    </row>
    <row r="10519" spans="2:2" x14ac:dyDescent="0.25">
      <c r="B10519" t="s">
        <v>6349</v>
      </c>
    </row>
    <row r="10520" spans="2:2" x14ac:dyDescent="0.25">
      <c r="B10520" t="s">
        <v>3353</v>
      </c>
    </row>
    <row r="10521" spans="2:2" x14ac:dyDescent="0.25">
      <c r="B10521" t="s">
        <v>431</v>
      </c>
    </row>
    <row r="10522" spans="2:2" x14ac:dyDescent="0.25">
      <c r="B10522" t="s">
        <v>5694</v>
      </c>
    </row>
    <row r="10523" spans="2:2" x14ac:dyDescent="0.25">
      <c r="B10523" t="s">
        <v>5694</v>
      </c>
    </row>
    <row r="10524" spans="2:2" x14ac:dyDescent="0.25">
      <c r="B10524" t="s">
        <v>3353</v>
      </c>
    </row>
    <row r="10525" spans="2:2" x14ac:dyDescent="0.25">
      <c r="B10525" t="s">
        <v>6352</v>
      </c>
    </row>
    <row r="10526" spans="2:2" x14ac:dyDescent="0.25">
      <c r="B10526" t="s">
        <v>3353</v>
      </c>
    </row>
    <row r="10527" spans="2:2" x14ac:dyDescent="0.25">
      <c r="B10527" t="s">
        <v>5404</v>
      </c>
    </row>
    <row r="10528" spans="2:2" x14ac:dyDescent="0.25">
      <c r="B10528" t="s">
        <v>3912</v>
      </c>
    </row>
    <row r="10529" spans="2:2" x14ac:dyDescent="0.25">
      <c r="B10529" t="s">
        <v>5694</v>
      </c>
    </row>
    <row r="10530" spans="2:2" x14ac:dyDescent="0.25">
      <c r="B10530" t="s">
        <v>5245</v>
      </c>
    </row>
    <row r="10531" spans="2:2" x14ac:dyDescent="0.25">
      <c r="B10531" t="s">
        <v>3353</v>
      </c>
    </row>
    <row r="10532" spans="2:2" x14ac:dyDescent="0.25">
      <c r="B10532" t="s">
        <v>3353</v>
      </c>
    </row>
    <row r="10533" spans="2:2" x14ac:dyDescent="0.25">
      <c r="B10533" t="s">
        <v>6349</v>
      </c>
    </row>
    <row r="10534" spans="2:2" x14ac:dyDescent="0.25">
      <c r="B10534" t="s">
        <v>3353</v>
      </c>
    </row>
    <row r="10535" spans="2:2" x14ac:dyDescent="0.25">
      <c r="B10535" t="s">
        <v>3353</v>
      </c>
    </row>
    <row r="10536" spans="2:2" x14ac:dyDescent="0.25">
      <c r="B10536" t="s">
        <v>3353</v>
      </c>
    </row>
    <row r="10537" spans="2:2" x14ac:dyDescent="0.25">
      <c r="B10537" t="s">
        <v>3353</v>
      </c>
    </row>
    <row r="10538" spans="2:2" x14ac:dyDescent="0.25">
      <c r="B10538" t="s">
        <v>6352</v>
      </c>
    </row>
    <row r="10539" spans="2:2" x14ac:dyDescent="0.25">
      <c r="B10539" t="s">
        <v>3833</v>
      </c>
    </row>
    <row r="10540" spans="2:2" x14ac:dyDescent="0.25">
      <c r="B10540" t="s">
        <v>6350</v>
      </c>
    </row>
    <row r="10541" spans="2:2" x14ac:dyDescent="0.25">
      <c r="B10541" t="s">
        <v>3353</v>
      </c>
    </row>
    <row r="10542" spans="2:2" x14ac:dyDescent="0.25">
      <c r="B10542" t="s">
        <v>1164</v>
      </c>
    </row>
    <row r="10543" spans="2:2" x14ac:dyDescent="0.25">
      <c r="B10543" t="s">
        <v>3353</v>
      </c>
    </row>
    <row r="10544" spans="2:2" x14ac:dyDescent="0.25">
      <c r="B10544" t="s">
        <v>5694</v>
      </c>
    </row>
    <row r="10545" spans="2:2" x14ac:dyDescent="0.25">
      <c r="B10545" t="s">
        <v>3353</v>
      </c>
    </row>
    <row r="10546" spans="2:2" x14ac:dyDescent="0.25">
      <c r="B10546" t="s">
        <v>3353</v>
      </c>
    </row>
    <row r="10547" spans="2:2" x14ac:dyDescent="0.25">
      <c r="B10547" t="s">
        <v>5694</v>
      </c>
    </row>
    <row r="10548" spans="2:2" x14ac:dyDescent="0.25">
      <c r="B10548" t="s">
        <v>6352</v>
      </c>
    </row>
    <row r="10549" spans="2:2" x14ac:dyDescent="0.25">
      <c r="B10549" t="s">
        <v>6352</v>
      </c>
    </row>
    <row r="10550" spans="2:2" x14ac:dyDescent="0.25">
      <c r="B10550" t="s">
        <v>6352</v>
      </c>
    </row>
    <row r="10551" spans="2:2" x14ac:dyDescent="0.25">
      <c r="B10551" t="s">
        <v>3353</v>
      </c>
    </row>
    <row r="10552" spans="2:2" x14ac:dyDescent="0.25">
      <c r="B10552" t="s">
        <v>3912</v>
      </c>
    </row>
    <row r="10553" spans="2:2" x14ac:dyDescent="0.25">
      <c r="B10553" t="s">
        <v>3353</v>
      </c>
    </row>
    <row r="10554" spans="2:2" x14ac:dyDescent="0.25">
      <c r="B10554" t="s">
        <v>3353</v>
      </c>
    </row>
    <row r="10555" spans="2:2" x14ac:dyDescent="0.25">
      <c r="B10555" t="s">
        <v>3912</v>
      </c>
    </row>
    <row r="10556" spans="2:2" x14ac:dyDescent="0.25">
      <c r="B10556" t="s">
        <v>3353</v>
      </c>
    </row>
    <row r="10557" spans="2:2" x14ac:dyDescent="0.25">
      <c r="B10557" t="s">
        <v>1164</v>
      </c>
    </row>
    <row r="10558" spans="2:2" x14ac:dyDescent="0.25">
      <c r="B10558" t="s">
        <v>3353</v>
      </c>
    </row>
    <row r="10559" spans="2:2" x14ac:dyDescent="0.25">
      <c r="B10559" t="s">
        <v>6352</v>
      </c>
    </row>
    <row r="10560" spans="2:2" x14ac:dyDescent="0.25">
      <c r="B10560" t="s">
        <v>5404</v>
      </c>
    </row>
    <row r="10561" spans="2:2" x14ac:dyDescent="0.25">
      <c r="B10561" t="s">
        <v>1164</v>
      </c>
    </row>
    <row r="10562" spans="2:2" x14ac:dyDescent="0.25">
      <c r="B10562" t="s">
        <v>5694</v>
      </c>
    </row>
    <row r="10563" spans="2:2" x14ac:dyDescent="0.25">
      <c r="B10563" t="s">
        <v>1164</v>
      </c>
    </row>
    <row r="10564" spans="2:2" x14ac:dyDescent="0.25">
      <c r="B10564" t="s">
        <v>6350</v>
      </c>
    </row>
    <row r="10565" spans="2:2" x14ac:dyDescent="0.25">
      <c r="B10565" t="s">
        <v>1164</v>
      </c>
    </row>
    <row r="10566" spans="2:2" x14ac:dyDescent="0.25">
      <c r="B10566" t="s">
        <v>431</v>
      </c>
    </row>
    <row r="10567" spans="2:2" x14ac:dyDescent="0.25">
      <c r="B10567" t="s">
        <v>3353</v>
      </c>
    </row>
    <row r="10568" spans="2:2" x14ac:dyDescent="0.25">
      <c r="B10568" t="s">
        <v>3353</v>
      </c>
    </row>
    <row r="10569" spans="2:2" x14ac:dyDescent="0.25">
      <c r="B10569" t="s">
        <v>5694</v>
      </c>
    </row>
    <row r="10570" spans="2:2" x14ac:dyDescent="0.25">
      <c r="B10570" t="s">
        <v>6351</v>
      </c>
    </row>
    <row r="10571" spans="2:2" x14ac:dyDescent="0.25">
      <c r="B10571" t="s">
        <v>3912</v>
      </c>
    </row>
    <row r="10572" spans="2:2" x14ac:dyDescent="0.25">
      <c r="B10572" t="s">
        <v>431</v>
      </c>
    </row>
    <row r="10573" spans="2:2" x14ac:dyDescent="0.25">
      <c r="B10573" t="s">
        <v>5694</v>
      </c>
    </row>
    <row r="10574" spans="2:2" x14ac:dyDescent="0.25">
      <c r="B10574" t="s">
        <v>3353</v>
      </c>
    </row>
    <row r="10575" spans="2:2" x14ac:dyDescent="0.25">
      <c r="B10575" t="s">
        <v>6352</v>
      </c>
    </row>
    <row r="10576" spans="2:2" x14ac:dyDescent="0.25">
      <c r="B10576" t="s">
        <v>5694</v>
      </c>
    </row>
    <row r="10577" spans="2:2" x14ac:dyDescent="0.25">
      <c r="B10577" t="s">
        <v>3353</v>
      </c>
    </row>
    <row r="10578" spans="2:2" x14ac:dyDescent="0.25">
      <c r="B10578" t="s">
        <v>3912</v>
      </c>
    </row>
    <row r="10579" spans="2:2" x14ac:dyDescent="0.25">
      <c r="B10579" t="s">
        <v>3833</v>
      </c>
    </row>
    <row r="10580" spans="2:2" x14ac:dyDescent="0.25">
      <c r="B10580" t="s">
        <v>5694</v>
      </c>
    </row>
    <row r="10581" spans="2:2" x14ac:dyDescent="0.25">
      <c r="B10581" t="s">
        <v>3353</v>
      </c>
    </row>
    <row r="10582" spans="2:2" x14ac:dyDescent="0.25">
      <c r="B10582" t="s">
        <v>3353</v>
      </c>
    </row>
    <row r="10583" spans="2:2" x14ac:dyDescent="0.25">
      <c r="B10583" t="s">
        <v>3353</v>
      </c>
    </row>
    <row r="10584" spans="2:2" x14ac:dyDescent="0.25">
      <c r="B10584" t="s">
        <v>6350</v>
      </c>
    </row>
    <row r="10585" spans="2:2" x14ac:dyDescent="0.25">
      <c r="B10585" t="s">
        <v>3912</v>
      </c>
    </row>
    <row r="10586" spans="2:2" x14ac:dyDescent="0.25">
      <c r="B10586" t="s">
        <v>6349</v>
      </c>
    </row>
    <row r="10587" spans="2:2" x14ac:dyDescent="0.25">
      <c r="B10587" t="s">
        <v>3353</v>
      </c>
    </row>
    <row r="10588" spans="2:2" x14ac:dyDescent="0.25">
      <c r="B10588" t="s">
        <v>3833</v>
      </c>
    </row>
    <row r="10589" spans="2:2" x14ac:dyDescent="0.25">
      <c r="B10589" t="s">
        <v>5694</v>
      </c>
    </row>
    <row r="10590" spans="2:2" x14ac:dyDescent="0.25">
      <c r="B10590" t="s">
        <v>431</v>
      </c>
    </row>
    <row r="10591" spans="2:2" x14ac:dyDescent="0.25">
      <c r="B10591" t="s">
        <v>6349</v>
      </c>
    </row>
    <row r="10592" spans="2:2" x14ac:dyDescent="0.25">
      <c r="B10592" t="s">
        <v>5404</v>
      </c>
    </row>
    <row r="10593" spans="2:2" x14ac:dyDescent="0.25">
      <c r="B10593" t="s">
        <v>3353</v>
      </c>
    </row>
    <row r="10594" spans="2:2" x14ac:dyDescent="0.25">
      <c r="B10594" t="s">
        <v>5694</v>
      </c>
    </row>
    <row r="10595" spans="2:2" x14ac:dyDescent="0.25">
      <c r="B10595" t="s">
        <v>5694</v>
      </c>
    </row>
    <row r="10596" spans="2:2" x14ac:dyDescent="0.25">
      <c r="B10596" t="s">
        <v>431</v>
      </c>
    </row>
    <row r="10597" spans="2:2" x14ac:dyDescent="0.25">
      <c r="B10597" t="s">
        <v>5694</v>
      </c>
    </row>
    <row r="10598" spans="2:2" x14ac:dyDescent="0.25">
      <c r="B10598" t="s">
        <v>6352</v>
      </c>
    </row>
    <row r="10599" spans="2:2" x14ac:dyDescent="0.25">
      <c r="B10599" t="s">
        <v>3353</v>
      </c>
    </row>
    <row r="10600" spans="2:2" x14ac:dyDescent="0.25">
      <c r="B10600" t="s">
        <v>3353</v>
      </c>
    </row>
    <row r="10601" spans="2:2" x14ac:dyDescent="0.25">
      <c r="B10601" t="s">
        <v>3353</v>
      </c>
    </row>
    <row r="10602" spans="2:2" x14ac:dyDescent="0.25">
      <c r="B10602" t="s">
        <v>4690</v>
      </c>
    </row>
    <row r="10603" spans="2:2" x14ac:dyDescent="0.25">
      <c r="B10603" t="s">
        <v>6351</v>
      </c>
    </row>
    <row r="10604" spans="2:2" x14ac:dyDescent="0.25">
      <c r="B10604" t="s">
        <v>3353</v>
      </c>
    </row>
    <row r="10605" spans="2:2" x14ac:dyDescent="0.25">
      <c r="B10605" t="s">
        <v>5694</v>
      </c>
    </row>
    <row r="10606" spans="2:2" x14ac:dyDescent="0.25">
      <c r="B10606" t="s">
        <v>5694</v>
      </c>
    </row>
    <row r="10607" spans="2:2" x14ac:dyDescent="0.25">
      <c r="B10607" t="s">
        <v>3353</v>
      </c>
    </row>
    <row r="10608" spans="2:2" x14ac:dyDescent="0.25">
      <c r="B10608" t="s">
        <v>6179</v>
      </c>
    </row>
    <row r="10609" spans="2:2" x14ac:dyDescent="0.25">
      <c r="B10609" t="s">
        <v>3353</v>
      </c>
    </row>
    <row r="10610" spans="2:2" x14ac:dyDescent="0.25">
      <c r="B10610" t="s">
        <v>6179</v>
      </c>
    </row>
    <row r="10611" spans="2:2" x14ac:dyDescent="0.25">
      <c r="B10611" t="s">
        <v>6352</v>
      </c>
    </row>
    <row r="10612" spans="2:2" x14ac:dyDescent="0.25">
      <c r="B10612" t="s">
        <v>5245</v>
      </c>
    </row>
    <row r="10613" spans="2:2" x14ac:dyDescent="0.25">
      <c r="B10613" t="s">
        <v>3353</v>
      </c>
    </row>
    <row r="10614" spans="2:2" x14ac:dyDescent="0.25">
      <c r="B10614" t="s">
        <v>5694</v>
      </c>
    </row>
    <row r="10615" spans="2:2" x14ac:dyDescent="0.25">
      <c r="B10615" t="s">
        <v>5694</v>
      </c>
    </row>
    <row r="10616" spans="2:2" x14ac:dyDescent="0.25">
      <c r="B10616" t="s">
        <v>3353</v>
      </c>
    </row>
    <row r="10617" spans="2:2" x14ac:dyDescent="0.25">
      <c r="B10617" t="s">
        <v>5694</v>
      </c>
    </row>
    <row r="10618" spans="2:2" x14ac:dyDescent="0.25">
      <c r="B10618" t="s">
        <v>5694</v>
      </c>
    </row>
    <row r="10619" spans="2:2" x14ac:dyDescent="0.25">
      <c r="B10619" t="s">
        <v>3353</v>
      </c>
    </row>
    <row r="10620" spans="2:2" x14ac:dyDescent="0.25">
      <c r="B10620" t="s">
        <v>6179</v>
      </c>
    </row>
    <row r="10621" spans="2:2" x14ac:dyDescent="0.25">
      <c r="B10621" t="s">
        <v>6350</v>
      </c>
    </row>
    <row r="10622" spans="2:2" x14ac:dyDescent="0.25">
      <c r="B10622" t="s">
        <v>431</v>
      </c>
    </row>
    <row r="10623" spans="2:2" x14ac:dyDescent="0.25">
      <c r="B10623" t="s">
        <v>6349</v>
      </c>
    </row>
    <row r="10624" spans="2:2" x14ac:dyDescent="0.25">
      <c r="B10624" t="s">
        <v>3912</v>
      </c>
    </row>
    <row r="10625" spans="2:2" x14ac:dyDescent="0.25">
      <c r="B10625" t="s">
        <v>5694</v>
      </c>
    </row>
    <row r="10626" spans="2:2" x14ac:dyDescent="0.25">
      <c r="B10626" t="s">
        <v>3353</v>
      </c>
    </row>
    <row r="10627" spans="2:2" x14ac:dyDescent="0.25">
      <c r="B10627" t="s">
        <v>6350</v>
      </c>
    </row>
    <row r="10628" spans="2:2" x14ac:dyDescent="0.25">
      <c r="B10628" t="s">
        <v>5694</v>
      </c>
    </row>
    <row r="10629" spans="2:2" x14ac:dyDescent="0.25">
      <c r="B10629" t="s">
        <v>3353</v>
      </c>
    </row>
    <row r="10630" spans="2:2" x14ac:dyDescent="0.25">
      <c r="B10630" t="s">
        <v>6352</v>
      </c>
    </row>
    <row r="10631" spans="2:2" x14ac:dyDescent="0.25">
      <c r="B10631" t="s">
        <v>3353</v>
      </c>
    </row>
    <row r="10632" spans="2:2" x14ac:dyDescent="0.25">
      <c r="B10632" t="s">
        <v>3912</v>
      </c>
    </row>
    <row r="10633" spans="2:2" x14ac:dyDescent="0.25">
      <c r="B10633" t="s">
        <v>3353</v>
      </c>
    </row>
    <row r="10634" spans="2:2" x14ac:dyDescent="0.25">
      <c r="B10634" t="s">
        <v>3353</v>
      </c>
    </row>
    <row r="10635" spans="2:2" x14ac:dyDescent="0.25">
      <c r="B10635" t="s">
        <v>5694</v>
      </c>
    </row>
    <row r="10636" spans="2:2" x14ac:dyDescent="0.25">
      <c r="B10636" t="s">
        <v>6179</v>
      </c>
    </row>
    <row r="10637" spans="2:2" x14ac:dyDescent="0.25">
      <c r="B10637" t="s">
        <v>3912</v>
      </c>
    </row>
    <row r="10638" spans="2:2" x14ac:dyDescent="0.25">
      <c r="B10638" t="s">
        <v>6352</v>
      </c>
    </row>
    <row r="10639" spans="2:2" x14ac:dyDescent="0.25">
      <c r="B10639" t="s">
        <v>6352</v>
      </c>
    </row>
    <row r="10640" spans="2:2" x14ac:dyDescent="0.25">
      <c r="B10640" t="s">
        <v>3353</v>
      </c>
    </row>
    <row r="10641" spans="2:2" x14ac:dyDescent="0.25">
      <c r="B10641" t="s">
        <v>5404</v>
      </c>
    </row>
    <row r="10642" spans="2:2" x14ac:dyDescent="0.25">
      <c r="B10642" t="s">
        <v>4690</v>
      </c>
    </row>
    <row r="10643" spans="2:2" x14ac:dyDescent="0.25">
      <c r="B10643" t="s">
        <v>5245</v>
      </c>
    </row>
    <row r="10644" spans="2:2" x14ac:dyDescent="0.25">
      <c r="B10644" t="s">
        <v>5694</v>
      </c>
    </row>
    <row r="10645" spans="2:2" x14ac:dyDescent="0.25">
      <c r="B10645" t="s">
        <v>3353</v>
      </c>
    </row>
    <row r="10646" spans="2:2" x14ac:dyDescent="0.25">
      <c r="B10646" t="s">
        <v>3353</v>
      </c>
    </row>
    <row r="10647" spans="2:2" x14ac:dyDescent="0.25">
      <c r="B10647" t="s">
        <v>5694</v>
      </c>
    </row>
    <row r="10648" spans="2:2" x14ac:dyDescent="0.25">
      <c r="B10648" t="s">
        <v>3353</v>
      </c>
    </row>
    <row r="10649" spans="2:2" x14ac:dyDescent="0.25">
      <c r="B10649" t="s">
        <v>3353</v>
      </c>
    </row>
    <row r="10650" spans="2:2" x14ac:dyDescent="0.25">
      <c r="B10650" t="s">
        <v>5694</v>
      </c>
    </row>
    <row r="10651" spans="2:2" x14ac:dyDescent="0.25">
      <c r="B10651" t="s">
        <v>5245</v>
      </c>
    </row>
    <row r="10652" spans="2:2" x14ac:dyDescent="0.25">
      <c r="B10652" t="s">
        <v>3353</v>
      </c>
    </row>
    <row r="10653" spans="2:2" x14ac:dyDescent="0.25">
      <c r="B10653" t="s">
        <v>3912</v>
      </c>
    </row>
    <row r="10654" spans="2:2" x14ac:dyDescent="0.25">
      <c r="B10654" t="s">
        <v>3353</v>
      </c>
    </row>
    <row r="10655" spans="2:2" x14ac:dyDescent="0.25">
      <c r="B10655" t="s">
        <v>6350</v>
      </c>
    </row>
    <row r="10656" spans="2:2" x14ac:dyDescent="0.25">
      <c r="B10656" t="s">
        <v>5694</v>
      </c>
    </row>
    <row r="10657" spans="2:2" x14ac:dyDescent="0.25">
      <c r="B10657" t="s">
        <v>3353</v>
      </c>
    </row>
    <row r="10658" spans="2:2" x14ac:dyDescent="0.25">
      <c r="B10658" t="s">
        <v>5694</v>
      </c>
    </row>
    <row r="10659" spans="2:2" x14ac:dyDescent="0.25">
      <c r="B10659" t="s">
        <v>3353</v>
      </c>
    </row>
    <row r="10660" spans="2:2" x14ac:dyDescent="0.25">
      <c r="B10660" t="s">
        <v>3912</v>
      </c>
    </row>
    <row r="10661" spans="2:2" x14ac:dyDescent="0.25">
      <c r="B10661" t="s">
        <v>3353</v>
      </c>
    </row>
    <row r="10662" spans="2:2" x14ac:dyDescent="0.25">
      <c r="B10662" t="s">
        <v>3353</v>
      </c>
    </row>
    <row r="10663" spans="2:2" x14ac:dyDescent="0.25">
      <c r="B10663" t="s">
        <v>3353</v>
      </c>
    </row>
    <row r="10664" spans="2:2" x14ac:dyDescent="0.25">
      <c r="B10664" t="s">
        <v>5694</v>
      </c>
    </row>
    <row r="10665" spans="2:2" x14ac:dyDescent="0.25">
      <c r="B10665" t="s">
        <v>5694</v>
      </c>
    </row>
    <row r="10666" spans="2:2" x14ac:dyDescent="0.25">
      <c r="B10666" t="s">
        <v>3353</v>
      </c>
    </row>
    <row r="10667" spans="2:2" x14ac:dyDescent="0.25">
      <c r="B10667" t="s">
        <v>3353</v>
      </c>
    </row>
    <row r="10668" spans="2:2" x14ac:dyDescent="0.25">
      <c r="B10668" t="s">
        <v>5404</v>
      </c>
    </row>
    <row r="10669" spans="2:2" x14ac:dyDescent="0.25">
      <c r="B10669" t="s">
        <v>6349</v>
      </c>
    </row>
    <row r="10670" spans="2:2" x14ac:dyDescent="0.25">
      <c r="B10670" t="s">
        <v>3353</v>
      </c>
    </row>
    <row r="10671" spans="2:2" x14ac:dyDescent="0.25">
      <c r="B10671" t="s">
        <v>5694</v>
      </c>
    </row>
    <row r="10672" spans="2:2" x14ac:dyDescent="0.25">
      <c r="B10672" t="s">
        <v>6349</v>
      </c>
    </row>
    <row r="10673" spans="2:2" x14ac:dyDescent="0.25">
      <c r="B10673" t="s">
        <v>6349</v>
      </c>
    </row>
    <row r="10674" spans="2:2" x14ac:dyDescent="0.25">
      <c r="B10674" t="s">
        <v>3353</v>
      </c>
    </row>
    <row r="10675" spans="2:2" x14ac:dyDescent="0.25">
      <c r="B10675" t="s">
        <v>3353</v>
      </c>
    </row>
    <row r="10676" spans="2:2" x14ac:dyDescent="0.25">
      <c r="B10676" t="s">
        <v>6352</v>
      </c>
    </row>
    <row r="10677" spans="2:2" x14ac:dyDescent="0.25">
      <c r="B10677" t="s">
        <v>3353</v>
      </c>
    </row>
    <row r="10678" spans="2:2" x14ac:dyDescent="0.25">
      <c r="B10678" t="s">
        <v>3353</v>
      </c>
    </row>
    <row r="10679" spans="2:2" x14ac:dyDescent="0.25">
      <c r="B10679" t="s">
        <v>3353</v>
      </c>
    </row>
    <row r="10680" spans="2:2" x14ac:dyDescent="0.25">
      <c r="B10680" t="s">
        <v>3353</v>
      </c>
    </row>
    <row r="10681" spans="2:2" x14ac:dyDescent="0.25">
      <c r="B10681" t="s">
        <v>5694</v>
      </c>
    </row>
    <row r="10682" spans="2:2" x14ac:dyDescent="0.25">
      <c r="B10682" t="s">
        <v>3353</v>
      </c>
    </row>
    <row r="10683" spans="2:2" x14ac:dyDescent="0.25">
      <c r="B10683" t="s">
        <v>3353</v>
      </c>
    </row>
    <row r="10684" spans="2:2" x14ac:dyDescent="0.25">
      <c r="B10684" t="s">
        <v>3353</v>
      </c>
    </row>
    <row r="10685" spans="2:2" x14ac:dyDescent="0.25">
      <c r="B10685" t="s">
        <v>6352</v>
      </c>
    </row>
    <row r="10686" spans="2:2" x14ac:dyDescent="0.25">
      <c r="B10686" t="s">
        <v>5694</v>
      </c>
    </row>
    <row r="10687" spans="2:2" x14ac:dyDescent="0.25">
      <c r="B10687" t="s">
        <v>5694</v>
      </c>
    </row>
    <row r="10688" spans="2:2" x14ac:dyDescent="0.25">
      <c r="B10688" t="s">
        <v>3353</v>
      </c>
    </row>
    <row r="10689" spans="2:2" x14ac:dyDescent="0.25">
      <c r="B10689" t="s">
        <v>3353</v>
      </c>
    </row>
    <row r="10690" spans="2:2" x14ac:dyDescent="0.25">
      <c r="B10690" t="s">
        <v>5245</v>
      </c>
    </row>
    <row r="10691" spans="2:2" x14ac:dyDescent="0.25">
      <c r="B10691" t="s">
        <v>2148</v>
      </c>
    </row>
    <row r="10692" spans="2:2" x14ac:dyDescent="0.25">
      <c r="B10692" t="s">
        <v>1164</v>
      </c>
    </row>
    <row r="10693" spans="2:2" x14ac:dyDescent="0.25">
      <c r="B10693" t="s">
        <v>6350</v>
      </c>
    </row>
    <row r="10694" spans="2:2" x14ac:dyDescent="0.25">
      <c r="B10694" t="s">
        <v>3912</v>
      </c>
    </row>
    <row r="10695" spans="2:2" x14ac:dyDescent="0.25">
      <c r="B10695" t="s">
        <v>5694</v>
      </c>
    </row>
    <row r="10696" spans="2:2" x14ac:dyDescent="0.25">
      <c r="B10696" t="s">
        <v>6350</v>
      </c>
    </row>
    <row r="10697" spans="2:2" x14ac:dyDescent="0.25">
      <c r="B10697" t="s">
        <v>5245</v>
      </c>
    </row>
    <row r="10698" spans="2:2" x14ac:dyDescent="0.25">
      <c r="B10698" t="s">
        <v>3353</v>
      </c>
    </row>
    <row r="10699" spans="2:2" x14ac:dyDescent="0.25">
      <c r="B10699" t="s">
        <v>3912</v>
      </c>
    </row>
    <row r="10700" spans="2:2" x14ac:dyDescent="0.25">
      <c r="B10700" t="s">
        <v>5694</v>
      </c>
    </row>
    <row r="10701" spans="2:2" x14ac:dyDescent="0.25">
      <c r="B10701" t="s">
        <v>3353</v>
      </c>
    </row>
    <row r="10702" spans="2:2" x14ac:dyDescent="0.25">
      <c r="B10702" t="s">
        <v>3353</v>
      </c>
    </row>
    <row r="10703" spans="2:2" x14ac:dyDescent="0.25">
      <c r="B10703" t="s">
        <v>3833</v>
      </c>
    </row>
    <row r="10704" spans="2:2" x14ac:dyDescent="0.25">
      <c r="B10704" t="s">
        <v>3912</v>
      </c>
    </row>
    <row r="10705" spans="2:2" x14ac:dyDescent="0.25">
      <c r="B10705" t="s">
        <v>3353</v>
      </c>
    </row>
    <row r="10706" spans="2:2" x14ac:dyDescent="0.25">
      <c r="B10706" t="s">
        <v>5694</v>
      </c>
    </row>
    <row r="10707" spans="2:2" x14ac:dyDescent="0.25">
      <c r="B10707" t="s">
        <v>3353</v>
      </c>
    </row>
    <row r="10708" spans="2:2" x14ac:dyDescent="0.25">
      <c r="B10708" t="s">
        <v>3353</v>
      </c>
    </row>
    <row r="10709" spans="2:2" x14ac:dyDescent="0.25">
      <c r="B10709" t="s">
        <v>1164</v>
      </c>
    </row>
    <row r="10710" spans="2:2" x14ac:dyDescent="0.25">
      <c r="B10710" t="s">
        <v>1164</v>
      </c>
    </row>
    <row r="10711" spans="2:2" x14ac:dyDescent="0.25">
      <c r="B10711" t="s">
        <v>6349</v>
      </c>
    </row>
    <row r="10712" spans="2:2" x14ac:dyDescent="0.25">
      <c r="B10712" t="s">
        <v>3912</v>
      </c>
    </row>
    <row r="10713" spans="2:2" x14ac:dyDescent="0.25">
      <c r="B10713" t="s">
        <v>6179</v>
      </c>
    </row>
    <row r="10714" spans="2:2" x14ac:dyDescent="0.25">
      <c r="B10714" t="s">
        <v>6350</v>
      </c>
    </row>
    <row r="10715" spans="2:2" x14ac:dyDescent="0.25">
      <c r="B10715" t="s">
        <v>5694</v>
      </c>
    </row>
    <row r="10716" spans="2:2" x14ac:dyDescent="0.25">
      <c r="B10716" t="s">
        <v>3353</v>
      </c>
    </row>
    <row r="10717" spans="2:2" x14ac:dyDescent="0.25">
      <c r="B10717" t="s">
        <v>3353</v>
      </c>
    </row>
    <row r="10718" spans="2:2" x14ac:dyDescent="0.25">
      <c r="B10718" t="s">
        <v>5245</v>
      </c>
    </row>
    <row r="10719" spans="2:2" x14ac:dyDescent="0.25">
      <c r="B10719" t="s">
        <v>3353</v>
      </c>
    </row>
    <row r="10720" spans="2:2" x14ac:dyDescent="0.25">
      <c r="B10720" t="s">
        <v>3353</v>
      </c>
    </row>
    <row r="10721" spans="2:2" x14ac:dyDescent="0.25">
      <c r="B10721" t="s">
        <v>3353</v>
      </c>
    </row>
    <row r="10722" spans="2:2" x14ac:dyDescent="0.25">
      <c r="B10722" t="s">
        <v>3912</v>
      </c>
    </row>
    <row r="10723" spans="2:2" x14ac:dyDescent="0.25">
      <c r="B10723" t="s">
        <v>5694</v>
      </c>
    </row>
    <row r="10724" spans="2:2" x14ac:dyDescent="0.25">
      <c r="B10724" t="s">
        <v>6350</v>
      </c>
    </row>
    <row r="10725" spans="2:2" x14ac:dyDescent="0.25">
      <c r="B10725" t="s">
        <v>5694</v>
      </c>
    </row>
    <row r="10726" spans="2:2" x14ac:dyDescent="0.25">
      <c r="B10726" t="s">
        <v>6179</v>
      </c>
    </row>
    <row r="10727" spans="2:2" x14ac:dyDescent="0.25">
      <c r="B10727" t="s">
        <v>1164</v>
      </c>
    </row>
    <row r="10728" spans="2:2" x14ac:dyDescent="0.25">
      <c r="B10728" t="s">
        <v>3912</v>
      </c>
    </row>
    <row r="10729" spans="2:2" x14ac:dyDescent="0.25">
      <c r="B10729" t="s">
        <v>6352</v>
      </c>
    </row>
    <row r="10730" spans="2:2" x14ac:dyDescent="0.25">
      <c r="B10730" t="s">
        <v>569</v>
      </c>
    </row>
    <row r="10731" spans="2:2" x14ac:dyDescent="0.25">
      <c r="B10731" t="s">
        <v>3353</v>
      </c>
    </row>
    <row r="10732" spans="2:2" x14ac:dyDescent="0.25">
      <c r="B10732" t="s">
        <v>2148</v>
      </c>
    </row>
    <row r="10733" spans="2:2" x14ac:dyDescent="0.25">
      <c r="B10733" t="s">
        <v>6350</v>
      </c>
    </row>
    <row r="10734" spans="2:2" x14ac:dyDescent="0.25">
      <c r="B10734" t="s">
        <v>5694</v>
      </c>
    </row>
    <row r="10735" spans="2:2" x14ac:dyDescent="0.25">
      <c r="B10735" t="s">
        <v>5245</v>
      </c>
    </row>
    <row r="10736" spans="2:2" x14ac:dyDescent="0.25">
      <c r="B10736" t="s">
        <v>6349</v>
      </c>
    </row>
    <row r="10737" spans="2:2" x14ac:dyDescent="0.25">
      <c r="B10737" t="s">
        <v>3353</v>
      </c>
    </row>
    <row r="10738" spans="2:2" x14ac:dyDescent="0.25">
      <c r="B10738" t="s">
        <v>431</v>
      </c>
    </row>
    <row r="10739" spans="2:2" x14ac:dyDescent="0.25">
      <c r="B10739" t="s">
        <v>2148</v>
      </c>
    </row>
    <row r="10740" spans="2:2" x14ac:dyDescent="0.25">
      <c r="B10740" t="s">
        <v>3353</v>
      </c>
    </row>
    <row r="10741" spans="2:2" x14ac:dyDescent="0.25">
      <c r="B10741" t="s">
        <v>5694</v>
      </c>
    </row>
    <row r="10742" spans="2:2" x14ac:dyDescent="0.25">
      <c r="B10742" s="7" t="s">
        <v>431</v>
      </c>
    </row>
    <row r="10743" spans="2:2" x14ac:dyDescent="0.25">
      <c r="B10743" t="s">
        <v>431</v>
      </c>
    </row>
    <row r="10744" spans="2:2" x14ac:dyDescent="0.25">
      <c r="B10744" t="s">
        <v>3353</v>
      </c>
    </row>
    <row r="10745" spans="2:2" x14ac:dyDescent="0.25">
      <c r="B10745" t="s">
        <v>431</v>
      </c>
    </row>
    <row r="10746" spans="2:2" x14ac:dyDescent="0.25">
      <c r="B10746" t="s">
        <v>6350</v>
      </c>
    </row>
    <row r="10747" spans="2:2" x14ac:dyDescent="0.25">
      <c r="B10747" t="s">
        <v>431</v>
      </c>
    </row>
    <row r="10748" spans="2:2" x14ac:dyDescent="0.25">
      <c r="B10748" t="s">
        <v>3353</v>
      </c>
    </row>
    <row r="10749" spans="2:2" x14ac:dyDescent="0.25">
      <c r="B10749" t="s">
        <v>3353</v>
      </c>
    </row>
    <row r="10750" spans="2:2" x14ac:dyDescent="0.25">
      <c r="B10750" t="s">
        <v>431</v>
      </c>
    </row>
    <row r="10751" spans="2:2" x14ac:dyDescent="0.25">
      <c r="B10751" t="s">
        <v>5404</v>
      </c>
    </row>
    <row r="10752" spans="2:2" x14ac:dyDescent="0.25">
      <c r="B10752" t="s">
        <v>3353</v>
      </c>
    </row>
    <row r="10753" spans="2:2" x14ac:dyDescent="0.25">
      <c r="B10753" t="s">
        <v>5404</v>
      </c>
    </row>
    <row r="10754" spans="2:2" x14ac:dyDescent="0.25">
      <c r="B10754" t="s">
        <v>5694</v>
      </c>
    </row>
    <row r="10755" spans="2:2" x14ac:dyDescent="0.25">
      <c r="B10755" t="s">
        <v>431</v>
      </c>
    </row>
    <row r="10756" spans="2:2" x14ac:dyDescent="0.25">
      <c r="B10756" t="s">
        <v>3912</v>
      </c>
    </row>
    <row r="10757" spans="2:2" x14ac:dyDescent="0.25">
      <c r="B10757" t="s">
        <v>1164</v>
      </c>
    </row>
    <row r="10758" spans="2:2" x14ac:dyDescent="0.25">
      <c r="B10758" t="s">
        <v>3912</v>
      </c>
    </row>
    <row r="10759" spans="2:2" x14ac:dyDescent="0.25">
      <c r="B10759" t="s">
        <v>431</v>
      </c>
    </row>
    <row r="10760" spans="2:2" x14ac:dyDescent="0.25">
      <c r="B10760" t="s">
        <v>6352</v>
      </c>
    </row>
    <row r="10761" spans="2:2" x14ac:dyDescent="0.25">
      <c r="B10761" t="s">
        <v>6179</v>
      </c>
    </row>
    <row r="10762" spans="2:2" x14ac:dyDescent="0.25">
      <c r="B10762" t="s">
        <v>5404</v>
      </c>
    </row>
    <row r="10763" spans="2:2" x14ac:dyDescent="0.25">
      <c r="B10763" t="s">
        <v>3353</v>
      </c>
    </row>
    <row r="10764" spans="2:2" x14ac:dyDescent="0.25">
      <c r="B10764" t="s">
        <v>431</v>
      </c>
    </row>
    <row r="10765" spans="2:2" x14ac:dyDescent="0.25">
      <c r="B10765" t="s">
        <v>5404</v>
      </c>
    </row>
    <row r="10766" spans="2:2" x14ac:dyDescent="0.25">
      <c r="B10766" t="s">
        <v>5404</v>
      </c>
    </row>
    <row r="10767" spans="2:2" x14ac:dyDescent="0.25">
      <c r="B10767" t="s">
        <v>5404</v>
      </c>
    </row>
    <row r="10768" spans="2:2" x14ac:dyDescent="0.25">
      <c r="B10768" t="s">
        <v>5404</v>
      </c>
    </row>
    <row r="10769" spans="2:2" x14ac:dyDescent="0.25">
      <c r="B10769" t="s">
        <v>3912</v>
      </c>
    </row>
    <row r="10770" spans="2:2" x14ac:dyDescent="0.25">
      <c r="B10770" t="s">
        <v>431</v>
      </c>
    </row>
    <row r="10771" spans="2:2" x14ac:dyDescent="0.25">
      <c r="B10771" t="s">
        <v>5404</v>
      </c>
    </row>
    <row r="10772" spans="2:2" x14ac:dyDescent="0.25">
      <c r="B10772" t="s">
        <v>5404</v>
      </c>
    </row>
    <row r="10773" spans="2:2" x14ac:dyDescent="0.25">
      <c r="B10773" t="s">
        <v>5694</v>
      </c>
    </row>
    <row r="10774" spans="2:2" x14ac:dyDescent="0.25">
      <c r="B10774" t="s">
        <v>6352</v>
      </c>
    </row>
    <row r="10775" spans="2:2" x14ac:dyDescent="0.25">
      <c r="B10775" t="s">
        <v>6350</v>
      </c>
    </row>
    <row r="10776" spans="2:2" x14ac:dyDescent="0.25">
      <c r="B10776" t="s">
        <v>4690</v>
      </c>
    </row>
    <row r="10777" spans="2:2" x14ac:dyDescent="0.25">
      <c r="B10777" t="s">
        <v>5404</v>
      </c>
    </row>
    <row r="10778" spans="2:2" x14ac:dyDescent="0.25">
      <c r="B10778" t="s">
        <v>431</v>
      </c>
    </row>
    <row r="10779" spans="2:2" x14ac:dyDescent="0.25">
      <c r="B10779" t="s">
        <v>5404</v>
      </c>
    </row>
    <row r="10780" spans="2:2" x14ac:dyDescent="0.25">
      <c r="B10780" t="s">
        <v>3912</v>
      </c>
    </row>
    <row r="10781" spans="2:2" x14ac:dyDescent="0.25">
      <c r="B10781" t="s">
        <v>5245</v>
      </c>
    </row>
    <row r="10782" spans="2:2" x14ac:dyDescent="0.25">
      <c r="B10782" t="s">
        <v>3353</v>
      </c>
    </row>
    <row r="10783" spans="2:2" x14ac:dyDescent="0.25">
      <c r="B10783" t="s">
        <v>3353</v>
      </c>
    </row>
    <row r="10784" spans="2:2" x14ac:dyDescent="0.25">
      <c r="B10784" t="s">
        <v>431</v>
      </c>
    </row>
    <row r="10785" spans="2:2" x14ac:dyDescent="0.25">
      <c r="B10785" t="s">
        <v>431</v>
      </c>
    </row>
    <row r="10786" spans="2:2" x14ac:dyDescent="0.25">
      <c r="B10786" t="s">
        <v>431</v>
      </c>
    </row>
    <row r="10787" spans="2:2" x14ac:dyDescent="0.25">
      <c r="B10787" t="s">
        <v>431</v>
      </c>
    </row>
    <row r="10788" spans="2:2" x14ac:dyDescent="0.25">
      <c r="B10788" t="s">
        <v>3353</v>
      </c>
    </row>
    <row r="10789" spans="2:2" x14ac:dyDescent="0.25">
      <c r="B10789" t="s">
        <v>3353</v>
      </c>
    </row>
    <row r="10790" spans="2:2" x14ac:dyDescent="0.25">
      <c r="B10790" t="s">
        <v>431</v>
      </c>
    </row>
    <row r="10791" spans="2:2" x14ac:dyDescent="0.25">
      <c r="B10791" t="s">
        <v>4690</v>
      </c>
    </row>
    <row r="10792" spans="2:2" x14ac:dyDescent="0.25">
      <c r="B10792" t="s">
        <v>3353</v>
      </c>
    </row>
    <row r="10793" spans="2:2" x14ac:dyDescent="0.25">
      <c r="B10793" t="s">
        <v>431</v>
      </c>
    </row>
    <row r="10794" spans="2:2" x14ac:dyDescent="0.25">
      <c r="B10794" t="s">
        <v>6352</v>
      </c>
    </row>
    <row r="10795" spans="2:2" x14ac:dyDescent="0.25">
      <c r="B10795" t="s">
        <v>5694</v>
      </c>
    </row>
    <row r="10796" spans="2:2" x14ac:dyDescent="0.25">
      <c r="B10796" t="s">
        <v>3353</v>
      </c>
    </row>
    <row r="10797" spans="2:2" x14ac:dyDescent="0.25">
      <c r="B10797" t="s">
        <v>5694</v>
      </c>
    </row>
    <row r="10798" spans="2:2" x14ac:dyDescent="0.25">
      <c r="B10798" t="s">
        <v>5694</v>
      </c>
    </row>
    <row r="10799" spans="2:2" x14ac:dyDescent="0.25">
      <c r="B10799" t="s">
        <v>431</v>
      </c>
    </row>
    <row r="10800" spans="2:2" x14ac:dyDescent="0.25">
      <c r="B10800" t="s">
        <v>6349</v>
      </c>
    </row>
    <row r="10801" spans="2:2" x14ac:dyDescent="0.25">
      <c r="B10801" t="s">
        <v>431</v>
      </c>
    </row>
    <row r="10802" spans="2:2" x14ac:dyDescent="0.25">
      <c r="B10802" t="s">
        <v>3353</v>
      </c>
    </row>
    <row r="10803" spans="2:2" x14ac:dyDescent="0.25">
      <c r="B10803" t="s">
        <v>6179</v>
      </c>
    </row>
    <row r="10804" spans="2:2" x14ac:dyDescent="0.25">
      <c r="B10804" t="s">
        <v>5694</v>
      </c>
    </row>
    <row r="10805" spans="2:2" x14ac:dyDescent="0.25">
      <c r="B10805" t="s">
        <v>3353</v>
      </c>
    </row>
    <row r="10806" spans="2:2" x14ac:dyDescent="0.25">
      <c r="B10806" t="s">
        <v>3912</v>
      </c>
    </row>
    <row r="10807" spans="2:2" x14ac:dyDescent="0.25">
      <c r="B10807" t="s">
        <v>431</v>
      </c>
    </row>
    <row r="10808" spans="2:2" x14ac:dyDescent="0.25">
      <c r="B10808" t="s">
        <v>3353</v>
      </c>
    </row>
    <row r="10809" spans="2:2" x14ac:dyDescent="0.25">
      <c r="B10809" t="s">
        <v>5404</v>
      </c>
    </row>
    <row r="10810" spans="2:2" x14ac:dyDescent="0.25">
      <c r="B10810" t="s">
        <v>5694</v>
      </c>
    </row>
    <row r="10811" spans="2:2" x14ac:dyDescent="0.25">
      <c r="B10811" t="s">
        <v>3353</v>
      </c>
    </row>
    <row r="10812" spans="2:2" x14ac:dyDescent="0.25">
      <c r="B10812" t="s">
        <v>5245</v>
      </c>
    </row>
    <row r="10813" spans="2:2" x14ac:dyDescent="0.25">
      <c r="B10813" t="s">
        <v>3353</v>
      </c>
    </row>
    <row r="10814" spans="2:2" x14ac:dyDescent="0.25">
      <c r="B10814" t="s">
        <v>431</v>
      </c>
    </row>
    <row r="10815" spans="2:2" x14ac:dyDescent="0.25">
      <c r="B10815" t="s">
        <v>431</v>
      </c>
    </row>
    <row r="10816" spans="2:2" x14ac:dyDescent="0.25">
      <c r="B10816" t="s">
        <v>6349</v>
      </c>
    </row>
    <row r="10817" spans="2:2" x14ac:dyDescent="0.25">
      <c r="B10817" t="s">
        <v>6349</v>
      </c>
    </row>
    <row r="10818" spans="2:2" x14ac:dyDescent="0.25">
      <c r="B10818" t="s">
        <v>3353</v>
      </c>
    </row>
    <row r="10819" spans="2:2" x14ac:dyDescent="0.25">
      <c r="B10819" t="s">
        <v>5245</v>
      </c>
    </row>
    <row r="10820" spans="2:2" x14ac:dyDescent="0.25">
      <c r="B10820" t="s">
        <v>5694</v>
      </c>
    </row>
    <row r="10821" spans="2:2" x14ac:dyDescent="0.25">
      <c r="B10821" t="s">
        <v>5245</v>
      </c>
    </row>
    <row r="10822" spans="2:2" x14ac:dyDescent="0.25">
      <c r="B10822" t="s">
        <v>3353</v>
      </c>
    </row>
    <row r="10823" spans="2:2" x14ac:dyDescent="0.25">
      <c r="B10823" t="s">
        <v>431</v>
      </c>
    </row>
    <row r="10824" spans="2:2" x14ac:dyDescent="0.25">
      <c r="B10824" t="s">
        <v>431</v>
      </c>
    </row>
    <row r="10825" spans="2:2" x14ac:dyDescent="0.25">
      <c r="B10825" t="s">
        <v>3912</v>
      </c>
    </row>
    <row r="10826" spans="2:2" x14ac:dyDescent="0.25">
      <c r="B10826" t="s">
        <v>3353</v>
      </c>
    </row>
    <row r="10827" spans="2:2" x14ac:dyDescent="0.25">
      <c r="B10827" t="s">
        <v>5404</v>
      </c>
    </row>
    <row r="10828" spans="2:2" x14ac:dyDescent="0.25">
      <c r="B10828" t="s">
        <v>3353</v>
      </c>
    </row>
    <row r="10829" spans="2:2" x14ac:dyDescent="0.25">
      <c r="B10829" t="s">
        <v>431</v>
      </c>
    </row>
    <row r="10830" spans="2:2" x14ac:dyDescent="0.25">
      <c r="B10830" t="s">
        <v>3912</v>
      </c>
    </row>
    <row r="10831" spans="2:2" x14ac:dyDescent="0.25">
      <c r="B10831" t="s">
        <v>6352</v>
      </c>
    </row>
    <row r="10832" spans="2:2" x14ac:dyDescent="0.25">
      <c r="B10832" t="s">
        <v>431</v>
      </c>
    </row>
    <row r="10833" spans="2:2" x14ac:dyDescent="0.25">
      <c r="B10833" t="s">
        <v>6349</v>
      </c>
    </row>
    <row r="10834" spans="2:2" x14ac:dyDescent="0.25">
      <c r="B10834" t="s">
        <v>3353</v>
      </c>
    </row>
    <row r="10835" spans="2:2" x14ac:dyDescent="0.25">
      <c r="B10835" t="s">
        <v>3353</v>
      </c>
    </row>
    <row r="10836" spans="2:2" x14ac:dyDescent="0.25">
      <c r="B10836" t="s">
        <v>3353</v>
      </c>
    </row>
    <row r="10837" spans="2:2" x14ac:dyDescent="0.25">
      <c r="B10837" t="s">
        <v>3353</v>
      </c>
    </row>
    <row r="10838" spans="2:2" x14ac:dyDescent="0.25">
      <c r="B10838" t="s">
        <v>431</v>
      </c>
    </row>
    <row r="10839" spans="2:2" x14ac:dyDescent="0.25">
      <c r="B10839" t="s">
        <v>431</v>
      </c>
    </row>
    <row r="10840" spans="2:2" x14ac:dyDescent="0.25">
      <c r="B10840" t="s">
        <v>3353</v>
      </c>
    </row>
    <row r="10841" spans="2:2" x14ac:dyDescent="0.25">
      <c r="B10841" t="s">
        <v>5694</v>
      </c>
    </row>
    <row r="10842" spans="2:2" x14ac:dyDescent="0.25">
      <c r="B10842" t="s">
        <v>5245</v>
      </c>
    </row>
    <row r="10843" spans="2:2" x14ac:dyDescent="0.25">
      <c r="B10843" t="s">
        <v>431</v>
      </c>
    </row>
    <row r="10844" spans="2:2" x14ac:dyDescent="0.25">
      <c r="B10844" t="s">
        <v>3912</v>
      </c>
    </row>
    <row r="10845" spans="2:2" x14ac:dyDescent="0.25">
      <c r="B10845" t="s">
        <v>431</v>
      </c>
    </row>
    <row r="10846" spans="2:2" x14ac:dyDescent="0.25">
      <c r="B10846" t="s">
        <v>431</v>
      </c>
    </row>
    <row r="10847" spans="2:2" x14ac:dyDescent="0.25">
      <c r="B10847" t="s">
        <v>5404</v>
      </c>
    </row>
    <row r="10848" spans="2:2" x14ac:dyDescent="0.25">
      <c r="B10848" t="s">
        <v>5245</v>
      </c>
    </row>
    <row r="10849" spans="2:2" x14ac:dyDescent="0.25">
      <c r="B10849" t="s">
        <v>3912</v>
      </c>
    </row>
    <row r="10850" spans="2:2" x14ac:dyDescent="0.25">
      <c r="B10850" t="s">
        <v>6349</v>
      </c>
    </row>
    <row r="10851" spans="2:2" x14ac:dyDescent="0.25">
      <c r="B10851" t="s">
        <v>3353</v>
      </c>
    </row>
    <row r="10852" spans="2:2" x14ac:dyDescent="0.25">
      <c r="B10852" t="s">
        <v>3912</v>
      </c>
    </row>
    <row r="10853" spans="2:2" x14ac:dyDescent="0.25">
      <c r="B10853" t="s">
        <v>3912</v>
      </c>
    </row>
    <row r="10854" spans="2:2" x14ac:dyDescent="0.25">
      <c r="B10854" t="s">
        <v>3353</v>
      </c>
    </row>
    <row r="10855" spans="2:2" x14ac:dyDescent="0.25">
      <c r="B10855" t="s">
        <v>431</v>
      </c>
    </row>
    <row r="10856" spans="2:2" x14ac:dyDescent="0.25">
      <c r="B10856" t="s">
        <v>6350</v>
      </c>
    </row>
    <row r="10857" spans="2:2" x14ac:dyDescent="0.25">
      <c r="B10857" t="s">
        <v>431</v>
      </c>
    </row>
    <row r="10858" spans="2:2" x14ac:dyDescent="0.25">
      <c r="B10858" t="s">
        <v>3353</v>
      </c>
    </row>
    <row r="10859" spans="2:2" x14ac:dyDescent="0.25">
      <c r="B10859" t="s">
        <v>3833</v>
      </c>
    </row>
    <row r="10860" spans="2:2" x14ac:dyDescent="0.25">
      <c r="B10860" t="s">
        <v>6352</v>
      </c>
    </row>
    <row r="10861" spans="2:2" x14ac:dyDescent="0.25">
      <c r="B10861" t="s">
        <v>6352</v>
      </c>
    </row>
    <row r="10862" spans="2:2" x14ac:dyDescent="0.25">
      <c r="B10862" t="s">
        <v>6351</v>
      </c>
    </row>
    <row r="10863" spans="2:2" x14ac:dyDescent="0.25">
      <c r="B10863" t="s">
        <v>5245</v>
      </c>
    </row>
    <row r="10864" spans="2:2" x14ac:dyDescent="0.25">
      <c r="B10864" t="s">
        <v>3353</v>
      </c>
    </row>
    <row r="10865" spans="2:2" x14ac:dyDescent="0.25">
      <c r="B10865" t="s">
        <v>3353</v>
      </c>
    </row>
    <row r="10866" spans="2:2" x14ac:dyDescent="0.25">
      <c r="B10866" t="s">
        <v>3353</v>
      </c>
    </row>
    <row r="10867" spans="2:2" x14ac:dyDescent="0.25">
      <c r="B10867" t="s">
        <v>3353</v>
      </c>
    </row>
    <row r="10868" spans="2:2" x14ac:dyDescent="0.25">
      <c r="B10868" t="s">
        <v>3353</v>
      </c>
    </row>
    <row r="10869" spans="2:2" x14ac:dyDescent="0.25">
      <c r="B10869" t="s">
        <v>3912</v>
      </c>
    </row>
    <row r="10870" spans="2:2" x14ac:dyDescent="0.25">
      <c r="B10870" t="s">
        <v>3353</v>
      </c>
    </row>
    <row r="10871" spans="2:2" x14ac:dyDescent="0.25">
      <c r="B10871" t="s">
        <v>431</v>
      </c>
    </row>
    <row r="10872" spans="2:2" x14ac:dyDescent="0.25">
      <c r="B10872" t="s">
        <v>6350</v>
      </c>
    </row>
    <row r="10873" spans="2:2" x14ac:dyDescent="0.25">
      <c r="B10873" t="s">
        <v>3912</v>
      </c>
    </row>
    <row r="10874" spans="2:2" x14ac:dyDescent="0.25">
      <c r="B10874" t="s">
        <v>4690</v>
      </c>
    </row>
    <row r="10875" spans="2:2" x14ac:dyDescent="0.25">
      <c r="B10875" t="s">
        <v>4690</v>
      </c>
    </row>
    <row r="10876" spans="2:2" x14ac:dyDescent="0.25">
      <c r="B10876" t="s">
        <v>431</v>
      </c>
    </row>
    <row r="10877" spans="2:2" x14ac:dyDescent="0.25">
      <c r="B10877" t="s">
        <v>3912</v>
      </c>
    </row>
    <row r="10878" spans="2:2" x14ac:dyDescent="0.25">
      <c r="B10878" t="s">
        <v>5404</v>
      </c>
    </row>
    <row r="10879" spans="2:2" x14ac:dyDescent="0.25">
      <c r="B10879" t="s">
        <v>3353</v>
      </c>
    </row>
    <row r="10880" spans="2:2" x14ac:dyDescent="0.25">
      <c r="B10880" t="s">
        <v>431</v>
      </c>
    </row>
    <row r="10881" spans="2:2" x14ac:dyDescent="0.25">
      <c r="B10881" t="s">
        <v>431</v>
      </c>
    </row>
    <row r="10882" spans="2:2" x14ac:dyDescent="0.25">
      <c r="B10882" t="s">
        <v>3353</v>
      </c>
    </row>
    <row r="10883" spans="2:2" x14ac:dyDescent="0.25">
      <c r="B10883" t="s">
        <v>431</v>
      </c>
    </row>
    <row r="10884" spans="2:2" x14ac:dyDescent="0.25">
      <c r="B10884" t="s">
        <v>5404</v>
      </c>
    </row>
    <row r="10885" spans="2:2" x14ac:dyDescent="0.25">
      <c r="B10885" t="s">
        <v>3353</v>
      </c>
    </row>
    <row r="10886" spans="2:2" x14ac:dyDescent="0.25">
      <c r="B10886" t="s">
        <v>3912</v>
      </c>
    </row>
    <row r="10887" spans="2:2" x14ac:dyDescent="0.25">
      <c r="B10887" t="s">
        <v>3353</v>
      </c>
    </row>
    <row r="10888" spans="2:2" x14ac:dyDescent="0.25">
      <c r="B10888" t="s">
        <v>3353</v>
      </c>
    </row>
    <row r="10889" spans="2:2" x14ac:dyDescent="0.25">
      <c r="B10889" t="s">
        <v>5404</v>
      </c>
    </row>
    <row r="10890" spans="2:2" x14ac:dyDescent="0.25">
      <c r="B10890" t="s">
        <v>3353</v>
      </c>
    </row>
    <row r="10891" spans="2:2" x14ac:dyDescent="0.25">
      <c r="B10891" t="s">
        <v>5694</v>
      </c>
    </row>
    <row r="10892" spans="2:2" x14ac:dyDescent="0.25">
      <c r="B10892" t="s">
        <v>3912</v>
      </c>
    </row>
    <row r="10893" spans="2:2" x14ac:dyDescent="0.25">
      <c r="B10893" t="s">
        <v>3912</v>
      </c>
    </row>
    <row r="10894" spans="2:2" x14ac:dyDescent="0.25">
      <c r="B10894" t="s">
        <v>3353</v>
      </c>
    </row>
    <row r="10895" spans="2:2" x14ac:dyDescent="0.25">
      <c r="B10895" t="s">
        <v>2148</v>
      </c>
    </row>
    <row r="10896" spans="2:2" x14ac:dyDescent="0.25">
      <c r="B10896" t="s">
        <v>6352</v>
      </c>
    </row>
    <row r="10897" spans="2:2" x14ac:dyDescent="0.25">
      <c r="B10897" t="s">
        <v>3353</v>
      </c>
    </row>
    <row r="10898" spans="2:2" x14ac:dyDescent="0.25">
      <c r="B10898" t="s">
        <v>3833</v>
      </c>
    </row>
    <row r="10899" spans="2:2" x14ac:dyDescent="0.25">
      <c r="B10899" t="s">
        <v>6179</v>
      </c>
    </row>
    <row r="10900" spans="2:2" x14ac:dyDescent="0.25">
      <c r="B10900" t="s">
        <v>3912</v>
      </c>
    </row>
    <row r="10901" spans="2:2" x14ac:dyDescent="0.25">
      <c r="B10901" t="s">
        <v>5694</v>
      </c>
    </row>
    <row r="10902" spans="2:2" x14ac:dyDescent="0.25">
      <c r="B10902" t="s">
        <v>5245</v>
      </c>
    </row>
    <row r="10903" spans="2:2" x14ac:dyDescent="0.25">
      <c r="B10903" t="s">
        <v>3912</v>
      </c>
    </row>
    <row r="10904" spans="2:2" x14ac:dyDescent="0.25">
      <c r="B10904" t="s">
        <v>431</v>
      </c>
    </row>
    <row r="10905" spans="2:2" x14ac:dyDescent="0.25">
      <c r="B10905" t="s">
        <v>431</v>
      </c>
    </row>
    <row r="10906" spans="2:2" x14ac:dyDescent="0.25">
      <c r="B10906" t="s">
        <v>5245</v>
      </c>
    </row>
    <row r="10907" spans="2:2" x14ac:dyDescent="0.25">
      <c r="B10907" t="s">
        <v>3912</v>
      </c>
    </row>
    <row r="10908" spans="2:2" x14ac:dyDescent="0.25">
      <c r="B10908" t="s">
        <v>5694</v>
      </c>
    </row>
    <row r="10909" spans="2:2" x14ac:dyDescent="0.25">
      <c r="B10909" t="s">
        <v>431</v>
      </c>
    </row>
    <row r="10910" spans="2:2" x14ac:dyDescent="0.25">
      <c r="B10910" t="s">
        <v>3353</v>
      </c>
    </row>
    <row r="10911" spans="2:2" x14ac:dyDescent="0.25">
      <c r="B10911" t="s">
        <v>3353</v>
      </c>
    </row>
    <row r="10912" spans="2:2" x14ac:dyDescent="0.25">
      <c r="B10912" t="s">
        <v>3353</v>
      </c>
    </row>
    <row r="10913" spans="2:2" x14ac:dyDescent="0.25">
      <c r="B10913" t="s">
        <v>3353</v>
      </c>
    </row>
    <row r="10914" spans="2:2" x14ac:dyDescent="0.25">
      <c r="B10914" t="s">
        <v>3353</v>
      </c>
    </row>
    <row r="10915" spans="2:2" x14ac:dyDescent="0.25">
      <c r="B10915" t="s">
        <v>1164</v>
      </c>
    </row>
    <row r="10916" spans="2:2" x14ac:dyDescent="0.25">
      <c r="B10916" t="s">
        <v>6352</v>
      </c>
    </row>
    <row r="10917" spans="2:2" x14ac:dyDescent="0.25">
      <c r="B10917" t="s">
        <v>6352</v>
      </c>
    </row>
    <row r="10918" spans="2:2" x14ac:dyDescent="0.25">
      <c r="B10918" t="s">
        <v>5404</v>
      </c>
    </row>
    <row r="10919" spans="2:2" x14ac:dyDescent="0.25">
      <c r="B10919" t="s">
        <v>3353</v>
      </c>
    </row>
    <row r="10920" spans="2:2" x14ac:dyDescent="0.25">
      <c r="B10920" t="s">
        <v>3353</v>
      </c>
    </row>
    <row r="10921" spans="2:2" x14ac:dyDescent="0.25">
      <c r="B10921" t="s">
        <v>3833</v>
      </c>
    </row>
    <row r="10922" spans="2:2" x14ac:dyDescent="0.25">
      <c r="B10922" t="s">
        <v>3353</v>
      </c>
    </row>
    <row r="10923" spans="2:2" x14ac:dyDescent="0.25">
      <c r="B10923" t="s">
        <v>6352</v>
      </c>
    </row>
    <row r="10924" spans="2:2" x14ac:dyDescent="0.25">
      <c r="B10924" t="s">
        <v>5694</v>
      </c>
    </row>
    <row r="10925" spans="2:2" x14ac:dyDescent="0.25">
      <c r="B10925" t="s">
        <v>431</v>
      </c>
    </row>
    <row r="10926" spans="2:2" x14ac:dyDescent="0.25">
      <c r="B10926" t="s">
        <v>3353</v>
      </c>
    </row>
    <row r="10927" spans="2:2" x14ac:dyDescent="0.25">
      <c r="B10927" t="s">
        <v>4690</v>
      </c>
    </row>
    <row r="10928" spans="2:2" x14ac:dyDescent="0.25">
      <c r="B10928" t="s">
        <v>6352</v>
      </c>
    </row>
    <row r="10929" spans="2:2" x14ac:dyDescent="0.25">
      <c r="B10929" t="s">
        <v>3912</v>
      </c>
    </row>
    <row r="10930" spans="2:2" x14ac:dyDescent="0.25">
      <c r="B10930" t="s">
        <v>431</v>
      </c>
    </row>
    <row r="10931" spans="2:2" x14ac:dyDescent="0.25">
      <c r="B10931" t="s">
        <v>3353</v>
      </c>
    </row>
    <row r="10932" spans="2:2" x14ac:dyDescent="0.25">
      <c r="B10932" t="s">
        <v>431</v>
      </c>
    </row>
    <row r="10933" spans="2:2" x14ac:dyDescent="0.25">
      <c r="B10933" t="s">
        <v>3353</v>
      </c>
    </row>
    <row r="10934" spans="2:2" x14ac:dyDescent="0.25">
      <c r="B10934" t="s">
        <v>3912</v>
      </c>
    </row>
    <row r="10935" spans="2:2" x14ac:dyDescent="0.25">
      <c r="B10935" t="s">
        <v>6352</v>
      </c>
    </row>
    <row r="10936" spans="2:2" x14ac:dyDescent="0.25">
      <c r="B10936" t="s">
        <v>6349</v>
      </c>
    </row>
    <row r="10937" spans="2:2" x14ac:dyDescent="0.25">
      <c r="B10937" t="s">
        <v>3353</v>
      </c>
    </row>
    <row r="10938" spans="2:2" x14ac:dyDescent="0.25">
      <c r="B10938" t="s">
        <v>5404</v>
      </c>
    </row>
    <row r="10939" spans="2:2" x14ac:dyDescent="0.25">
      <c r="B10939" t="s">
        <v>3912</v>
      </c>
    </row>
    <row r="10940" spans="2:2" x14ac:dyDescent="0.25">
      <c r="B10940" t="s">
        <v>3353</v>
      </c>
    </row>
    <row r="10941" spans="2:2" x14ac:dyDescent="0.25">
      <c r="B10941" t="s">
        <v>3912</v>
      </c>
    </row>
    <row r="10942" spans="2:2" x14ac:dyDescent="0.25">
      <c r="B10942" t="s">
        <v>6352</v>
      </c>
    </row>
    <row r="10943" spans="2:2" x14ac:dyDescent="0.25">
      <c r="B10943" t="s">
        <v>6352</v>
      </c>
    </row>
    <row r="10944" spans="2:2" x14ac:dyDescent="0.25">
      <c r="B10944" t="s">
        <v>5694</v>
      </c>
    </row>
    <row r="10945" spans="2:2" x14ac:dyDescent="0.25">
      <c r="B10945" t="s">
        <v>3912</v>
      </c>
    </row>
    <row r="10946" spans="2:2" x14ac:dyDescent="0.25">
      <c r="B10946" t="s">
        <v>3353</v>
      </c>
    </row>
    <row r="10947" spans="2:2" x14ac:dyDescent="0.25">
      <c r="B10947" t="s">
        <v>3912</v>
      </c>
    </row>
    <row r="10948" spans="2:2" x14ac:dyDescent="0.25">
      <c r="B10948" t="s">
        <v>6349</v>
      </c>
    </row>
    <row r="10949" spans="2:2" x14ac:dyDescent="0.25">
      <c r="B10949" t="s">
        <v>5404</v>
      </c>
    </row>
    <row r="10950" spans="2:2" x14ac:dyDescent="0.25">
      <c r="B10950" t="s">
        <v>3353</v>
      </c>
    </row>
    <row r="10951" spans="2:2" x14ac:dyDescent="0.25">
      <c r="B10951" t="s">
        <v>5404</v>
      </c>
    </row>
    <row r="10952" spans="2:2" x14ac:dyDescent="0.25">
      <c r="B10952" t="s">
        <v>3353</v>
      </c>
    </row>
    <row r="10953" spans="2:2" x14ac:dyDescent="0.25">
      <c r="B10953" t="s">
        <v>5694</v>
      </c>
    </row>
    <row r="10954" spans="2:2" x14ac:dyDescent="0.25">
      <c r="B10954" t="s">
        <v>3353</v>
      </c>
    </row>
    <row r="10955" spans="2:2" x14ac:dyDescent="0.25">
      <c r="B10955" t="s">
        <v>3353</v>
      </c>
    </row>
    <row r="10956" spans="2:2" x14ac:dyDescent="0.25">
      <c r="B10956" t="s">
        <v>6352</v>
      </c>
    </row>
    <row r="10957" spans="2:2" x14ac:dyDescent="0.25">
      <c r="B10957" t="s">
        <v>6352</v>
      </c>
    </row>
    <row r="10958" spans="2:2" x14ac:dyDescent="0.25">
      <c r="B10958" t="s">
        <v>3912</v>
      </c>
    </row>
    <row r="10959" spans="2:2" x14ac:dyDescent="0.25">
      <c r="B10959" t="s">
        <v>6352</v>
      </c>
    </row>
    <row r="10960" spans="2:2" x14ac:dyDescent="0.25">
      <c r="B10960" t="s">
        <v>3912</v>
      </c>
    </row>
    <row r="10961" spans="2:2" x14ac:dyDescent="0.25">
      <c r="B10961" t="s">
        <v>3353</v>
      </c>
    </row>
    <row r="10962" spans="2:2" x14ac:dyDescent="0.25">
      <c r="B10962" t="s">
        <v>4690</v>
      </c>
    </row>
    <row r="10963" spans="2:2" x14ac:dyDescent="0.25">
      <c r="B10963" t="s">
        <v>3353</v>
      </c>
    </row>
    <row r="10964" spans="2:2" x14ac:dyDescent="0.25">
      <c r="B10964" t="s">
        <v>5404</v>
      </c>
    </row>
    <row r="10965" spans="2:2" x14ac:dyDescent="0.25">
      <c r="B10965" t="s">
        <v>3912</v>
      </c>
    </row>
    <row r="10966" spans="2:2" x14ac:dyDescent="0.25">
      <c r="B10966" t="s">
        <v>3912</v>
      </c>
    </row>
    <row r="10967" spans="2:2" x14ac:dyDescent="0.25">
      <c r="B10967" t="s">
        <v>6350</v>
      </c>
    </row>
    <row r="10968" spans="2:2" x14ac:dyDescent="0.25">
      <c r="B10968" t="s">
        <v>5404</v>
      </c>
    </row>
    <row r="10969" spans="2:2" x14ac:dyDescent="0.25">
      <c r="B10969" t="s">
        <v>3833</v>
      </c>
    </row>
    <row r="10970" spans="2:2" x14ac:dyDescent="0.25">
      <c r="B10970" t="s">
        <v>3353</v>
      </c>
    </row>
    <row r="10971" spans="2:2" x14ac:dyDescent="0.25">
      <c r="B10971" t="s">
        <v>3353</v>
      </c>
    </row>
    <row r="10972" spans="2:2" x14ac:dyDescent="0.25">
      <c r="B10972" t="s">
        <v>6352</v>
      </c>
    </row>
    <row r="10973" spans="2:2" x14ac:dyDescent="0.25">
      <c r="B10973" t="s">
        <v>3353</v>
      </c>
    </row>
    <row r="10974" spans="2:2" x14ac:dyDescent="0.25">
      <c r="B10974" t="s">
        <v>3353</v>
      </c>
    </row>
    <row r="10975" spans="2:2" x14ac:dyDescent="0.25">
      <c r="B10975" t="s">
        <v>431</v>
      </c>
    </row>
    <row r="10976" spans="2:2" x14ac:dyDescent="0.25">
      <c r="B10976" t="s">
        <v>3353</v>
      </c>
    </row>
    <row r="10977" spans="2:2" x14ac:dyDescent="0.25">
      <c r="B10977" t="s">
        <v>3353</v>
      </c>
    </row>
    <row r="10978" spans="2:2" x14ac:dyDescent="0.25">
      <c r="B10978" t="s">
        <v>3353</v>
      </c>
    </row>
    <row r="10979" spans="2:2" x14ac:dyDescent="0.25">
      <c r="B10979" t="s">
        <v>5245</v>
      </c>
    </row>
    <row r="10980" spans="2:2" x14ac:dyDescent="0.25">
      <c r="B10980" t="s">
        <v>3912</v>
      </c>
    </row>
    <row r="10981" spans="2:2" x14ac:dyDescent="0.25">
      <c r="B10981" t="s">
        <v>3353</v>
      </c>
    </row>
    <row r="10982" spans="2:2" x14ac:dyDescent="0.25">
      <c r="B10982" t="s">
        <v>431</v>
      </c>
    </row>
    <row r="10983" spans="2:2" x14ac:dyDescent="0.25">
      <c r="B10983" t="s">
        <v>431</v>
      </c>
    </row>
    <row r="10984" spans="2:2" x14ac:dyDescent="0.25">
      <c r="B10984" t="s">
        <v>5694</v>
      </c>
    </row>
    <row r="10985" spans="2:2" x14ac:dyDescent="0.25">
      <c r="B10985" t="s">
        <v>5694</v>
      </c>
    </row>
    <row r="10986" spans="2:2" x14ac:dyDescent="0.25">
      <c r="B10986" t="s">
        <v>3353</v>
      </c>
    </row>
    <row r="10987" spans="2:2" x14ac:dyDescent="0.25">
      <c r="B10987" t="s">
        <v>3353</v>
      </c>
    </row>
    <row r="10988" spans="2:2" x14ac:dyDescent="0.25">
      <c r="B10988" t="s">
        <v>3912</v>
      </c>
    </row>
    <row r="10989" spans="2:2" x14ac:dyDescent="0.25">
      <c r="B10989" t="s">
        <v>5245</v>
      </c>
    </row>
    <row r="10990" spans="2:2" x14ac:dyDescent="0.25">
      <c r="B10990" t="s">
        <v>3353</v>
      </c>
    </row>
    <row r="10991" spans="2:2" x14ac:dyDescent="0.25">
      <c r="B10991" t="s">
        <v>3353</v>
      </c>
    </row>
    <row r="10992" spans="2:2" x14ac:dyDescent="0.25">
      <c r="B10992" t="s">
        <v>6349</v>
      </c>
    </row>
    <row r="10993" spans="2:2" x14ac:dyDescent="0.25">
      <c r="B10993" t="s">
        <v>5245</v>
      </c>
    </row>
    <row r="10994" spans="2:2" x14ac:dyDescent="0.25">
      <c r="B10994" t="s">
        <v>5694</v>
      </c>
    </row>
    <row r="10995" spans="2:2" x14ac:dyDescent="0.25">
      <c r="B10995" t="s">
        <v>3912</v>
      </c>
    </row>
    <row r="10996" spans="2:2" x14ac:dyDescent="0.25">
      <c r="B10996" t="s">
        <v>3353</v>
      </c>
    </row>
    <row r="10997" spans="2:2" x14ac:dyDescent="0.25">
      <c r="B10997" t="s">
        <v>3353</v>
      </c>
    </row>
    <row r="10998" spans="2:2" x14ac:dyDescent="0.25">
      <c r="B10998" t="s">
        <v>4690</v>
      </c>
    </row>
    <row r="10999" spans="2:2" x14ac:dyDescent="0.25">
      <c r="B10999" t="s">
        <v>6352</v>
      </c>
    </row>
    <row r="11000" spans="2:2" x14ac:dyDescent="0.25">
      <c r="B11000" t="s">
        <v>431</v>
      </c>
    </row>
    <row r="11001" spans="2:2" x14ac:dyDescent="0.25">
      <c r="B11001" t="s">
        <v>3833</v>
      </c>
    </row>
    <row r="11002" spans="2:2" x14ac:dyDescent="0.25">
      <c r="B11002" t="s">
        <v>5404</v>
      </c>
    </row>
    <row r="11003" spans="2:2" x14ac:dyDescent="0.25">
      <c r="B11003" t="s">
        <v>3912</v>
      </c>
    </row>
    <row r="11004" spans="2:2" x14ac:dyDescent="0.25">
      <c r="B11004" t="s">
        <v>4690</v>
      </c>
    </row>
    <row r="11005" spans="2:2" x14ac:dyDescent="0.25">
      <c r="B11005" t="s">
        <v>3912</v>
      </c>
    </row>
    <row r="11006" spans="2:2" x14ac:dyDescent="0.25">
      <c r="B11006" t="s">
        <v>5694</v>
      </c>
    </row>
    <row r="11007" spans="2:2" x14ac:dyDescent="0.25">
      <c r="B11007" t="s">
        <v>3353</v>
      </c>
    </row>
    <row r="11008" spans="2:2" x14ac:dyDescent="0.25">
      <c r="B11008" t="s">
        <v>5694</v>
      </c>
    </row>
    <row r="11009" spans="2:2" x14ac:dyDescent="0.25">
      <c r="B11009" t="s">
        <v>2148</v>
      </c>
    </row>
    <row r="11010" spans="2:2" x14ac:dyDescent="0.25">
      <c r="B11010" t="s">
        <v>5404</v>
      </c>
    </row>
    <row r="11011" spans="2:2" x14ac:dyDescent="0.25">
      <c r="B11011" t="s">
        <v>3912</v>
      </c>
    </row>
    <row r="11012" spans="2:2" x14ac:dyDescent="0.25">
      <c r="B11012" t="s">
        <v>5694</v>
      </c>
    </row>
    <row r="11013" spans="2:2" x14ac:dyDescent="0.25">
      <c r="B11013" t="s">
        <v>5404</v>
      </c>
    </row>
    <row r="11014" spans="2:2" x14ac:dyDescent="0.25">
      <c r="B11014" t="s">
        <v>431</v>
      </c>
    </row>
    <row r="11015" spans="2:2" x14ac:dyDescent="0.25">
      <c r="B11015" t="s">
        <v>431</v>
      </c>
    </row>
    <row r="11016" spans="2:2" x14ac:dyDescent="0.25">
      <c r="B11016" t="s">
        <v>3353</v>
      </c>
    </row>
    <row r="11017" spans="2:2" x14ac:dyDescent="0.25">
      <c r="B11017" t="s">
        <v>3353</v>
      </c>
    </row>
    <row r="11018" spans="2:2" x14ac:dyDescent="0.25">
      <c r="B11018" t="s">
        <v>3353</v>
      </c>
    </row>
    <row r="11019" spans="2:2" x14ac:dyDescent="0.25">
      <c r="B11019" t="s">
        <v>3353</v>
      </c>
    </row>
    <row r="11020" spans="2:2" x14ac:dyDescent="0.25">
      <c r="B11020" t="s">
        <v>3353</v>
      </c>
    </row>
    <row r="11021" spans="2:2" x14ac:dyDescent="0.25">
      <c r="B11021" t="s">
        <v>3833</v>
      </c>
    </row>
    <row r="11022" spans="2:2" x14ac:dyDescent="0.25">
      <c r="B11022" t="s">
        <v>5245</v>
      </c>
    </row>
    <row r="11023" spans="2:2" x14ac:dyDescent="0.25">
      <c r="B11023" t="s">
        <v>431</v>
      </c>
    </row>
    <row r="11024" spans="2:2" x14ac:dyDescent="0.25">
      <c r="B11024" t="s">
        <v>3353</v>
      </c>
    </row>
    <row r="11025" spans="2:2" x14ac:dyDescent="0.25">
      <c r="B11025" t="s">
        <v>6350</v>
      </c>
    </row>
    <row r="11026" spans="2:2" x14ac:dyDescent="0.25">
      <c r="B11026" t="s">
        <v>4690</v>
      </c>
    </row>
    <row r="11027" spans="2:2" x14ac:dyDescent="0.25">
      <c r="B11027" t="s">
        <v>3353</v>
      </c>
    </row>
    <row r="11028" spans="2:2" x14ac:dyDescent="0.25">
      <c r="B11028" t="s">
        <v>3353</v>
      </c>
    </row>
    <row r="11029" spans="2:2" x14ac:dyDescent="0.25">
      <c r="B11029" t="s">
        <v>6352</v>
      </c>
    </row>
    <row r="11030" spans="2:2" x14ac:dyDescent="0.25">
      <c r="B11030" t="s">
        <v>6352</v>
      </c>
    </row>
    <row r="11031" spans="2:2" x14ac:dyDescent="0.25">
      <c r="B11031" t="s">
        <v>431</v>
      </c>
    </row>
    <row r="11032" spans="2:2" x14ac:dyDescent="0.25">
      <c r="B11032" t="s">
        <v>5694</v>
      </c>
    </row>
    <row r="11033" spans="2:2" x14ac:dyDescent="0.25">
      <c r="B11033" t="s">
        <v>3353</v>
      </c>
    </row>
    <row r="11034" spans="2:2" x14ac:dyDescent="0.25">
      <c r="B11034" t="s">
        <v>6349</v>
      </c>
    </row>
    <row r="11035" spans="2:2" x14ac:dyDescent="0.25">
      <c r="B11035" t="s">
        <v>5245</v>
      </c>
    </row>
    <row r="11036" spans="2:2" x14ac:dyDescent="0.25">
      <c r="B11036" t="s">
        <v>3912</v>
      </c>
    </row>
    <row r="11037" spans="2:2" x14ac:dyDescent="0.25">
      <c r="B11037" t="s">
        <v>5694</v>
      </c>
    </row>
    <row r="11038" spans="2:2" x14ac:dyDescent="0.25">
      <c r="B11038" t="s">
        <v>4690</v>
      </c>
    </row>
    <row r="11039" spans="2:2" x14ac:dyDescent="0.25">
      <c r="B11039" t="s">
        <v>5694</v>
      </c>
    </row>
    <row r="11040" spans="2:2" x14ac:dyDescent="0.25">
      <c r="B11040" t="s">
        <v>3353</v>
      </c>
    </row>
    <row r="11041" spans="2:2" x14ac:dyDescent="0.25">
      <c r="B11041" t="s">
        <v>3353</v>
      </c>
    </row>
    <row r="11042" spans="2:2" x14ac:dyDescent="0.25">
      <c r="B11042" t="s">
        <v>6352</v>
      </c>
    </row>
    <row r="11043" spans="2:2" x14ac:dyDescent="0.25">
      <c r="B11043" t="s">
        <v>5694</v>
      </c>
    </row>
    <row r="11044" spans="2:2" x14ac:dyDescent="0.25">
      <c r="B11044" t="s">
        <v>431</v>
      </c>
    </row>
    <row r="11045" spans="2:2" x14ac:dyDescent="0.25">
      <c r="B11045" t="s">
        <v>3833</v>
      </c>
    </row>
    <row r="11046" spans="2:2" x14ac:dyDescent="0.25">
      <c r="B11046" t="s">
        <v>3353</v>
      </c>
    </row>
    <row r="11047" spans="2:2" x14ac:dyDescent="0.25">
      <c r="B11047" t="s">
        <v>5694</v>
      </c>
    </row>
    <row r="11048" spans="2:2" x14ac:dyDescent="0.25">
      <c r="B11048" t="s">
        <v>3353</v>
      </c>
    </row>
    <row r="11049" spans="2:2" x14ac:dyDescent="0.25">
      <c r="B11049" t="s">
        <v>3912</v>
      </c>
    </row>
    <row r="11050" spans="2:2" x14ac:dyDescent="0.25">
      <c r="B11050" t="s">
        <v>5694</v>
      </c>
    </row>
    <row r="11051" spans="2:2" x14ac:dyDescent="0.25">
      <c r="B11051" t="s">
        <v>2148</v>
      </c>
    </row>
    <row r="11052" spans="2:2" x14ac:dyDescent="0.25">
      <c r="B11052" t="s">
        <v>431</v>
      </c>
    </row>
    <row r="11053" spans="2:2" x14ac:dyDescent="0.25">
      <c r="B11053" t="s">
        <v>5694</v>
      </c>
    </row>
    <row r="11054" spans="2:2" x14ac:dyDescent="0.25">
      <c r="B11054" t="s">
        <v>5694</v>
      </c>
    </row>
    <row r="11055" spans="2:2" x14ac:dyDescent="0.25">
      <c r="B11055" t="s">
        <v>3353</v>
      </c>
    </row>
    <row r="11056" spans="2:2" x14ac:dyDescent="0.25">
      <c r="B11056" t="s">
        <v>6352</v>
      </c>
    </row>
    <row r="11057" spans="2:2" x14ac:dyDescent="0.25">
      <c r="B11057" t="s">
        <v>3353</v>
      </c>
    </row>
    <row r="11058" spans="2:2" x14ac:dyDescent="0.25">
      <c r="B11058" t="s">
        <v>6352</v>
      </c>
    </row>
    <row r="11059" spans="2:2" x14ac:dyDescent="0.25">
      <c r="B11059" t="s">
        <v>5404</v>
      </c>
    </row>
    <row r="11060" spans="2:2" x14ac:dyDescent="0.25">
      <c r="B11060" t="s">
        <v>3912</v>
      </c>
    </row>
    <row r="11061" spans="2:2" x14ac:dyDescent="0.25">
      <c r="B11061" t="s">
        <v>5245</v>
      </c>
    </row>
    <row r="11062" spans="2:2" x14ac:dyDescent="0.25">
      <c r="B11062" t="s">
        <v>3353</v>
      </c>
    </row>
    <row r="11063" spans="2:2" x14ac:dyDescent="0.25">
      <c r="B11063" t="s">
        <v>3353</v>
      </c>
    </row>
    <row r="11064" spans="2:2" x14ac:dyDescent="0.25">
      <c r="B11064" t="s">
        <v>5694</v>
      </c>
    </row>
    <row r="11065" spans="2:2" x14ac:dyDescent="0.25">
      <c r="B11065" t="s">
        <v>6352</v>
      </c>
    </row>
    <row r="11066" spans="2:2" x14ac:dyDescent="0.25">
      <c r="B11066" t="s">
        <v>3353</v>
      </c>
    </row>
    <row r="11067" spans="2:2" x14ac:dyDescent="0.25">
      <c r="B11067" t="s">
        <v>3353</v>
      </c>
    </row>
    <row r="11068" spans="2:2" x14ac:dyDescent="0.25">
      <c r="B11068" t="s">
        <v>3353</v>
      </c>
    </row>
    <row r="11069" spans="2:2" x14ac:dyDescent="0.25">
      <c r="B11069" t="s">
        <v>6352</v>
      </c>
    </row>
    <row r="11070" spans="2:2" x14ac:dyDescent="0.25">
      <c r="B11070" t="s">
        <v>4690</v>
      </c>
    </row>
    <row r="11071" spans="2:2" x14ac:dyDescent="0.25">
      <c r="B11071" t="s">
        <v>6352</v>
      </c>
    </row>
    <row r="11072" spans="2:2" x14ac:dyDescent="0.25">
      <c r="B11072" t="s">
        <v>5694</v>
      </c>
    </row>
    <row r="11073" spans="2:2" x14ac:dyDescent="0.25">
      <c r="B11073" t="s">
        <v>5404</v>
      </c>
    </row>
    <row r="11074" spans="2:2" x14ac:dyDescent="0.25">
      <c r="B11074" t="s">
        <v>4690</v>
      </c>
    </row>
    <row r="11075" spans="2:2" x14ac:dyDescent="0.25">
      <c r="B11075" t="s">
        <v>5694</v>
      </c>
    </row>
    <row r="11076" spans="2:2" x14ac:dyDescent="0.25">
      <c r="B11076" t="s">
        <v>3353</v>
      </c>
    </row>
    <row r="11077" spans="2:2" x14ac:dyDescent="0.25">
      <c r="B11077" t="s">
        <v>5404</v>
      </c>
    </row>
    <row r="11078" spans="2:2" x14ac:dyDescent="0.25">
      <c r="B11078" t="s">
        <v>6349</v>
      </c>
    </row>
    <row r="11079" spans="2:2" x14ac:dyDescent="0.25">
      <c r="B11079" t="s">
        <v>6352</v>
      </c>
    </row>
    <row r="11080" spans="2:2" x14ac:dyDescent="0.25">
      <c r="B11080" t="s">
        <v>5245</v>
      </c>
    </row>
    <row r="11081" spans="2:2" x14ac:dyDescent="0.25">
      <c r="B11081" t="s">
        <v>5245</v>
      </c>
    </row>
    <row r="11082" spans="2:2" x14ac:dyDescent="0.25">
      <c r="B11082" t="s">
        <v>3912</v>
      </c>
    </row>
    <row r="11083" spans="2:2" x14ac:dyDescent="0.25">
      <c r="B11083" t="s">
        <v>3353</v>
      </c>
    </row>
    <row r="11084" spans="2:2" x14ac:dyDescent="0.25">
      <c r="B11084" t="s">
        <v>3912</v>
      </c>
    </row>
    <row r="11085" spans="2:2" x14ac:dyDescent="0.25">
      <c r="B11085" t="s">
        <v>5245</v>
      </c>
    </row>
    <row r="11086" spans="2:2" x14ac:dyDescent="0.25">
      <c r="B11086" t="s">
        <v>3353</v>
      </c>
    </row>
    <row r="11087" spans="2:2" x14ac:dyDescent="0.25">
      <c r="B11087" t="s">
        <v>5694</v>
      </c>
    </row>
    <row r="11088" spans="2:2" x14ac:dyDescent="0.25">
      <c r="B11088" t="s">
        <v>6352</v>
      </c>
    </row>
    <row r="11089" spans="2:2" x14ac:dyDescent="0.25">
      <c r="B11089" t="s">
        <v>5694</v>
      </c>
    </row>
    <row r="11090" spans="2:2" x14ac:dyDescent="0.25">
      <c r="B11090" t="s">
        <v>3353</v>
      </c>
    </row>
    <row r="11091" spans="2:2" x14ac:dyDescent="0.25">
      <c r="B11091" t="s">
        <v>3353</v>
      </c>
    </row>
    <row r="11092" spans="2:2" x14ac:dyDescent="0.25">
      <c r="B11092" t="s">
        <v>3353</v>
      </c>
    </row>
    <row r="11093" spans="2:2" x14ac:dyDescent="0.25">
      <c r="B11093" t="s">
        <v>3353</v>
      </c>
    </row>
    <row r="11094" spans="2:2" x14ac:dyDescent="0.25">
      <c r="B11094" t="s">
        <v>3353</v>
      </c>
    </row>
    <row r="11095" spans="2:2" x14ac:dyDescent="0.25">
      <c r="B11095" t="s">
        <v>3353</v>
      </c>
    </row>
    <row r="11096" spans="2:2" x14ac:dyDescent="0.25">
      <c r="B11096" t="s">
        <v>3353</v>
      </c>
    </row>
    <row r="11097" spans="2:2" x14ac:dyDescent="0.25">
      <c r="B11097" t="s">
        <v>4690</v>
      </c>
    </row>
    <row r="11098" spans="2:2" x14ac:dyDescent="0.25">
      <c r="B11098" t="s">
        <v>3912</v>
      </c>
    </row>
    <row r="11099" spans="2:2" x14ac:dyDescent="0.25">
      <c r="B11099" t="s">
        <v>5694</v>
      </c>
    </row>
    <row r="11100" spans="2:2" x14ac:dyDescent="0.25">
      <c r="B11100" t="s">
        <v>3353</v>
      </c>
    </row>
    <row r="11101" spans="2:2" x14ac:dyDescent="0.25">
      <c r="B11101" t="s">
        <v>3353</v>
      </c>
    </row>
    <row r="11102" spans="2:2" x14ac:dyDescent="0.25">
      <c r="B11102" t="s">
        <v>3353</v>
      </c>
    </row>
    <row r="11103" spans="2:2" x14ac:dyDescent="0.25">
      <c r="B11103" t="s">
        <v>4690</v>
      </c>
    </row>
    <row r="11104" spans="2:2" x14ac:dyDescent="0.25">
      <c r="B11104" t="s">
        <v>5404</v>
      </c>
    </row>
    <row r="11105" spans="2:2" x14ac:dyDescent="0.25">
      <c r="B11105" t="s">
        <v>3353</v>
      </c>
    </row>
    <row r="11106" spans="2:2" x14ac:dyDescent="0.25">
      <c r="B11106" t="s">
        <v>6353</v>
      </c>
    </row>
    <row r="11107" spans="2:2" x14ac:dyDescent="0.25">
      <c r="B11107" t="s">
        <v>6179</v>
      </c>
    </row>
    <row r="11108" spans="2:2" x14ac:dyDescent="0.25">
      <c r="B11108" t="s">
        <v>3833</v>
      </c>
    </row>
    <row r="11109" spans="2:2" x14ac:dyDescent="0.25">
      <c r="B11109" t="s">
        <v>3353</v>
      </c>
    </row>
    <row r="11110" spans="2:2" x14ac:dyDescent="0.25">
      <c r="B11110" t="s">
        <v>3353</v>
      </c>
    </row>
    <row r="11111" spans="2:2" x14ac:dyDescent="0.25">
      <c r="B11111" t="s">
        <v>3353</v>
      </c>
    </row>
    <row r="11112" spans="2:2" x14ac:dyDescent="0.25">
      <c r="B11112" t="s">
        <v>431</v>
      </c>
    </row>
    <row r="11113" spans="2:2" x14ac:dyDescent="0.25">
      <c r="B11113" t="s">
        <v>3353</v>
      </c>
    </row>
    <row r="11114" spans="2:2" x14ac:dyDescent="0.25">
      <c r="B11114" t="s">
        <v>3353</v>
      </c>
    </row>
    <row r="11115" spans="2:2" x14ac:dyDescent="0.25">
      <c r="B11115" t="s">
        <v>3912</v>
      </c>
    </row>
    <row r="11116" spans="2:2" x14ac:dyDescent="0.25">
      <c r="B11116" t="s">
        <v>3353</v>
      </c>
    </row>
    <row r="11117" spans="2:2" x14ac:dyDescent="0.25">
      <c r="B11117" t="s">
        <v>3353</v>
      </c>
    </row>
    <row r="11118" spans="2:2" x14ac:dyDescent="0.25">
      <c r="B11118" s="7" t="s">
        <v>5245</v>
      </c>
    </row>
    <row r="11119" spans="2:2" x14ac:dyDescent="0.25">
      <c r="B11119" t="s">
        <v>3912</v>
      </c>
    </row>
    <row r="11120" spans="2:2" x14ac:dyDescent="0.25">
      <c r="B11120" t="s">
        <v>3912</v>
      </c>
    </row>
    <row r="11121" spans="2:2" x14ac:dyDescent="0.25">
      <c r="B11121" t="s">
        <v>431</v>
      </c>
    </row>
    <row r="11122" spans="2:2" x14ac:dyDescent="0.25">
      <c r="B11122" t="s">
        <v>5404</v>
      </c>
    </row>
    <row r="11123" spans="2:2" x14ac:dyDescent="0.25">
      <c r="B11123" t="s">
        <v>5694</v>
      </c>
    </row>
    <row r="11124" spans="2:2" x14ac:dyDescent="0.25">
      <c r="B11124" t="s">
        <v>5245</v>
      </c>
    </row>
    <row r="11125" spans="2:2" x14ac:dyDescent="0.25">
      <c r="B11125" t="s">
        <v>431</v>
      </c>
    </row>
    <row r="11126" spans="2:2" x14ac:dyDescent="0.25">
      <c r="B11126" t="s">
        <v>3912</v>
      </c>
    </row>
    <row r="11127" spans="2:2" x14ac:dyDescent="0.25">
      <c r="B11127" t="s">
        <v>6349</v>
      </c>
    </row>
    <row r="11128" spans="2:2" x14ac:dyDescent="0.25">
      <c r="B11128" t="s">
        <v>431</v>
      </c>
    </row>
    <row r="11129" spans="2:2" x14ac:dyDescent="0.25">
      <c r="B11129" t="s">
        <v>3912</v>
      </c>
    </row>
    <row r="11130" spans="2:2" x14ac:dyDescent="0.25">
      <c r="B11130" t="s">
        <v>3912</v>
      </c>
    </row>
    <row r="11131" spans="2:2" x14ac:dyDescent="0.25">
      <c r="B11131" t="s">
        <v>431</v>
      </c>
    </row>
    <row r="11132" spans="2:2" x14ac:dyDescent="0.25">
      <c r="B11132" t="s">
        <v>3353</v>
      </c>
    </row>
    <row r="11133" spans="2:2" x14ac:dyDescent="0.25">
      <c r="B11133" t="s">
        <v>6352</v>
      </c>
    </row>
    <row r="11134" spans="2:2" x14ac:dyDescent="0.25">
      <c r="B11134" t="s">
        <v>3912</v>
      </c>
    </row>
    <row r="11135" spans="2:2" x14ac:dyDescent="0.25">
      <c r="B11135" t="s">
        <v>3833</v>
      </c>
    </row>
    <row r="11136" spans="2:2" x14ac:dyDescent="0.25">
      <c r="B11136" t="s">
        <v>3353</v>
      </c>
    </row>
    <row r="11137" spans="2:2" x14ac:dyDescent="0.25">
      <c r="B11137" t="s">
        <v>5694</v>
      </c>
    </row>
    <row r="11138" spans="2:2" x14ac:dyDescent="0.25">
      <c r="B11138" t="s">
        <v>431</v>
      </c>
    </row>
    <row r="11139" spans="2:2" x14ac:dyDescent="0.25">
      <c r="B11139" t="s">
        <v>3833</v>
      </c>
    </row>
    <row r="11140" spans="2:2" x14ac:dyDescent="0.25">
      <c r="B11140" t="s">
        <v>3912</v>
      </c>
    </row>
    <row r="11141" spans="2:2" x14ac:dyDescent="0.25">
      <c r="B11141" t="s">
        <v>3912</v>
      </c>
    </row>
    <row r="11142" spans="2:2" x14ac:dyDescent="0.25">
      <c r="B11142" t="s">
        <v>3912</v>
      </c>
    </row>
    <row r="11143" spans="2:2" x14ac:dyDescent="0.25">
      <c r="B11143" t="s">
        <v>431</v>
      </c>
    </row>
    <row r="11144" spans="2:2" x14ac:dyDescent="0.25">
      <c r="B11144" t="s">
        <v>5694</v>
      </c>
    </row>
    <row r="11145" spans="2:2" x14ac:dyDescent="0.25">
      <c r="B11145" t="s">
        <v>5694</v>
      </c>
    </row>
    <row r="11146" spans="2:2" x14ac:dyDescent="0.25">
      <c r="B11146" t="s">
        <v>5404</v>
      </c>
    </row>
    <row r="11147" spans="2:2" x14ac:dyDescent="0.25">
      <c r="B11147" t="s">
        <v>4690</v>
      </c>
    </row>
    <row r="11148" spans="2:2" x14ac:dyDescent="0.25">
      <c r="B11148" t="s">
        <v>3353</v>
      </c>
    </row>
    <row r="11149" spans="2:2" x14ac:dyDescent="0.25">
      <c r="B11149" t="s">
        <v>3912</v>
      </c>
    </row>
    <row r="11150" spans="2:2" x14ac:dyDescent="0.25">
      <c r="B11150" t="s">
        <v>3353</v>
      </c>
    </row>
    <row r="11151" spans="2:2" x14ac:dyDescent="0.25">
      <c r="B11151" t="s">
        <v>431</v>
      </c>
    </row>
    <row r="11152" spans="2:2" x14ac:dyDescent="0.25">
      <c r="B11152" t="s">
        <v>431</v>
      </c>
    </row>
    <row r="11153" spans="2:2" x14ac:dyDescent="0.25">
      <c r="B11153" t="s">
        <v>431</v>
      </c>
    </row>
    <row r="11154" spans="2:2" x14ac:dyDescent="0.25">
      <c r="B11154" t="s">
        <v>6352</v>
      </c>
    </row>
    <row r="11155" spans="2:2" x14ac:dyDescent="0.25">
      <c r="B11155" t="s">
        <v>6352</v>
      </c>
    </row>
    <row r="11156" spans="2:2" x14ac:dyDescent="0.25">
      <c r="B11156" t="s">
        <v>5245</v>
      </c>
    </row>
    <row r="11157" spans="2:2" x14ac:dyDescent="0.25">
      <c r="B11157" t="s">
        <v>5245</v>
      </c>
    </row>
    <row r="11158" spans="2:2" x14ac:dyDescent="0.25">
      <c r="B11158" t="s">
        <v>3353</v>
      </c>
    </row>
    <row r="11159" spans="2:2" x14ac:dyDescent="0.25">
      <c r="B11159" t="s">
        <v>6350</v>
      </c>
    </row>
    <row r="11160" spans="2:2" x14ac:dyDescent="0.25">
      <c r="B11160" t="s">
        <v>5694</v>
      </c>
    </row>
    <row r="11161" spans="2:2" x14ac:dyDescent="0.25">
      <c r="B11161" t="s">
        <v>5404</v>
      </c>
    </row>
    <row r="11162" spans="2:2" x14ac:dyDescent="0.25">
      <c r="B11162" t="s">
        <v>6349</v>
      </c>
    </row>
    <row r="11163" spans="2:2" x14ac:dyDescent="0.25">
      <c r="B11163" t="s">
        <v>3353</v>
      </c>
    </row>
    <row r="11164" spans="2:2" x14ac:dyDescent="0.25">
      <c r="B11164" t="s">
        <v>3353</v>
      </c>
    </row>
    <row r="11165" spans="2:2" x14ac:dyDescent="0.25">
      <c r="B11165" t="s">
        <v>3353</v>
      </c>
    </row>
    <row r="11166" spans="2:2" x14ac:dyDescent="0.25">
      <c r="B11166" t="s">
        <v>431</v>
      </c>
    </row>
    <row r="11167" spans="2:2" x14ac:dyDescent="0.25">
      <c r="B11167" t="s">
        <v>6352</v>
      </c>
    </row>
    <row r="11168" spans="2:2" x14ac:dyDescent="0.25">
      <c r="B11168" t="s">
        <v>431</v>
      </c>
    </row>
    <row r="11169" spans="2:2" x14ac:dyDescent="0.25">
      <c r="B11169" t="s">
        <v>431</v>
      </c>
    </row>
    <row r="11170" spans="2:2" x14ac:dyDescent="0.25">
      <c r="B11170" t="s">
        <v>3353</v>
      </c>
    </row>
    <row r="11171" spans="2:2" x14ac:dyDescent="0.25">
      <c r="B11171" t="s">
        <v>5694</v>
      </c>
    </row>
    <row r="11172" spans="2:2" x14ac:dyDescent="0.25">
      <c r="B11172" t="s">
        <v>3912</v>
      </c>
    </row>
    <row r="11173" spans="2:2" x14ac:dyDescent="0.25">
      <c r="B11173" t="s">
        <v>5245</v>
      </c>
    </row>
    <row r="11174" spans="2:2" x14ac:dyDescent="0.25">
      <c r="B11174" t="s">
        <v>5245</v>
      </c>
    </row>
    <row r="11175" spans="2:2" x14ac:dyDescent="0.25">
      <c r="B11175" t="s">
        <v>3353</v>
      </c>
    </row>
    <row r="11176" spans="2:2" x14ac:dyDescent="0.25">
      <c r="B11176" t="s">
        <v>3912</v>
      </c>
    </row>
    <row r="11177" spans="2:2" x14ac:dyDescent="0.25">
      <c r="B11177" t="s">
        <v>6349</v>
      </c>
    </row>
    <row r="11178" spans="2:2" x14ac:dyDescent="0.25">
      <c r="B11178" t="s">
        <v>3912</v>
      </c>
    </row>
    <row r="11179" spans="2:2" x14ac:dyDescent="0.25">
      <c r="B11179" t="s">
        <v>4690</v>
      </c>
    </row>
    <row r="11180" spans="2:2" x14ac:dyDescent="0.25">
      <c r="B11180" t="s">
        <v>5694</v>
      </c>
    </row>
    <row r="11181" spans="2:2" x14ac:dyDescent="0.25">
      <c r="B11181" t="s">
        <v>5245</v>
      </c>
    </row>
    <row r="11182" spans="2:2" x14ac:dyDescent="0.25">
      <c r="B11182" t="s">
        <v>3912</v>
      </c>
    </row>
    <row r="11183" spans="2:2" x14ac:dyDescent="0.25">
      <c r="B11183" t="s">
        <v>3912</v>
      </c>
    </row>
    <row r="11184" spans="2:2" x14ac:dyDescent="0.25">
      <c r="B11184" t="s">
        <v>3353</v>
      </c>
    </row>
    <row r="11185" spans="2:2" x14ac:dyDescent="0.25">
      <c r="B11185" t="s">
        <v>5245</v>
      </c>
    </row>
    <row r="11186" spans="2:2" x14ac:dyDescent="0.25">
      <c r="B11186" t="s">
        <v>6352</v>
      </c>
    </row>
    <row r="11187" spans="2:2" x14ac:dyDescent="0.25">
      <c r="B11187" t="s">
        <v>3353</v>
      </c>
    </row>
    <row r="11188" spans="2:2" x14ac:dyDescent="0.25">
      <c r="B11188" t="s">
        <v>6349</v>
      </c>
    </row>
    <row r="11189" spans="2:2" x14ac:dyDescent="0.25">
      <c r="B11189" t="s">
        <v>4690</v>
      </c>
    </row>
    <row r="11190" spans="2:2" x14ac:dyDescent="0.25">
      <c r="B11190" t="s">
        <v>5245</v>
      </c>
    </row>
    <row r="11191" spans="2:2" x14ac:dyDescent="0.25">
      <c r="B11191" t="s">
        <v>5694</v>
      </c>
    </row>
    <row r="11192" spans="2:2" x14ac:dyDescent="0.25">
      <c r="B11192" t="s">
        <v>6352</v>
      </c>
    </row>
    <row r="11193" spans="2:2" x14ac:dyDescent="0.25">
      <c r="B11193" t="s">
        <v>431</v>
      </c>
    </row>
    <row r="11194" spans="2:2" x14ac:dyDescent="0.25">
      <c r="B11194" t="s">
        <v>6352</v>
      </c>
    </row>
    <row r="11195" spans="2:2" x14ac:dyDescent="0.25">
      <c r="B11195" t="s">
        <v>3912</v>
      </c>
    </row>
    <row r="11196" spans="2:2" x14ac:dyDescent="0.25">
      <c r="B11196" t="s">
        <v>3912</v>
      </c>
    </row>
    <row r="11197" spans="2:2" x14ac:dyDescent="0.25">
      <c r="B11197" s="7" t="s">
        <v>5694</v>
      </c>
    </row>
    <row r="11198" spans="2:2" x14ac:dyDescent="0.25">
      <c r="B11198" t="s">
        <v>3912</v>
      </c>
    </row>
    <row r="11199" spans="2:2" x14ac:dyDescent="0.25">
      <c r="B11199" t="s">
        <v>6352</v>
      </c>
    </row>
    <row r="11200" spans="2:2" x14ac:dyDescent="0.25">
      <c r="B11200" t="s">
        <v>3912</v>
      </c>
    </row>
    <row r="11201" spans="2:2" x14ac:dyDescent="0.25">
      <c r="B11201" t="s">
        <v>3912</v>
      </c>
    </row>
    <row r="11202" spans="2:2" x14ac:dyDescent="0.25">
      <c r="B11202" t="s">
        <v>3912</v>
      </c>
    </row>
    <row r="11203" spans="2:2" x14ac:dyDescent="0.25">
      <c r="B11203" t="s">
        <v>6350</v>
      </c>
    </row>
    <row r="11204" spans="2:2" x14ac:dyDescent="0.25">
      <c r="B11204" t="s">
        <v>431</v>
      </c>
    </row>
    <row r="11205" spans="2:2" x14ac:dyDescent="0.25">
      <c r="B11205" t="s">
        <v>5245</v>
      </c>
    </row>
    <row r="11206" spans="2:2" x14ac:dyDescent="0.25">
      <c r="B11206" t="s">
        <v>5694</v>
      </c>
    </row>
    <row r="11207" spans="2:2" x14ac:dyDescent="0.25">
      <c r="B11207" t="s">
        <v>5694</v>
      </c>
    </row>
    <row r="11208" spans="2:2" x14ac:dyDescent="0.25">
      <c r="B11208" t="s">
        <v>6349</v>
      </c>
    </row>
    <row r="11209" spans="2:2" x14ac:dyDescent="0.25">
      <c r="B11209" t="s">
        <v>3912</v>
      </c>
    </row>
    <row r="11210" spans="2:2" x14ac:dyDescent="0.25">
      <c r="B11210" t="s">
        <v>5245</v>
      </c>
    </row>
    <row r="11211" spans="2:2" x14ac:dyDescent="0.25">
      <c r="B11211" t="s">
        <v>5694</v>
      </c>
    </row>
    <row r="11212" spans="2:2" x14ac:dyDescent="0.25">
      <c r="B11212" t="s">
        <v>3912</v>
      </c>
    </row>
    <row r="11213" spans="2:2" x14ac:dyDescent="0.25">
      <c r="B11213" t="s">
        <v>3353</v>
      </c>
    </row>
    <row r="11214" spans="2:2" x14ac:dyDescent="0.25">
      <c r="B11214" t="s">
        <v>5694</v>
      </c>
    </row>
    <row r="11215" spans="2:2" x14ac:dyDescent="0.25">
      <c r="B11215" t="s">
        <v>3353</v>
      </c>
    </row>
    <row r="11216" spans="2:2" x14ac:dyDescent="0.25">
      <c r="B11216" t="s">
        <v>3912</v>
      </c>
    </row>
    <row r="11217" spans="2:2" x14ac:dyDescent="0.25">
      <c r="B11217" s="7" t="s">
        <v>5694</v>
      </c>
    </row>
    <row r="11218" spans="2:2" x14ac:dyDescent="0.25">
      <c r="B11218" t="s">
        <v>3353</v>
      </c>
    </row>
    <row r="11219" spans="2:2" x14ac:dyDescent="0.25">
      <c r="B11219" t="s">
        <v>3353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91DE-0B94-40E3-A790-132FB3302DE8}">
  <dimension ref="B1:H3786"/>
  <sheetViews>
    <sheetView workbookViewId="0">
      <selection activeCell="O9" sqref="O9"/>
    </sheetView>
  </sheetViews>
  <sheetFormatPr defaultRowHeight="15" x14ac:dyDescent="0.25"/>
  <cols>
    <col min="2" max="2" width="78.7109375" bestFit="1" customWidth="1"/>
    <col min="3" max="3" width="11" customWidth="1"/>
    <col min="4" max="4" width="14" bestFit="1" customWidth="1"/>
  </cols>
  <sheetData>
    <row r="1" spans="2:8" ht="21" x14ac:dyDescent="0.35">
      <c r="B1" t="s">
        <v>6365</v>
      </c>
      <c r="C1" t="s">
        <v>6366</v>
      </c>
      <c r="D1" t="s">
        <v>6367</v>
      </c>
      <c r="F1" s="38" t="s">
        <v>6388</v>
      </c>
    </row>
    <row r="2" spans="2:8" x14ac:dyDescent="0.25">
      <c r="B2" s="1" t="s">
        <v>10</v>
      </c>
      <c r="C2" s="2">
        <v>178</v>
      </c>
      <c r="D2" s="5">
        <v>7.9</v>
      </c>
    </row>
    <row r="3" spans="2:8" x14ac:dyDescent="0.25">
      <c r="B3" s="3" t="s">
        <v>14</v>
      </c>
      <c r="C3" s="4">
        <v>169</v>
      </c>
      <c r="D3" s="6">
        <v>7.1</v>
      </c>
      <c r="G3" s="12" t="s">
        <v>6359</v>
      </c>
      <c r="H3" s="12">
        <f>AVERAGE(C:C)</f>
        <v>109.80845442536328</v>
      </c>
    </row>
    <row r="4" spans="2:8" x14ac:dyDescent="0.25">
      <c r="B4" s="1" t="s">
        <v>17</v>
      </c>
      <c r="C4" s="2">
        <v>148</v>
      </c>
      <c r="D4" s="5">
        <v>6.8</v>
      </c>
      <c r="G4" s="12" t="s">
        <v>6360</v>
      </c>
      <c r="H4" s="12">
        <f>MEDIAN(C:C)</f>
        <v>105</v>
      </c>
    </row>
    <row r="5" spans="2:8" x14ac:dyDescent="0.25">
      <c r="B5" s="3" t="s">
        <v>20</v>
      </c>
      <c r="C5" s="4">
        <v>164</v>
      </c>
      <c r="D5" s="6">
        <v>8.5</v>
      </c>
      <c r="G5" s="12" t="s">
        <v>6364</v>
      </c>
      <c r="H5" s="12">
        <f>STDEV(C:C)</f>
        <v>22.766208415731825</v>
      </c>
    </row>
    <row r="6" spans="2:8" x14ac:dyDescent="0.25">
      <c r="B6" s="1" t="s">
        <v>25</v>
      </c>
      <c r="C6" s="2">
        <v>132</v>
      </c>
      <c r="D6" s="5">
        <v>6.6</v>
      </c>
    </row>
    <row r="7" spans="2:8" x14ac:dyDescent="0.25">
      <c r="B7" s="3" t="s">
        <v>28</v>
      </c>
      <c r="C7" s="4">
        <v>156</v>
      </c>
      <c r="D7" s="6">
        <v>6.2</v>
      </c>
    </row>
    <row r="8" spans="2:8" x14ac:dyDescent="0.25">
      <c r="B8" s="1" t="s">
        <v>31</v>
      </c>
      <c r="C8" s="2">
        <v>100</v>
      </c>
      <c r="D8" s="5">
        <v>7.8</v>
      </c>
    </row>
    <row r="9" spans="2:8" x14ac:dyDescent="0.25">
      <c r="B9" s="3" t="s">
        <v>33</v>
      </c>
      <c r="C9" s="4">
        <v>141</v>
      </c>
      <c r="D9" s="6">
        <v>7.5</v>
      </c>
    </row>
    <row r="10" spans="2:8" x14ac:dyDescent="0.25">
      <c r="B10" s="1" t="s">
        <v>36</v>
      </c>
      <c r="C10" s="2">
        <v>153</v>
      </c>
      <c r="D10" s="5">
        <v>7.5</v>
      </c>
    </row>
    <row r="11" spans="2:8" x14ac:dyDescent="0.25">
      <c r="B11" s="3" t="s">
        <v>38</v>
      </c>
      <c r="C11" s="4">
        <v>183</v>
      </c>
      <c r="D11" s="6">
        <v>6.9</v>
      </c>
    </row>
    <row r="12" spans="2:8" x14ac:dyDescent="0.25">
      <c r="B12" s="1" t="s">
        <v>41</v>
      </c>
      <c r="C12" s="2">
        <v>169</v>
      </c>
      <c r="D12" s="5">
        <v>6.1</v>
      </c>
    </row>
    <row r="13" spans="2:8" x14ac:dyDescent="0.25">
      <c r="B13" s="3" t="s">
        <v>44</v>
      </c>
      <c r="C13" s="4">
        <v>106</v>
      </c>
      <c r="D13" s="6">
        <v>6.7</v>
      </c>
    </row>
    <row r="14" spans="2:8" x14ac:dyDescent="0.25">
      <c r="B14" s="1" t="s">
        <v>45</v>
      </c>
      <c r="C14" s="2">
        <v>151</v>
      </c>
      <c r="D14" s="5">
        <v>7.3</v>
      </c>
    </row>
    <row r="15" spans="2:8" x14ac:dyDescent="0.25">
      <c r="B15" s="3" t="s">
        <v>47</v>
      </c>
      <c r="C15" s="4">
        <v>150</v>
      </c>
      <c r="D15" s="6">
        <v>6.5</v>
      </c>
    </row>
    <row r="16" spans="2:8" x14ac:dyDescent="0.25">
      <c r="B16" s="1" t="s">
        <v>48</v>
      </c>
      <c r="C16" s="2">
        <v>143</v>
      </c>
      <c r="D16" s="5">
        <v>7.2</v>
      </c>
    </row>
    <row r="17" spans="2:4" x14ac:dyDescent="0.25">
      <c r="B17" s="3" t="s">
        <v>51</v>
      </c>
      <c r="C17" s="4">
        <v>150</v>
      </c>
      <c r="D17" s="6">
        <v>6.6</v>
      </c>
    </row>
    <row r="18" spans="2:4" x14ac:dyDescent="0.25">
      <c r="B18" s="1" t="s">
        <v>52</v>
      </c>
      <c r="C18" s="2">
        <v>173</v>
      </c>
      <c r="D18" s="5">
        <v>8.1</v>
      </c>
    </row>
    <row r="19" spans="2:4" x14ac:dyDescent="0.25">
      <c r="B19" s="3" t="s">
        <v>54</v>
      </c>
      <c r="C19" s="4">
        <v>136</v>
      </c>
      <c r="D19" s="6">
        <v>6.7</v>
      </c>
    </row>
    <row r="20" spans="2:4" x14ac:dyDescent="0.25">
      <c r="B20" s="1" t="s">
        <v>57</v>
      </c>
      <c r="C20" s="2">
        <v>106</v>
      </c>
      <c r="D20" s="5">
        <v>6.8</v>
      </c>
    </row>
    <row r="21" spans="2:4" x14ac:dyDescent="0.25">
      <c r="B21" s="3" t="s">
        <v>60</v>
      </c>
      <c r="C21" s="4">
        <v>164</v>
      </c>
      <c r="D21" s="6">
        <v>7.5</v>
      </c>
    </row>
    <row r="22" spans="2:4" x14ac:dyDescent="0.25">
      <c r="B22" s="1" t="s">
        <v>62</v>
      </c>
      <c r="C22" s="2">
        <v>153</v>
      </c>
      <c r="D22" s="5">
        <v>7</v>
      </c>
    </row>
    <row r="23" spans="2:4" x14ac:dyDescent="0.25">
      <c r="B23" s="3" t="s">
        <v>65</v>
      </c>
      <c r="C23" s="4">
        <v>156</v>
      </c>
      <c r="D23" s="6">
        <v>6.7</v>
      </c>
    </row>
    <row r="24" spans="2:4" x14ac:dyDescent="0.25">
      <c r="B24" s="1" t="s">
        <v>66</v>
      </c>
      <c r="C24" s="2">
        <v>186</v>
      </c>
      <c r="D24" s="5">
        <v>7.9</v>
      </c>
    </row>
    <row r="25" spans="2:4" x14ac:dyDescent="0.25">
      <c r="B25" s="3" t="s">
        <v>69</v>
      </c>
      <c r="C25" s="4">
        <v>113</v>
      </c>
      <c r="D25" s="6">
        <v>6.1</v>
      </c>
    </row>
    <row r="26" spans="2:4" x14ac:dyDescent="0.25">
      <c r="B26" s="1" t="s">
        <v>71</v>
      </c>
      <c r="C26" s="2">
        <v>201</v>
      </c>
      <c r="D26" s="5">
        <v>7.2</v>
      </c>
    </row>
    <row r="27" spans="2:4" x14ac:dyDescent="0.25">
      <c r="B27" s="3" t="s">
        <v>73</v>
      </c>
      <c r="C27" s="4">
        <v>194</v>
      </c>
      <c r="D27" s="6">
        <v>7.7</v>
      </c>
    </row>
    <row r="28" spans="2:4" x14ac:dyDescent="0.25">
      <c r="B28" s="1" t="s">
        <v>75</v>
      </c>
      <c r="C28" s="2">
        <v>147</v>
      </c>
      <c r="D28" s="5">
        <v>8.1999999999999993</v>
      </c>
    </row>
    <row r="29" spans="2:4" x14ac:dyDescent="0.25">
      <c r="B29" s="3" t="s">
        <v>78</v>
      </c>
      <c r="C29" s="4">
        <v>131</v>
      </c>
      <c r="D29" s="6">
        <v>5.9</v>
      </c>
    </row>
    <row r="30" spans="2:4" x14ac:dyDescent="0.25">
      <c r="B30" s="1" t="s">
        <v>80</v>
      </c>
      <c r="C30" s="2">
        <v>124</v>
      </c>
      <c r="D30" s="5">
        <v>7</v>
      </c>
    </row>
    <row r="31" spans="2:4" x14ac:dyDescent="0.25">
      <c r="B31" s="3" t="s">
        <v>81</v>
      </c>
      <c r="C31" s="4">
        <v>143</v>
      </c>
      <c r="D31" s="6">
        <v>7.8</v>
      </c>
    </row>
    <row r="32" spans="2:4" x14ac:dyDescent="0.25">
      <c r="B32" s="1" t="s">
        <v>83</v>
      </c>
      <c r="C32" s="2">
        <v>135</v>
      </c>
      <c r="D32" s="5">
        <v>7.3</v>
      </c>
    </row>
    <row r="33" spans="2:4" x14ac:dyDescent="0.25">
      <c r="B33" s="3" t="s">
        <v>86</v>
      </c>
      <c r="C33" s="4">
        <v>195</v>
      </c>
      <c r="D33" s="6">
        <v>7.2</v>
      </c>
    </row>
    <row r="34" spans="2:4" x14ac:dyDescent="0.25">
      <c r="B34" s="1" t="s">
        <v>88</v>
      </c>
      <c r="C34" s="2">
        <v>108</v>
      </c>
      <c r="D34" s="5">
        <v>6.5</v>
      </c>
    </row>
    <row r="35" spans="2:4" x14ac:dyDescent="0.25">
      <c r="B35" s="3" t="s">
        <v>91</v>
      </c>
      <c r="C35" s="4">
        <v>104</v>
      </c>
      <c r="D35" s="6">
        <v>6.8</v>
      </c>
    </row>
    <row r="36" spans="2:4" x14ac:dyDescent="0.25">
      <c r="B36" s="1" t="s">
        <v>95</v>
      </c>
      <c r="C36" s="2">
        <v>104</v>
      </c>
      <c r="D36" s="5">
        <v>7.3</v>
      </c>
    </row>
    <row r="37" spans="2:4" x14ac:dyDescent="0.25">
      <c r="B37" s="3" t="s">
        <v>97</v>
      </c>
      <c r="C37" s="4">
        <v>150</v>
      </c>
      <c r="D37" s="6">
        <v>6</v>
      </c>
    </row>
    <row r="38" spans="2:4" x14ac:dyDescent="0.25">
      <c r="B38" s="1" t="s">
        <v>98</v>
      </c>
      <c r="C38" s="2">
        <v>165</v>
      </c>
      <c r="D38" s="5">
        <v>5.7</v>
      </c>
    </row>
    <row r="39" spans="2:4" x14ac:dyDescent="0.25">
      <c r="B39" s="3" t="s">
        <v>99</v>
      </c>
      <c r="C39" s="4">
        <v>130</v>
      </c>
      <c r="D39" s="6">
        <v>6.4</v>
      </c>
    </row>
    <row r="40" spans="2:4" x14ac:dyDescent="0.25">
      <c r="B40" s="1" t="s">
        <v>100</v>
      </c>
      <c r="C40" s="2">
        <v>142</v>
      </c>
      <c r="D40" s="5">
        <v>6.7</v>
      </c>
    </row>
    <row r="41" spans="2:4" x14ac:dyDescent="0.25">
      <c r="B41" s="3" t="s">
        <v>102</v>
      </c>
      <c r="C41" s="4">
        <v>125</v>
      </c>
      <c r="D41" s="6">
        <v>6.8</v>
      </c>
    </row>
    <row r="42" spans="2:4" x14ac:dyDescent="0.25">
      <c r="B42" s="1" t="s">
        <v>105</v>
      </c>
      <c r="C42" s="2">
        <v>106</v>
      </c>
      <c r="D42" s="5">
        <v>6.3</v>
      </c>
    </row>
    <row r="43" spans="2:4" x14ac:dyDescent="0.25">
      <c r="B43" s="3" t="s">
        <v>107</v>
      </c>
      <c r="C43" s="4">
        <v>123</v>
      </c>
      <c r="D43" s="6">
        <v>5.6</v>
      </c>
    </row>
    <row r="44" spans="2:4" x14ac:dyDescent="0.25">
      <c r="B44" s="1" t="s">
        <v>110</v>
      </c>
      <c r="C44" s="2">
        <v>103</v>
      </c>
      <c r="D44" s="5">
        <v>8.3000000000000007</v>
      </c>
    </row>
    <row r="45" spans="2:4" x14ac:dyDescent="0.25">
      <c r="B45" s="3" t="s">
        <v>112</v>
      </c>
      <c r="C45" s="4">
        <v>118</v>
      </c>
      <c r="D45" s="6">
        <v>6.6</v>
      </c>
    </row>
    <row r="46" spans="2:4" x14ac:dyDescent="0.25">
      <c r="B46" s="1" t="s">
        <v>115</v>
      </c>
      <c r="C46" s="2">
        <v>140</v>
      </c>
      <c r="D46" s="5">
        <v>7.2</v>
      </c>
    </row>
    <row r="47" spans="2:4" x14ac:dyDescent="0.25">
      <c r="B47" s="3" t="s">
        <v>117</v>
      </c>
      <c r="C47" s="4">
        <v>123</v>
      </c>
      <c r="D47" s="6">
        <v>7</v>
      </c>
    </row>
    <row r="48" spans="2:4" x14ac:dyDescent="0.25">
      <c r="B48" s="1" t="s">
        <v>118</v>
      </c>
      <c r="C48" s="2">
        <v>149</v>
      </c>
      <c r="D48" s="5">
        <v>8</v>
      </c>
    </row>
    <row r="49" spans="2:4" x14ac:dyDescent="0.25">
      <c r="B49" s="3" t="s">
        <v>120</v>
      </c>
      <c r="C49" s="4">
        <v>132</v>
      </c>
      <c r="D49" s="6">
        <v>7.8</v>
      </c>
    </row>
    <row r="50" spans="2:4" x14ac:dyDescent="0.25">
      <c r="B50" s="1" t="s">
        <v>121</v>
      </c>
      <c r="C50" s="2">
        <v>114</v>
      </c>
      <c r="D50" s="5">
        <v>6.3</v>
      </c>
    </row>
    <row r="51" spans="2:4" x14ac:dyDescent="0.25">
      <c r="B51" s="3" t="s">
        <v>123</v>
      </c>
      <c r="C51" s="4">
        <v>143</v>
      </c>
      <c r="D51" s="6">
        <v>7.3</v>
      </c>
    </row>
    <row r="52" spans="2:4" x14ac:dyDescent="0.25">
      <c r="B52" s="1" t="s">
        <v>125</v>
      </c>
      <c r="C52" s="2">
        <v>116</v>
      </c>
      <c r="D52" s="5">
        <v>6.6</v>
      </c>
    </row>
    <row r="53" spans="2:4" x14ac:dyDescent="0.25">
      <c r="B53" s="3" t="s">
        <v>127</v>
      </c>
      <c r="C53" s="4">
        <v>131</v>
      </c>
      <c r="D53" s="6">
        <v>7</v>
      </c>
    </row>
    <row r="54" spans="2:4" x14ac:dyDescent="0.25">
      <c r="B54" s="1" t="s">
        <v>128</v>
      </c>
      <c r="C54" s="2">
        <v>154</v>
      </c>
      <c r="D54" s="5">
        <v>6.3</v>
      </c>
    </row>
    <row r="55" spans="2:4" x14ac:dyDescent="0.25">
      <c r="B55" s="3" t="s">
        <v>130</v>
      </c>
      <c r="C55" s="4">
        <v>122</v>
      </c>
      <c r="D55" s="6">
        <v>6.2</v>
      </c>
    </row>
    <row r="56" spans="2:4" x14ac:dyDescent="0.25">
      <c r="B56" s="1" t="s">
        <v>132</v>
      </c>
      <c r="C56" s="2">
        <v>93</v>
      </c>
      <c r="D56" s="5">
        <v>7.2</v>
      </c>
    </row>
    <row r="57" spans="2:4" x14ac:dyDescent="0.25">
      <c r="B57" s="3" t="s">
        <v>134</v>
      </c>
      <c r="C57" s="4">
        <v>122</v>
      </c>
      <c r="D57" s="6">
        <v>7.5</v>
      </c>
    </row>
    <row r="58" spans="2:4" x14ac:dyDescent="0.25">
      <c r="B58" s="1" t="s">
        <v>136</v>
      </c>
      <c r="C58" s="2">
        <v>98</v>
      </c>
      <c r="D58" s="5">
        <v>8.4</v>
      </c>
    </row>
    <row r="59" spans="2:4" x14ac:dyDescent="0.25">
      <c r="B59" s="3" t="s">
        <v>139</v>
      </c>
      <c r="C59" s="4">
        <v>91</v>
      </c>
      <c r="D59" s="6">
        <v>6.2</v>
      </c>
    </row>
    <row r="60" spans="2:4" x14ac:dyDescent="0.25">
      <c r="B60" s="1" t="s">
        <v>141</v>
      </c>
      <c r="C60" s="2">
        <v>158</v>
      </c>
      <c r="D60" s="5">
        <v>5.8</v>
      </c>
    </row>
    <row r="61" spans="2:4" x14ac:dyDescent="0.25">
      <c r="B61" s="3" t="s">
        <v>145</v>
      </c>
      <c r="C61" s="4">
        <v>96</v>
      </c>
      <c r="D61" s="6">
        <v>6.8</v>
      </c>
    </row>
    <row r="62" spans="2:4" x14ac:dyDescent="0.25">
      <c r="B62" s="1" t="s">
        <v>147</v>
      </c>
      <c r="C62" s="2">
        <v>127</v>
      </c>
      <c r="D62" s="5">
        <v>5.4</v>
      </c>
    </row>
    <row r="63" spans="2:4" x14ac:dyDescent="0.25">
      <c r="B63" s="3" t="s">
        <v>148</v>
      </c>
      <c r="C63" s="4">
        <v>110</v>
      </c>
      <c r="D63" s="6">
        <v>6.6</v>
      </c>
    </row>
    <row r="64" spans="2:4" x14ac:dyDescent="0.25">
      <c r="B64" s="1" t="s">
        <v>149</v>
      </c>
      <c r="C64" s="2">
        <v>150</v>
      </c>
      <c r="D64" s="5">
        <v>6.9</v>
      </c>
    </row>
    <row r="65" spans="2:4" x14ac:dyDescent="0.25">
      <c r="B65" s="3" t="s">
        <v>150</v>
      </c>
      <c r="C65" s="4">
        <v>144</v>
      </c>
      <c r="D65" s="6">
        <v>7.3</v>
      </c>
    </row>
    <row r="66" spans="2:4" x14ac:dyDescent="0.25">
      <c r="B66" s="1" t="s">
        <v>152</v>
      </c>
      <c r="C66" s="2">
        <v>152</v>
      </c>
      <c r="D66" s="5">
        <v>9</v>
      </c>
    </row>
    <row r="67" spans="2:4" x14ac:dyDescent="0.25">
      <c r="B67" s="3" t="s">
        <v>155</v>
      </c>
      <c r="C67" s="4">
        <v>96</v>
      </c>
      <c r="D67" s="6">
        <v>8.3000000000000007</v>
      </c>
    </row>
    <row r="68" spans="2:4" x14ac:dyDescent="0.25">
      <c r="B68" s="1" t="s">
        <v>158</v>
      </c>
      <c r="C68" s="2">
        <v>94</v>
      </c>
      <c r="D68" s="5">
        <v>6.5</v>
      </c>
    </row>
    <row r="69" spans="2:4" x14ac:dyDescent="0.25">
      <c r="B69" s="3" t="s">
        <v>159</v>
      </c>
      <c r="C69" s="4">
        <v>126</v>
      </c>
      <c r="D69" s="6">
        <v>7.9</v>
      </c>
    </row>
    <row r="70" spans="2:4" x14ac:dyDescent="0.25">
      <c r="B70" s="1" t="s">
        <v>162</v>
      </c>
      <c r="C70" s="2">
        <v>126</v>
      </c>
      <c r="D70" s="5">
        <v>7.5</v>
      </c>
    </row>
    <row r="71" spans="2:4" x14ac:dyDescent="0.25">
      <c r="B71" s="3" t="s">
        <v>164</v>
      </c>
      <c r="C71" s="4">
        <v>106</v>
      </c>
      <c r="D71" s="6">
        <v>4.8</v>
      </c>
    </row>
    <row r="72" spans="2:4" x14ac:dyDescent="0.25">
      <c r="B72" s="1" t="s">
        <v>167</v>
      </c>
      <c r="C72" s="2">
        <v>112</v>
      </c>
      <c r="D72" s="5">
        <v>5.2</v>
      </c>
    </row>
    <row r="73" spans="2:4" x14ac:dyDescent="0.25">
      <c r="B73" s="3" t="s">
        <v>170</v>
      </c>
      <c r="C73" s="4">
        <v>123</v>
      </c>
      <c r="D73" s="6">
        <v>6.9</v>
      </c>
    </row>
    <row r="74" spans="2:4" x14ac:dyDescent="0.25">
      <c r="B74" s="1" t="s">
        <v>173</v>
      </c>
      <c r="C74" s="2">
        <v>96</v>
      </c>
      <c r="D74" s="5">
        <v>5.4</v>
      </c>
    </row>
    <row r="75" spans="2:4" x14ac:dyDescent="0.25">
      <c r="B75" s="3" t="s">
        <v>175</v>
      </c>
      <c r="C75" s="4">
        <v>113</v>
      </c>
      <c r="D75" s="6">
        <v>7.9</v>
      </c>
    </row>
    <row r="76" spans="2:4" x14ac:dyDescent="0.25">
      <c r="B76" s="1" t="s">
        <v>177</v>
      </c>
      <c r="C76" s="2">
        <v>176</v>
      </c>
      <c r="D76" s="5">
        <v>6.1</v>
      </c>
    </row>
    <row r="77" spans="2:4" x14ac:dyDescent="0.25">
      <c r="B77" s="3" t="s">
        <v>179</v>
      </c>
      <c r="C77" s="4">
        <v>118</v>
      </c>
      <c r="D77" s="6">
        <v>5.8</v>
      </c>
    </row>
    <row r="78" spans="2:4" x14ac:dyDescent="0.25">
      <c r="B78" s="1" t="s">
        <v>181</v>
      </c>
      <c r="C78" s="2">
        <v>95</v>
      </c>
      <c r="D78" s="5">
        <v>8.3000000000000007</v>
      </c>
    </row>
    <row r="79" spans="2:4" x14ac:dyDescent="0.25">
      <c r="B79" s="3" t="s">
        <v>183</v>
      </c>
      <c r="C79" s="4">
        <v>106</v>
      </c>
      <c r="D79" s="6">
        <v>7.8</v>
      </c>
    </row>
    <row r="80" spans="2:4" x14ac:dyDescent="0.25">
      <c r="B80" s="1" t="s">
        <v>184</v>
      </c>
      <c r="C80" s="2">
        <v>124</v>
      </c>
      <c r="D80" s="5">
        <v>7</v>
      </c>
    </row>
    <row r="81" spans="2:4" x14ac:dyDescent="0.25">
      <c r="B81" s="3" t="s">
        <v>187</v>
      </c>
      <c r="C81" s="4">
        <v>132</v>
      </c>
      <c r="D81" s="6">
        <v>6.1</v>
      </c>
    </row>
    <row r="82" spans="2:4" x14ac:dyDescent="0.25">
      <c r="B82" s="1" t="s">
        <v>191</v>
      </c>
      <c r="C82" s="2">
        <v>97</v>
      </c>
      <c r="D82" s="5">
        <v>7</v>
      </c>
    </row>
    <row r="83" spans="2:4" x14ac:dyDescent="0.25">
      <c r="B83" s="3" t="s">
        <v>194</v>
      </c>
      <c r="C83" s="4">
        <v>130</v>
      </c>
      <c r="D83" s="6">
        <v>7.6</v>
      </c>
    </row>
    <row r="84" spans="2:4" x14ac:dyDescent="0.25">
      <c r="B84" s="1" t="s">
        <v>198</v>
      </c>
      <c r="C84" s="2">
        <v>128</v>
      </c>
      <c r="D84" s="5">
        <v>6.3</v>
      </c>
    </row>
    <row r="85" spans="2:4" x14ac:dyDescent="0.25">
      <c r="B85" s="3" t="s">
        <v>199</v>
      </c>
      <c r="C85" s="4">
        <v>136</v>
      </c>
      <c r="D85" s="6">
        <v>7.8</v>
      </c>
    </row>
    <row r="86" spans="2:4" x14ac:dyDescent="0.25">
      <c r="B86" s="1" t="s">
        <v>201</v>
      </c>
      <c r="C86" s="2">
        <v>93</v>
      </c>
      <c r="D86" s="5">
        <v>6.4</v>
      </c>
    </row>
    <row r="87" spans="2:4" x14ac:dyDescent="0.25">
      <c r="B87" s="3" t="s">
        <v>204</v>
      </c>
      <c r="C87" s="4">
        <v>130</v>
      </c>
      <c r="D87" s="6">
        <v>6.5</v>
      </c>
    </row>
    <row r="88" spans="2:4" x14ac:dyDescent="0.25">
      <c r="B88" s="1" t="s">
        <v>207</v>
      </c>
      <c r="C88" s="2">
        <v>102</v>
      </c>
      <c r="D88" s="5">
        <v>7.9</v>
      </c>
    </row>
    <row r="89" spans="2:4" x14ac:dyDescent="0.25">
      <c r="B89" s="3" t="s">
        <v>210</v>
      </c>
      <c r="C89" s="4">
        <v>101</v>
      </c>
      <c r="D89" s="6">
        <v>7.8</v>
      </c>
    </row>
    <row r="90" spans="2:4" x14ac:dyDescent="0.25">
      <c r="B90" s="1" t="s">
        <v>212</v>
      </c>
      <c r="C90" s="2">
        <v>100</v>
      </c>
      <c r="D90" s="5">
        <v>6.6</v>
      </c>
    </row>
    <row r="91" spans="2:4" x14ac:dyDescent="0.25">
      <c r="B91" s="3" t="s">
        <v>213</v>
      </c>
      <c r="C91" s="4">
        <v>120</v>
      </c>
      <c r="D91" s="6">
        <v>5.5</v>
      </c>
    </row>
    <row r="92" spans="2:4" x14ac:dyDescent="0.25">
      <c r="B92" s="1" t="s">
        <v>215</v>
      </c>
      <c r="C92" s="2">
        <v>98</v>
      </c>
      <c r="D92" s="5">
        <v>8.1999999999999993</v>
      </c>
    </row>
    <row r="93" spans="2:4" x14ac:dyDescent="0.25">
      <c r="B93" s="3" t="s">
        <v>218</v>
      </c>
      <c r="C93" s="4">
        <v>109</v>
      </c>
      <c r="D93" s="6">
        <v>6.4</v>
      </c>
    </row>
    <row r="94" spans="2:4" x14ac:dyDescent="0.25">
      <c r="B94" s="1" t="s">
        <v>220</v>
      </c>
      <c r="C94" s="2">
        <v>121</v>
      </c>
      <c r="D94" s="5">
        <v>8.1</v>
      </c>
    </row>
    <row r="95" spans="2:4" x14ac:dyDescent="0.25">
      <c r="B95" s="3" t="s">
        <v>222</v>
      </c>
      <c r="C95" s="4">
        <v>169</v>
      </c>
      <c r="D95" s="6">
        <v>8.6</v>
      </c>
    </row>
    <row r="96" spans="2:4" x14ac:dyDescent="0.25">
      <c r="B96" s="1" t="s">
        <v>223</v>
      </c>
      <c r="C96" s="2">
        <v>148</v>
      </c>
      <c r="D96" s="5">
        <v>8.8000000000000007</v>
      </c>
    </row>
    <row r="97" spans="2:4" x14ac:dyDescent="0.25">
      <c r="B97" s="3" t="s">
        <v>225</v>
      </c>
      <c r="C97" s="4">
        <v>182</v>
      </c>
      <c r="D97" s="6">
        <v>7.9</v>
      </c>
    </row>
    <row r="98" spans="2:4" x14ac:dyDescent="0.25">
      <c r="B98" s="1" t="s">
        <v>226</v>
      </c>
      <c r="C98" s="2">
        <v>106</v>
      </c>
      <c r="D98" s="5">
        <v>6.7</v>
      </c>
    </row>
    <row r="99" spans="2:4" x14ac:dyDescent="0.25">
      <c r="B99" s="3" t="s">
        <v>229</v>
      </c>
      <c r="C99" s="4">
        <v>166</v>
      </c>
      <c r="D99" s="6">
        <v>7.8</v>
      </c>
    </row>
    <row r="100" spans="2:4" x14ac:dyDescent="0.25">
      <c r="B100" s="1" t="s">
        <v>231</v>
      </c>
      <c r="C100" s="2">
        <v>132</v>
      </c>
      <c r="D100" s="5">
        <v>7.8</v>
      </c>
    </row>
    <row r="101" spans="2:4" x14ac:dyDescent="0.25">
      <c r="B101" s="3" t="s">
        <v>234</v>
      </c>
      <c r="C101" s="4">
        <v>137</v>
      </c>
      <c r="D101" s="6">
        <v>6.6</v>
      </c>
    </row>
    <row r="102" spans="2:4" x14ac:dyDescent="0.25">
      <c r="B102" s="1" t="s">
        <v>236</v>
      </c>
      <c r="C102" s="2">
        <v>109</v>
      </c>
      <c r="D102" s="5">
        <v>6.1</v>
      </c>
    </row>
    <row r="103" spans="2:4" x14ac:dyDescent="0.25">
      <c r="B103" s="3" t="s">
        <v>239</v>
      </c>
      <c r="C103" s="4">
        <v>98</v>
      </c>
      <c r="D103" s="6">
        <v>5.6</v>
      </c>
    </row>
    <row r="104" spans="2:4" x14ac:dyDescent="0.25">
      <c r="B104" s="1" t="s">
        <v>241</v>
      </c>
      <c r="C104" s="2">
        <v>113</v>
      </c>
      <c r="D104" s="5">
        <v>6.4</v>
      </c>
    </row>
    <row r="105" spans="2:4" x14ac:dyDescent="0.25">
      <c r="B105" s="3" t="s">
        <v>243</v>
      </c>
      <c r="C105" s="4">
        <v>93</v>
      </c>
      <c r="D105" s="6">
        <v>6.1</v>
      </c>
    </row>
    <row r="106" spans="2:4" x14ac:dyDescent="0.25">
      <c r="B106" s="1" t="s">
        <v>245</v>
      </c>
      <c r="C106" s="2">
        <v>123</v>
      </c>
      <c r="D106" s="5">
        <v>7.3</v>
      </c>
    </row>
    <row r="107" spans="2:4" x14ac:dyDescent="0.25">
      <c r="B107" s="3" t="s">
        <v>247</v>
      </c>
      <c r="C107" s="4">
        <v>126</v>
      </c>
      <c r="D107" s="6">
        <v>6.6</v>
      </c>
    </row>
    <row r="108" spans="2:4" x14ac:dyDescent="0.25">
      <c r="B108" s="1" t="s">
        <v>249</v>
      </c>
      <c r="C108" s="2">
        <v>113</v>
      </c>
      <c r="D108" s="5">
        <v>6.3</v>
      </c>
    </row>
    <row r="109" spans="2:4" x14ac:dyDescent="0.25">
      <c r="B109" s="3" t="s">
        <v>251</v>
      </c>
      <c r="C109" s="4">
        <v>184</v>
      </c>
      <c r="D109" s="6">
        <v>6.1</v>
      </c>
    </row>
    <row r="110" spans="2:4" x14ac:dyDescent="0.25">
      <c r="B110" s="1" t="s">
        <v>252</v>
      </c>
      <c r="C110" s="2">
        <v>144</v>
      </c>
      <c r="D110" s="5">
        <v>7.1</v>
      </c>
    </row>
    <row r="111" spans="2:4" x14ac:dyDescent="0.25">
      <c r="B111" s="3" t="s">
        <v>255</v>
      </c>
      <c r="C111" s="4">
        <v>206</v>
      </c>
      <c r="D111" s="6">
        <v>5.5</v>
      </c>
    </row>
    <row r="112" spans="2:4" x14ac:dyDescent="0.25">
      <c r="B112" s="1" t="s">
        <v>256</v>
      </c>
      <c r="C112" s="2">
        <v>138</v>
      </c>
      <c r="D112" s="5">
        <v>7.5</v>
      </c>
    </row>
    <row r="113" spans="2:4" x14ac:dyDescent="0.25">
      <c r="B113" s="3" t="s">
        <v>257</v>
      </c>
      <c r="C113" s="4">
        <v>157</v>
      </c>
      <c r="D113" s="6">
        <v>7.6</v>
      </c>
    </row>
    <row r="114" spans="2:4" x14ac:dyDescent="0.25">
      <c r="B114" s="1" t="s">
        <v>259</v>
      </c>
      <c r="C114" s="2">
        <v>102</v>
      </c>
      <c r="D114" s="5">
        <v>6.4</v>
      </c>
    </row>
    <row r="115" spans="2:4" x14ac:dyDescent="0.25">
      <c r="B115" s="3" t="s">
        <v>261</v>
      </c>
      <c r="C115" s="4">
        <v>104</v>
      </c>
      <c r="D115" s="6">
        <v>7.2</v>
      </c>
    </row>
    <row r="116" spans="2:4" x14ac:dyDescent="0.25">
      <c r="B116" s="1" t="s">
        <v>263</v>
      </c>
      <c r="C116" s="2">
        <v>115</v>
      </c>
      <c r="D116" s="5">
        <v>6.7</v>
      </c>
    </row>
    <row r="117" spans="2:4" x14ac:dyDescent="0.25">
      <c r="B117" s="3" t="s">
        <v>265</v>
      </c>
      <c r="C117" s="4">
        <v>111</v>
      </c>
      <c r="D117" s="6">
        <v>8</v>
      </c>
    </row>
    <row r="118" spans="2:4" x14ac:dyDescent="0.25">
      <c r="B118" s="1" t="s">
        <v>266</v>
      </c>
      <c r="C118" s="2">
        <v>128</v>
      </c>
      <c r="D118" s="5">
        <v>8.3000000000000007</v>
      </c>
    </row>
    <row r="119" spans="2:4" x14ac:dyDescent="0.25">
      <c r="B119" s="3" t="s">
        <v>269</v>
      </c>
      <c r="C119" s="4">
        <v>89</v>
      </c>
      <c r="D119" s="6">
        <v>6.7</v>
      </c>
    </row>
    <row r="120" spans="2:4" x14ac:dyDescent="0.25">
      <c r="B120" s="1" t="s">
        <v>271</v>
      </c>
      <c r="C120" s="2">
        <v>105</v>
      </c>
      <c r="D120" s="5">
        <v>5.9</v>
      </c>
    </row>
    <row r="121" spans="2:4" x14ac:dyDescent="0.25">
      <c r="B121" s="3" t="s">
        <v>273</v>
      </c>
      <c r="C121" s="4">
        <v>119</v>
      </c>
      <c r="D121" s="6">
        <v>6.7</v>
      </c>
    </row>
    <row r="122" spans="2:4" x14ac:dyDescent="0.25">
      <c r="B122" s="1" t="s">
        <v>274</v>
      </c>
      <c r="C122" s="2">
        <v>129</v>
      </c>
      <c r="D122" s="5">
        <v>6.7</v>
      </c>
    </row>
    <row r="123" spans="2:4" x14ac:dyDescent="0.25">
      <c r="B123" s="3" t="s">
        <v>277</v>
      </c>
      <c r="C123" s="4">
        <v>102</v>
      </c>
      <c r="D123" s="6">
        <v>7.6</v>
      </c>
    </row>
    <row r="124" spans="2:4" x14ac:dyDescent="0.25">
      <c r="B124" s="1" t="s">
        <v>278</v>
      </c>
      <c r="C124" s="2">
        <v>138</v>
      </c>
      <c r="D124" s="5">
        <v>7.2</v>
      </c>
    </row>
    <row r="125" spans="2:4" x14ac:dyDescent="0.25">
      <c r="B125" s="3" t="s">
        <v>279</v>
      </c>
      <c r="C125" s="4">
        <v>112</v>
      </c>
      <c r="D125" s="6">
        <v>7.1</v>
      </c>
    </row>
    <row r="126" spans="2:4" x14ac:dyDescent="0.25">
      <c r="B126" s="1" t="s">
        <v>281</v>
      </c>
      <c r="C126" s="2">
        <v>120</v>
      </c>
      <c r="D126" s="5">
        <v>8.1</v>
      </c>
    </row>
    <row r="127" spans="2:4" x14ac:dyDescent="0.25">
      <c r="B127" s="3" t="s">
        <v>284</v>
      </c>
      <c r="C127" s="4">
        <v>146</v>
      </c>
      <c r="D127" s="6">
        <v>6.7</v>
      </c>
    </row>
    <row r="128" spans="2:4" x14ac:dyDescent="0.25">
      <c r="B128" s="1" t="s">
        <v>286</v>
      </c>
      <c r="C128" s="2">
        <v>115</v>
      </c>
      <c r="D128" s="5">
        <v>7</v>
      </c>
    </row>
    <row r="129" spans="2:4" x14ac:dyDescent="0.25">
      <c r="B129" s="3" t="s">
        <v>289</v>
      </c>
      <c r="C129" s="4">
        <v>96</v>
      </c>
      <c r="D129" s="6">
        <v>6.9</v>
      </c>
    </row>
    <row r="130" spans="2:4" x14ac:dyDescent="0.25">
      <c r="B130" s="1" t="s">
        <v>292</v>
      </c>
      <c r="C130" s="2">
        <v>88</v>
      </c>
      <c r="D130" s="5">
        <v>5.0999999999999996</v>
      </c>
    </row>
    <row r="131" spans="2:4" x14ac:dyDescent="0.25">
      <c r="B131" s="3" t="s">
        <v>294</v>
      </c>
      <c r="C131" s="4">
        <v>99</v>
      </c>
      <c r="D131" s="6">
        <v>5.8</v>
      </c>
    </row>
    <row r="132" spans="2:4" x14ac:dyDescent="0.25">
      <c r="B132" s="1" t="s">
        <v>296</v>
      </c>
      <c r="C132" s="2">
        <v>113</v>
      </c>
      <c r="D132" s="5">
        <v>6.2</v>
      </c>
    </row>
    <row r="133" spans="2:4" x14ac:dyDescent="0.25">
      <c r="B133" s="3" t="s">
        <v>298</v>
      </c>
      <c r="C133" s="4">
        <v>131</v>
      </c>
      <c r="D133" s="6">
        <v>7.4</v>
      </c>
    </row>
    <row r="134" spans="2:4" x14ac:dyDescent="0.25">
      <c r="B134" s="1" t="s">
        <v>301</v>
      </c>
      <c r="C134" s="2">
        <v>119</v>
      </c>
      <c r="D134" s="5">
        <v>5.8</v>
      </c>
    </row>
    <row r="135" spans="2:4" x14ac:dyDescent="0.25">
      <c r="B135" s="3" t="s">
        <v>303</v>
      </c>
      <c r="C135" s="4">
        <v>91</v>
      </c>
      <c r="D135" s="6">
        <v>6.2</v>
      </c>
    </row>
    <row r="136" spans="2:4" x14ac:dyDescent="0.25">
      <c r="B136" s="1" t="s">
        <v>305</v>
      </c>
      <c r="C136" s="2">
        <v>90</v>
      </c>
      <c r="D136" s="5">
        <v>7.3</v>
      </c>
    </row>
    <row r="137" spans="2:4" x14ac:dyDescent="0.25">
      <c r="B137" s="3" t="s">
        <v>307</v>
      </c>
      <c r="C137" s="4">
        <v>103</v>
      </c>
      <c r="D137" s="6">
        <v>4.2</v>
      </c>
    </row>
    <row r="138" spans="2:4" x14ac:dyDescent="0.25">
      <c r="B138" s="1" t="s">
        <v>308</v>
      </c>
      <c r="C138" s="2">
        <v>124</v>
      </c>
      <c r="D138" s="5">
        <v>6.9</v>
      </c>
    </row>
    <row r="139" spans="2:4" x14ac:dyDescent="0.25">
      <c r="B139" s="3" t="s">
        <v>310</v>
      </c>
      <c r="C139" s="4">
        <v>131</v>
      </c>
      <c r="D139" s="6">
        <v>6.4</v>
      </c>
    </row>
    <row r="140" spans="2:4" x14ac:dyDescent="0.25">
      <c r="B140" s="1" t="s">
        <v>312</v>
      </c>
      <c r="C140" s="2">
        <v>88</v>
      </c>
      <c r="D140" s="5">
        <v>5.4</v>
      </c>
    </row>
    <row r="141" spans="2:4" x14ac:dyDescent="0.25">
      <c r="B141" s="3" t="s">
        <v>314</v>
      </c>
      <c r="C141" s="4">
        <v>85</v>
      </c>
      <c r="D141" s="6">
        <v>6.7</v>
      </c>
    </row>
    <row r="142" spans="2:4" x14ac:dyDescent="0.25">
      <c r="B142" s="1" t="s">
        <v>316</v>
      </c>
      <c r="C142" s="2">
        <v>111</v>
      </c>
      <c r="D142" s="5">
        <v>5.8</v>
      </c>
    </row>
    <row r="143" spans="2:4" x14ac:dyDescent="0.25">
      <c r="B143" s="3" t="s">
        <v>318</v>
      </c>
      <c r="C143" s="4">
        <v>92</v>
      </c>
      <c r="D143" s="6">
        <v>6.9</v>
      </c>
    </row>
    <row r="144" spans="2:4" x14ac:dyDescent="0.25">
      <c r="B144" s="1" t="s">
        <v>320</v>
      </c>
      <c r="C144" s="2">
        <v>196</v>
      </c>
      <c r="D144" s="5">
        <v>7.2</v>
      </c>
    </row>
    <row r="145" spans="2:4" x14ac:dyDescent="0.25">
      <c r="B145" s="3" t="s">
        <v>321</v>
      </c>
      <c r="C145" s="4">
        <v>93</v>
      </c>
      <c r="D145" s="6">
        <v>6.9</v>
      </c>
    </row>
    <row r="146" spans="2:4" x14ac:dyDescent="0.25">
      <c r="B146" s="1" t="s">
        <v>323</v>
      </c>
      <c r="C146" s="2">
        <v>133</v>
      </c>
      <c r="D146" s="5">
        <v>6.1</v>
      </c>
    </row>
    <row r="147" spans="2:4" x14ac:dyDescent="0.25">
      <c r="B147" s="3" t="s">
        <v>326</v>
      </c>
      <c r="C147" s="4">
        <v>116</v>
      </c>
      <c r="D147" s="6">
        <v>5.5</v>
      </c>
    </row>
    <row r="148" spans="2:4" x14ac:dyDescent="0.25">
      <c r="B148" s="1" t="s">
        <v>327</v>
      </c>
      <c r="C148" s="2">
        <v>153</v>
      </c>
      <c r="D148" s="5">
        <v>6.6</v>
      </c>
    </row>
    <row r="149" spans="2:4" x14ac:dyDescent="0.25">
      <c r="B149" s="3" t="s">
        <v>329</v>
      </c>
      <c r="C149" s="4">
        <v>88</v>
      </c>
      <c r="D149" s="6">
        <v>6.1</v>
      </c>
    </row>
    <row r="150" spans="2:4" x14ac:dyDescent="0.25">
      <c r="B150" s="1" t="s">
        <v>331</v>
      </c>
      <c r="C150" s="2">
        <v>115</v>
      </c>
      <c r="D150" s="5">
        <v>6.3</v>
      </c>
    </row>
    <row r="151" spans="2:4" x14ac:dyDescent="0.25">
      <c r="B151" s="3" t="s">
        <v>333</v>
      </c>
      <c r="C151" s="4">
        <v>95</v>
      </c>
      <c r="D151" s="6">
        <v>7.2</v>
      </c>
    </row>
    <row r="152" spans="2:4" x14ac:dyDescent="0.25">
      <c r="B152" s="1" t="s">
        <v>334</v>
      </c>
      <c r="C152" s="2">
        <v>133</v>
      </c>
      <c r="D152" s="5">
        <v>7.4</v>
      </c>
    </row>
    <row r="153" spans="2:4" x14ac:dyDescent="0.25">
      <c r="B153" s="3" t="s">
        <v>336</v>
      </c>
      <c r="C153" s="4">
        <v>97</v>
      </c>
      <c r="D153" s="6">
        <v>7.3</v>
      </c>
    </row>
    <row r="154" spans="2:4" x14ac:dyDescent="0.25">
      <c r="B154" s="1" t="s">
        <v>339</v>
      </c>
      <c r="C154" s="2">
        <v>90</v>
      </c>
      <c r="D154" s="5">
        <v>6.1</v>
      </c>
    </row>
    <row r="155" spans="2:4" x14ac:dyDescent="0.25">
      <c r="B155" s="3" t="s">
        <v>343</v>
      </c>
      <c r="C155" s="4">
        <v>154</v>
      </c>
      <c r="D155" s="6">
        <v>7.7</v>
      </c>
    </row>
    <row r="156" spans="2:4" x14ac:dyDescent="0.25">
      <c r="B156" s="1" t="s">
        <v>345</v>
      </c>
      <c r="C156" s="2">
        <v>150</v>
      </c>
      <c r="D156" s="5">
        <v>6.1</v>
      </c>
    </row>
    <row r="157" spans="2:4" x14ac:dyDescent="0.25">
      <c r="B157" s="3" t="s">
        <v>347</v>
      </c>
      <c r="C157" s="4">
        <v>127</v>
      </c>
      <c r="D157" s="6">
        <v>8</v>
      </c>
    </row>
    <row r="158" spans="2:4" x14ac:dyDescent="0.25">
      <c r="B158" s="1" t="s">
        <v>348</v>
      </c>
      <c r="C158" s="2">
        <v>121</v>
      </c>
      <c r="D158" s="5">
        <v>7.3</v>
      </c>
    </row>
    <row r="159" spans="2:4" x14ac:dyDescent="0.25">
      <c r="B159" s="3" t="s">
        <v>350</v>
      </c>
      <c r="C159" s="4">
        <v>102</v>
      </c>
      <c r="D159" s="6">
        <v>7.9</v>
      </c>
    </row>
    <row r="160" spans="2:4" x14ac:dyDescent="0.25">
      <c r="B160" s="1" t="s">
        <v>352</v>
      </c>
      <c r="C160" s="2">
        <v>126</v>
      </c>
      <c r="D160" s="5">
        <v>5.5</v>
      </c>
    </row>
    <row r="161" spans="2:4" x14ac:dyDescent="0.25">
      <c r="B161" s="3" t="s">
        <v>353</v>
      </c>
      <c r="C161" s="4">
        <v>121</v>
      </c>
      <c r="D161" s="6">
        <v>5</v>
      </c>
    </row>
    <row r="162" spans="2:4" x14ac:dyDescent="0.25">
      <c r="B162" s="1" t="s">
        <v>355</v>
      </c>
      <c r="C162" s="2">
        <v>215</v>
      </c>
      <c r="D162" s="5">
        <v>7.7</v>
      </c>
    </row>
    <row r="163" spans="2:4" x14ac:dyDescent="0.25">
      <c r="B163" s="3" t="s">
        <v>357</v>
      </c>
      <c r="C163" s="4">
        <v>127</v>
      </c>
      <c r="D163" s="6">
        <v>6.6</v>
      </c>
    </row>
    <row r="164" spans="2:4" x14ac:dyDescent="0.25">
      <c r="B164" s="1" t="s">
        <v>359</v>
      </c>
      <c r="C164" s="2">
        <v>138</v>
      </c>
      <c r="D164" s="5">
        <v>5.7</v>
      </c>
    </row>
    <row r="165" spans="2:4" x14ac:dyDescent="0.25">
      <c r="B165" s="3" t="s">
        <v>361</v>
      </c>
      <c r="C165" s="4">
        <v>122</v>
      </c>
      <c r="D165" s="6">
        <v>5.8</v>
      </c>
    </row>
    <row r="166" spans="2:4" x14ac:dyDescent="0.25">
      <c r="B166" s="1" t="s">
        <v>364</v>
      </c>
      <c r="C166" s="2">
        <v>124</v>
      </c>
      <c r="D166" s="5">
        <v>6</v>
      </c>
    </row>
    <row r="167" spans="2:4" x14ac:dyDescent="0.25">
      <c r="B167" s="3" t="s">
        <v>367</v>
      </c>
      <c r="C167" s="4">
        <v>106</v>
      </c>
      <c r="D167" s="6">
        <v>6.4</v>
      </c>
    </row>
    <row r="168" spans="2:4" x14ac:dyDescent="0.25">
      <c r="B168" s="1" t="s">
        <v>368</v>
      </c>
      <c r="C168" s="2">
        <v>124</v>
      </c>
      <c r="D168" s="5">
        <v>6.9</v>
      </c>
    </row>
    <row r="169" spans="2:4" x14ac:dyDescent="0.25">
      <c r="B169" s="3" t="s">
        <v>369</v>
      </c>
      <c r="C169" s="4">
        <v>128</v>
      </c>
      <c r="D169" s="6">
        <v>6.4</v>
      </c>
    </row>
    <row r="170" spans="2:4" x14ac:dyDescent="0.25">
      <c r="B170" s="1" t="s">
        <v>372</v>
      </c>
      <c r="C170" s="2">
        <v>138</v>
      </c>
      <c r="D170" s="5">
        <v>7.4</v>
      </c>
    </row>
    <row r="171" spans="2:4" x14ac:dyDescent="0.25">
      <c r="B171" s="3" t="s">
        <v>375</v>
      </c>
      <c r="C171" s="4">
        <v>115</v>
      </c>
      <c r="D171" s="6">
        <v>5.5</v>
      </c>
    </row>
    <row r="172" spans="2:4" x14ac:dyDescent="0.25">
      <c r="B172" s="1" t="s">
        <v>377</v>
      </c>
      <c r="C172" s="2">
        <v>100</v>
      </c>
      <c r="D172" s="5">
        <v>5.9</v>
      </c>
    </row>
    <row r="173" spans="2:4" x14ac:dyDescent="0.25">
      <c r="B173" s="3" t="s">
        <v>379</v>
      </c>
      <c r="C173" s="4">
        <v>135</v>
      </c>
      <c r="D173" s="6">
        <v>6.8</v>
      </c>
    </row>
    <row r="174" spans="2:4" x14ac:dyDescent="0.25">
      <c r="B174" s="1" t="s">
        <v>381</v>
      </c>
      <c r="C174" s="2">
        <v>117</v>
      </c>
      <c r="D174" s="5">
        <v>6.8</v>
      </c>
    </row>
    <row r="175" spans="2:4" x14ac:dyDescent="0.25">
      <c r="B175" s="3" t="s">
        <v>384</v>
      </c>
      <c r="C175" s="4">
        <v>156</v>
      </c>
      <c r="D175" s="6">
        <v>8.1</v>
      </c>
    </row>
    <row r="176" spans="2:4" x14ac:dyDescent="0.25">
      <c r="B176" s="1" t="s">
        <v>386</v>
      </c>
      <c r="C176" s="2">
        <v>96</v>
      </c>
      <c r="D176" s="5">
        <v>6.5</v>
      </c>
    </row>
    <row r="177" spans="2:4" x14ac:dyDescent="0.25">
      <c r="B177" s="3" t="s">
        <v>388</v>
      </c>
      <c r="C177" s="4">
        <v>107</v>
      </c>
      <c r="D177" s="6">
        <v>7.2</v>
      </c>
    </row>
    <row r="178" spans="2:4" x14ac:dyDescent="0.25">
      <c r="B178" s="1" t="s">
        <v>389</v>
      </c>
      <c r="C178" s="2">
        <v>92</v>
      </c>
      <c r="D178" s="5">
        <v>6.7</v>
      </c>
    </row>
    <row r="179" spans="2:4" x14ac:dyDescent="0.25">
      <c r="B179" s="3" t="s">
        <v>392</v>
      </c>
      <c r="C179" s="4">
        <v>115</v>
      </c>
      <c r="D179" s="6">
        <v>8.1</v>
      </c>
    </row>
    <row r="180" spans="2:4" x14ac:dyDescent="0.25">
      <c r="B180" s="1" t="s">
        <v>394</v>
      </c>
      <c r="C180" s="2">
        <v>92</v>
      </c>
      <c r="D180" s="5">
        <v>7.6</v>
      </c>
    </row>
    <row r="181" spans="2:4" x14ac:dyDescent="0.25">
      <c r="B181" s="3" t="s">
        <v>396</v>
      </c>
      <c r="C181" s="4">
        <v>117</v>
      </c>
      <c r="D181" s="6">
        <v>7.4</v>
      </c>
    </row>
    <row r="182" spans="2:4" x14ac:dyDescent="0.25">
      <c r="B182" s="1" t="s">
        <v>398</v>
      </c>
      <c r="C182" s="2">
        <v>146</v>
      </c>
      <c r="D182" s="5">
        <v>7.6</v>
      </c>
    </row>
    <row r="183" spans="2:4" x14ac:dyDescent="0.25">
      <c r="B183" s="3" t="s">
        <v>401</v>
      </c>
      <c r="C183" s="4">
        <v>94</v>
      </c>
      <c r="D183" s="6">
        <v>6.7</v>
      </c>
    </row>
    <row r="184" spans="2:4" x14ac:dyDescent="0.25">
      <c r="B184" s="1" t="s">
        <v>402</v>
      </c>
      <c r="C184" s="2">
        <v>116</v>
      </c>
      <c r="D184" s="5">
        <v>6.5</v>
      </c>
    </row>
    <row r="185" spans="2:4" x14ac:dyDescent="0.25">
      <c r="B185" s="3" t="s">
        <v>403</v>
      </c>
      <c r="C185" s="4">
        <v>147</v>
      </c>
      <c r="D185" s="6">
        <v>6.6</v>
      </c>
    </row>
    <row r="186" spans="2:4" x14ac:dyDescent="0.25">
      <c r="B186" s="1" t="s">
        <v>404</v>
      </c>
      <c r="C186" s="2">
        <v>90</v>
      </c>
      <c r="D186" s="5">
        <v>6.7</v>
      </c>
    </row>
    <row r="187" spans="2:4" x14ac:dyDescent="0.25">
      <c r="B187" s="3" t="s">
        <v>407</v>
      </c>
      <c r="C187" s="4">
        <v>101</v>
      </c>
      <c r="D187" s="6">
        <v>6.4</v>
      </c>
    </row>
    <row r="188" spans="2:4" x14ac:dyDescent="0.25">
      <c r="B188" s="1" t="s">
        <v>409</v>
      </c>
      <c r="C188" s="2">
        <v>138</v>
      </c>
      <c r="D188" s="5">
        <v>5.8</v>
      </c>
    </row>
    <row r="189" spans="2:4" x14ac:dyDescent="0.25">
      <c r="B189" s="3" t="s">
        <v>411</v>
      </c>
      <c r="C189" s="4">
        <v>107</v>
      </c>
      <c r="D189" s="6">
        <v>7.4</v>
      </c>
    </row>
    <row r="190" spans="2:4" x14ac:dyDescent="0.25">
      <c r="B190" s="1" t="s">
        <v>413</v>
      </c>
      <c r="C190" s="2">
        <v>142</v>
      </c>
      <c r="D190" s="5">
        <v>7.8</v>
      </c>
    </row>
    <row r="191" spans="2:4" x14ac:dyDescent="0.25">
      <c r="B191" s="3" t="s">
        <v>415</v>
      </c>
      <c r="C191" s="4">
        <v>165</v>
      </c>
      <c r="D191" s="6">
        <v>6.6</v>
      </c>
    </row>
    <row r="192" spans="2:4" x14ac:dyDescent="0.25">
      <c r="B192" s="1" t="s">
        <v>416</v>
      </c>
      <c r="C192" s="2">
        <v>100</v>
      </c>
      <c r="D192" s="5">
        <v>4.9000000000000004</v>
      </c>
    </row>
    <row r="193" spans="2:4" x14ac:dyDescent="0.25">
      <c r="B193" s="3" t="s">
        <v>419</v>
      </c>
      <c r="C193" s="4">
        <v>82</v>
      </c>
      <c r="D193" s="6">
        <v>6.5</v>
      </c>
    </row>
    <row r="194" spans="2:4" x14ac:dyDescent="0.25">
      <c r="B194" s="1" t="s">
        <v>421</v>
      </c>
      <c r="C194" s="2">
        <v>98</v>
      </c>
      <c r="D194" s="5">
        <v>6.2</v>
      </c>
    </row>
    <row r="195" spans="2:4" x14ac:dyDescent="0.25">
      <c r="B195" s="3" t="s">
        <v>424</v>
      </c>
      <c r="C195" s="4">
        <v>95</v>
      </c>
      <c r="D195" s="6">
        <v>7.3</v>
      </c>
    </row>
    <row r="196" spans="2:4" x14ac:dyDescent="0.25">
      <c r="B196" s="1" t="s">
        <v>426</v>
      </c>
      <c r="C196" s="2">
        <v>159</v>
      </c>
      <c r="D196" s="5">
        <v>7.5</v>
      </c>
    </row>
    <row r="197" spans="2:4" x14ac:dyDescent="0.25">
      <c r="B197" s="3" t="s">
        <v>429</v>
      </c>
      <c r="C197" s="4">
        <v>96</v>
      </c>
      <c r="D197" s="6">
        <v>5.6</v>
      </c>
    </row>
    <row r="198" spans="2:4" x14ac:dyDescent="0.25">
      <c r="B198" s="1" t="s">
        <v>430</v>
      </c>
      <c r="C198" s="2">
        <v>143</v>
      </c>
      <c r="D198" s="5">
        <v>8.1</v>
      </c>
    </row>
    <row r="199" spans="2:4" x14ac:dyDescent="0.25">
      <c r="B199" s="3" t="s">
        <v>432</v>
      </c>
      <c r="C199" s="4">
        <v>123</v>
      </c>
      <c r="D199" s="6">
        <v>6.7</v>
      </c>
    </row>
    <row r="200" spans="2:4" x14ac:dyDescent="0.25">
      <c r="B200" s="1" t="s">
        <v>433</v>
      </c>
      <c r="C200" s="2">
        <v>174</v>
      </c>
      <c r="D200" s="5">
        <v>6.6</v>
      </c>
    </row>
    <row r="201" spans="2:4" x14ac:dyDescent="0.25">
      <c r="B201" s="3" t="s">
        <v>436</v>
      </c>
      <c r="C201" s="4">
        <v>101</v>
      </c>
      <c r="D201" s="6">
        <v>6.4</v>
      </c>
    </row>
    <row r="202" spans="2:4" x14ac:dyDescent="0.25">
      <c r="B202" s="1" t="s">
        <v>437</v>
      </c>
      <c r="C202" s="2">
        <v>134</v>
      </c>
      <c r="D202" s="5">
        <v>7.5</v>
      </c>
    </row>
    <row r="203" spans="2:4" x14ac:dyDescent="0.25">
      <c r="B203" s="3" t="s">
        <v>438</v>
      </c>
      <c r="C203" s="4">
        <v>132</v>
      </c>
      <c r="D203" s="6">
        <v>7.3</v>
      </c>
    </row>
    <row r="204" spans="2:4" x14ac:dyDescent="0.25">
      <c r="B204" s="1" t="s">
        <v>441</v>
      </c>
      <c r="C204" s="2">
        <v>129</v>
      </c>
      <c r="D204" s="5">
        <v>7.5</v>
      </c>
    </row>
    <row r="205" spans="2:4" x14ac:dyDescent="0.25">
      <c r="B205" s="3" t="s">
        <v>442</v>
      </c>
      <c r="C205" s="4">
        <v>106</v>
      </c>
      <c r="D205" s="6">
        <v>5.8</v>
      </c>
    </row>
    <row r="206" spans="2:4" x14ac:dyDescent="0.25">
      <c r="B206" s="1" t="s">
        <v>444</v>
      </c>
      <c r="C206" s="2">
        <v>113</v>
      </c>
      <c r="D206" s="5">
        <v>7.5</v>
      </c>
    </row>
    <row r="207" spans="2:4" x14ac:dyDescent="0.25">
      <c r="B207" s="3" t="s">
        <v>447</v>
      </c>
      <c r="C207" s="4">
        <v>102</v>
      </c>
      <c r="D207" s="6">
        <v>6.6</v>
      </c>
    </row>
    <row r="208" spans="2:4" x14ac:dyDescent="0.25">
      <c r="B208" s="1" t="s">
        <v>449</v>
      </c>
      <c r="C208" s="2">
        <v>135</v>
      </c>
      <c r="D208" s="5">
        <v>6.7</v>
      </c>
    </row>
    <row r="209" spans="2:4" x14ac:dyDescent="0.25">
      <c r="B209" s="3" t="s">
        <v>452</v>
      </c>
      <c r="C209" s="4">
        <v>125</v>
      </c>
      <c r="D209" s="6">
        <v>3.7</v>
      </c>
    </row>
    <row r="210" spans="2:4" x14ac:dyDescent="0.25">
      <c r="B210" s="1" t="s">
        <v>453</v>
      </c>
      <c r="C210" s="2">
        <v>110</v>
      </c>
      <c r="D210" s="5">
        <v>6</v>
      </c>
    </row>
    <row r="211" spans="2:4" x14ac:dyDescent="0.25">
      <c r="B211" s="3" t="s">
        <v>454</v>
      </c>
      <c r="C211" s="4">
        <v>124</v>
      </c>
      <c r="D211" s="6">
        <v>6.4</v>
      </c>
    </row>
    <row r="212" spans="2:4" x14ac:dyDescent="0.25">
      <c r="B212" s="1" t="s">
        <v>456</v>
      </c>
      <c r="C212" s="2">
        <v>123</v>
      </c>
      <c r="D212" s="5">
        <v>6.1</v>
      </c>
    </row>
    <row r="213" spans="2:4" x14ac:dyDescent="0.25">
      <c r="B213" s="3" t="s">
        <v>457</v>
      </c>
      <c r="C213" s="4">
        <v>130</v>
      </c>
      <c r="D213" s="6">
        <v>6.4</v>
      </c>
    </row>
    <row r="214" spans="2:4" x14ac:dyDescent="0.25">
      <c r="B214" s="1" t="s">
        <v>459</v>
      </c>
      <c r="C214" s="2">
        <v>92</v>
      </c>
      <c r="D214" s="5">
        <v>5.6</v>
      </c>
    </row>
    <row r="215" spans="2:4" x14ac:dyDescent="0.25">
      <c r="B215" s="3" t="s">
        <v>461</v>
      </c>
      <c r="C215" s="4">
        <v>127</v>
      </c>
      <c r="D215" s="6">
        <v>8</v>
      </c>
    </row>
    <row r="216" spans="2:4" x14ac:dyDescent="0.25">
      <c r="B216" s="1" t="s">
        <v>464</v>
      </c>
      <c r="C216" s="2">
        <v>123</v>
      </c>
      <c r="D216" s="5">
        <v>5.2</v>
      </c>
    </row>
    <row r="217" spans="2:4" x14ac:dyDescent="0.25">
      <c r="B217" s="3" t="s">
        <v>465</v>
      </c>
      <c r="C217" s="4">
        <v>123</v>
      </c>
      <c r="D217" s="6">
        <v>7.1</v>
      </c>
    </row>
    <row r="218" spans="2:4" x14ac:dyDescent="0.25">
      <c r="B218" s="1" t="s">
        <v>467</v>
      </c>
      <c r="C218" s="2">
        <v>107</v>
      </c>
      <c r="D218" s="5">
        <v>4.8</v>
      </c>
    </row>
    <row r="219" spans="2:4" x14ac:dyDescent="0.25">
      <c r="B219" s="3" t="s">
        <v>469</v>
      </c>
      <c r="C219" s="4">
        <v>124</v>
      </c>
      <c r="D219" s="6">
        <v>7</v>
      </c>
    </row>
    <row r="220" spans="2:4" x14ac:dyDescent="0.25">
      <c r="B220" s="1" t="s">
        <v>470</v>
      </c>
      <c r="C220" s="2">
        <v>77</v>
      </c>
      <c r="D220" s="5">
        <v>5.4</v>
      </c>
    </row>
    <row r="221" spans="2:4" x14ac:dyDescent="0.25">
      <c r="B221" s="3" t="s">
        <v>473</v>
      </c>
      <c r="C221" s="4">
        <v>109</v>
      </c>
      <c r="D221" s="6">
        <v>6.6</v>
      </c>
    </row>
    <row r="222" spans="2:4" x14ac:dyDescent="0.25">
      <c r="B222" s="1" t="s">
        <v>475</v>
      </c>
      <c r="C222" s="2">
        <v>134</v>
      </c>
      <c r="D222" s="5">
        <v>6.7</v>
      </c>
    </row>
    <row r="223" spans="2:4" x14ac:dyDescent="0.25">
      <c r="B223" s="3" t="s">
        <v>478</v>
      </c>
      <c r="C223" s="4">
        <v>117</v>
      </c>
      <c r="D223" s="6">
        <v>6.2</v>
      </c>
    </row>
    <row r="224" spans="2:4" x14ac:dyDescent="0.25">
      <c r="B224" s="1" t="s">
        <v>480</v>
      </c>
      <c r="C224" s="2">
        <v>135</v>
      </c>
      <c r="D224" s="5">
        <v>6.1</v>
      </c>
    </row>
    <row r="225" spans="2:4" x14ac:dyDescent="0.25">
      <c r="B225" s="3" t="s">
        <v>483</v>
      </c>
      <c r="C225" s="4">
        <v>121</v>
      </c>
      <c r="D225" s="6">
        <v>5.3</v>
      </c>
    </row>
    <row r="226" spans="2:4" x14ac:dyDescent="0.25">
      <c r="B226" s="1" t="s">
        <v>486</v>
      </c>
      <c r="C226" s="2">
        <v>117</v>
      </c>
      <c r="D226" s="5">
        <v>6.3</v>
      </c>
    </row>
    <row r="227" spans="2:4" x14ac:dyDescent="0.25">
      <c r="B227" s="3" t="s">
        <v>488</v>
      </c>
      <c r="C227" s="4">
        <v>124</v>
      </c>
      <c r="D227" s="6">
        <v>7</v>
      </c>
    </row>
    <row r="228" spans="2:4" x14ac:dyDescent="0.25">
      <c r="B228" s="1" t="s">
        <v>490</v>
      </c>
      <c r="C228" s="2">
        <v>140</v>
      </c>
      <c r="D228" s="5">
        <v>7.6</v>
      </c>
    </row>
    <row r="229" spans="2:4" x14ac:dyDescent="0.25">
      <c r="B229" s="3" t="s">
        <v>491</v>
      </c>
      <c r="C229" s="4">
        <v>142</v>
      </c>
      <c r="D229" s="6">
        <v>6.7</v>
      </c>
    </row>
    <row r="230" spans="2:4" x14ac:dyDescent="0.25">
      <c r="B230" s="1" t="s">
        <v>492</v>
      </c>
      <c r="C230" s="2">
        <v>92</v>
      </c>
      <c r="D230" s="5">
        <v>8.1</v>
      </c>
    </row>
    <row r="231" spans="2:4" x14ac:dyDescent="0.25">
      <c r="B231" s="3" t="s">
        <v>493</v>
      </c>
      <c r="C231" s="4">
        <v>138</v>
      </c>
      <c r="D231" s="6">
        <v>6.7</v>
      </c>
    </row>
    <row r="232" spans="2:4" x14ac:dyDescent="0.25">
      <c r="B232" s="1" t="s">
        <v>494</v>
      </c>
      <c r="C232" s="2">
        <v>136</v>
      </c>
      <c r="D232" s="5">
        <v>6.5</v>
      </c>
    </row>
    <row r="233" spans="2:4" x14ac:dyDescent="0.25">
      <c r="B233" s="3" t="s">
        <v>496</v>
      </c>
      <c r="C233" s="4">
        <v>98</v>
      </c>
      <c r="D233" s="6">
        <v>7.3</v>
      </c>
    </row>
    <row r="234" spans="2:4" x14ac:dyDescent="0.25">
      <c r="B234" s="1" t="s">
        <v>499</v>
      </c>
      <c r="C234" s="2">
        <v>153</v>
      </c>
      <c r="D234" s="5">
        <v>6</v>
      </c>
    </row>
    <row r="235" spans="2:4" x14ac:dyDescent="0.25">
      <c r="B235" s="3" t="s">
        <v>501</v>
      </c>
      <c r="C235" s="4">
        <v>120</v>
      </c>
      <c r="D235" s="6">
        <v>6.1</v>
      </c>
    </row>
    <row r="236" spans="2:4" x14ac:dyDescent="0.25">
      <c r="B236" s="1" t="s">
        <v>502</v>
      </c>
      <c r="C236" s="2">
        <v>101</v>
      </c>
      <c r="D236" s="5">
        <v>5.9</v>
      </c>
    </row>
    <row r="237" spans="2:4" x14ac:dyDescent="0.25">
      <c r="B237" s="3" t="s">
        <v>504</v>
      </c>
      <c r="C237" s="4">
        <v>91</v>
      </c>
      <c r="D237" s="6">
        <v>7.8</v>
      </c>
    </row>
    <row r="238" spans="2:4" x14ac:dyDescent="0.25">
      <c r="B238" s="1" t="s">
        <v>507</v>
      </c>
      <c r="C238" s="2">
        <v>108</v>
      </c>
      <c r="D238" s="5">
        <v>5.8</v>
      </c>
    </row>
    <row r="239" spans="2:4" x14ac:dyDescent="0.25">
      <c r="B239" s="3" t="s">
        <v>509</v>
      </c>
      <c r="C239" s="4">
        <v>112</v>
      </c>
      <c r="D239" s="6">
        <v>6.3</v>
      </c>
    </row>
    <row r="240" spans="2:4" x14ac:dyDescent="0.25">
      <c r="B240" s="1" t="s">
        <v>512</v>
      </c>
      <c r="C240" s="2">
        <v>100</v>
      </c>
      <c r="D240" s="5">
        <v>4.3</v>
      </c>
    </row>
    <row r="241" spans="2:4" x14ac:dyDescent="0.25">
      <c r="B241" s="3" t="s">
        <v>515</v>
      </c>
      <c r="C241" s="4">
        <v>108</v>
      </c>
      <c r="D241" s="6">
        <v>6.4</v>
      </c>
    </row>
    <row r="242" spans="2:4" x14ac:dyDescent="0.25">
      <c r="B242" s="1" t="s">
        <v>517</v>
      </c>
      <c r="C242" s="2">
        <v>114</v>
      </c>
      <c r="D242" s="5">
        <v>6.1</v>
      </c>
    </row>
    <row r="243" spans="2:4" x14ac:dyDescent="0.25">
      <c r="B243" s="3" t="s">
        <v>519</v>
      </c>
      <c r="C243" s="4">
        <v>119</v>
      </c>
      <c r="D243" s="6">
        <v>6.5</v>
      </c>
    </row>
    <row r="244" spans="2:4" x14ac:dyDescent="0.25">
      <c r="B244" s="1" t="s">
        <v>520</v>
      </c>
      <c r="C244" s="2">
        <v>142</v>
      </c>
      <c r="D244" s="5">
        <v>7.1</v>
      </c>
    </row>
    <row r="245" spans="2:4" x14ac:dyDescent="0.25">
      <c r="B245" s="3" t="s">
        <v>523</v>
      </c>
      <c r="C245" s="4">
        <v>125</v>
      </c>
      <c r="D245" s="6">
        <v>6.4</v>
      </c>
    </row>
    <row r="246" spans="2:4" x14ac:dyDescent="0.25">
      <c r="B246" s="1" t="s">
        <v>525</v>
      </c>
      <c r="C246" s="2">
        <v>126</v>
      </c>
      <c r="D246" s="5">
        <v>6.5</v>
      </c>
    </row>
    <row r="247" spans="2:4" x14ac:dyDescent="0.25">
      <c r="B247" s="3" t="s">
        <v>526</v>
      </c>
      <c r="C247" s="4">
        <v>119</v>
      </c>
      <c r="D247" s="6">
        <v>6.3</v>
      </c>
    </row>
    <row r="248" spans="2:4" x14ac:dyDescent="0.25">
      <c r="B248" s="1" t="s">
        <v>528</v>
      </c>
      <c r="C248" s="2">
        <v>170</v>
      </c>
      <c r="D248" s="5">
        <v>7.5</v>
      </c>
    </row>
    <row r="249" spans="2:4" x14ac:dyDescent="0.25">
      <c r="B249" s="3" t="s">
        <v>529</v>
      </c>
      <c r="C249" s="4">
        <v>85</v>
      </c>
      <c r="D249" s="6">
        <v>4.9000000000000004</v>
      </c>
    </row>
    <row r="250" spans="2:4" x14ac:dyDescent="0.25">
      <c r="B250" s="1" t="s">
        <v>532</v>
      </c>
      <c r="C250" s="2">
        <v>119</v>
      </c>
      <c r="D250" s="5">
        <v>5.8</v>
      </c>
    </row>
    <row r="251" spans="2:4" x14ac:dyDescent="0.25">
      <c r="B251" s="3" t="s">
        <v>535</v>
      </c>
      <c r="C251" s="4">
        <v>102</v>
      </c>
      <c r="D251" s="6">
        <v>6.2</v>
      </c>
    </row>
    <row r="252" spans="2:4" x14ac:dyDescent="0.25">
      <c r="B252" s="1" t="s">
        <v>537</v>
      </c>
      <c r="C252" s="2">
        <v>103</v>
      </c>
      <c r="D252" s="5">
        <v>5.5</v>
      </c>
    </row>
    <row r="253" spans="2:4" x14ac:dyDescent="0.25">
      <c r="B253" s="3" t="s">
        <v>540</v>
      </c>
      <c r="C253" s="4">
        <v>76</v>
      </c>
      <c r="D253" s="6">
        <v>5.4</v>
      </c>
    </row>
    <row r="254" spans="2:4" x14ac:dyDescent="0.25">
      <c r="B254" s="1" t="s">
        <v>542</v>
      </c>
      <c r="C254" s="2">
        <v>120</v>
      </c>
      <c r="D254" s="5">
        <v>5.8</v>
      </c>
    </row>
    <row r="255" spans="2:4" x14ac:dyDescent="0.25">
      <c r="B255" s="3" t="s">
        <v>544</v>
      </c>
      <c r="C255" s="4">
        <v>127</v>
      </c>
      <c r="D255" s="6">
        <v>7.1</v>
      </c>
    </row>
    <row r="256" spans="2:4" x14ac:dyDescent="0.25">
      <c r="B256" s="1" t="s">
        <v>545</v>
      </c>
      <c r="C256" s="2">
        <v>105</v>
      </c>
      <c r="D256" s="5">
        <v>5.4</v>
      </c>
    </row>
    <row r="257" spans="2:4" x14ac:dyDescent="0.25">
      <c r="B257" s="3" t="s">
        <v>548</v>
      </c>
      <c r="C257" s="4">
        <v>121</v>
      </c>
      <c r="D257" s="6">
        <v>3.7</v>
      </c>
    </row>
    <row r="258" spans="2:4" x14ac:dyDescent="0.25">
      <c r="B258" s="1" t="s">
        <v>549</v>
      </c>
      <c r="C258" s="2">
        <v>114</v>
      </c>
      <c r="D258" s="5">
        <v>6.7</v>
      </c>
    </row>
    <row r="259" spans="2:4" x14ac:dyDescent="0.25">
      <c r="B259" s="3" t="s">
        <v>551</v>
      </c>
      <c r="C259" s="4">
        <v>129</v>
      </c>
      <c r="D259" s="6">
        <v>7.2</v>
      </c>
    </row>
    <row r="260" spans="2:4" x14ac:dyDescent="0.25">
      <c r="B260" s="1" t="s">
        <v>552</v>
      </c>
      <c r="C260" s="2">
        <v>171</v>
      </c>
      <c r="D260" s="5">
        <v>8.8000000000000007</v>
      </c>
    </row>
    <row r="261" spans="2:4" x14ac:dyDescent="0.25">
      <c r="B261" s="3" t="s">
        <v>555</v>
      </c>
      <c r="C261" s="4">
        <v>120</v>
      </c>
      <c r="D261" s="6">
        <v>5.8</v>
      </c>
    </row>
    <row r="262" spans="2:4" x14ac:dyDescent="0.25">
      <c r="B262" s="1" t="s">
        <v>558</v>
      </c>
      <c r="C262" s="2">
        <v>165</v>
      </c>
      <c r="D262" s="5">
        <v>6.8</v>
      </c>
    </row>
    <row r="263" spans="2:4" x14ac:dyDescent="0.25">
      <c r="B263" s="3" t="s">
        <v>560</v>
      </c>
      <c r="C263" s="4">
        <v>82</v>
      </c>
      <c r="D263" s="6">
        <v>3.8</v>
      </c>
    </row>
    <row r="264" spans="2:4" x14ac:dyDescent="0.25">
      <c r="B264" s="1" t="s">
        <v>562</v>
      </c>
      <c r="C264" s="2">
        <v>115</v>
      </c>
      <c r="D264" s="5">
        <v>7.1</v>
      </c>
    </row>
    <row r="265" spans="2:4" x14ac:dyDescent="0.25">
      <c r="B265" s="3" t="s">
        <v>563</v>
      </c>
      <c r="C265" s="4">
        <v>194</v>
      </c>
      <c r="D265" s="6">
        <v>7.2</v>
      </c>
    </row>
    <row r="266" spans="2:4" x14ac:dyDescent="0.25">
      <c r="B266" s="1" t="s">
        <v>564</v>
      </c>
      <c r="C266" s="2">
        <v>84</v>
      </c>
      <c r="D266" s="5">
        <v>5.9</v>
      </c>
    </row>
    <row r="267" spans="2:4" x14ac:dyDescent="0.25">
      <c r="B267" s="3" t="s">
        <v>567</v>
      </c>
      <c r="C267" s="4">
        <v>97</v>
      </c>
      <c r="D267" s="6">
        <v>7.1</v>
      </c>
    </row>
    <row r="268" spans="2:4" x14ac:dyDescent="0.25">
      <c r="B268" s="1" t="s">
        <v>568</v>
      </c>
      <c r="C268" s="2">
        <v>151</v>
      </c>
      <c r="D268" s="5">
        <v>8.1</v>
      </c>
    </row>
    <row r="269" spans="2:4" x14ac:dyDescent="0.25">
      <c r="B269" s="3" t="s">
        <v>571</v>
      </c>
      <c r="C269" s="4">
        <v>136</v>
      </c>
      <c r="D269" s="6">
        <v>6.9</v>
      </c>
    </row>
    <row r="270" spans="2:4" x14ac:dyDescent="0.25">
      <c r="B270" s="1" t="s">
        <v>575</v>
      </c>
      <c r="C270" s="2">
        <v>104</v>
      </c>
      <c r="D270" s="5">
        <v>4.4000000000000004</v>
      </c>
    </row>
    <row r="271" spans="2:4" x14ac:dyDescent="0.25">
      <c r="B271" s="3" t="s">
        <v>577</v>
      </c>
      <c r="C271" s="4">
        <v>127</v>
      </c>
      <c r="D271" s="6">
        <v>6.5</v>
      </c>
    </row>
    <row r="272" spans="2:4" x14ac:dyDescent="0.25">
      <c r="B272" s="1" t="s">
        <v>580</v>
      </c>
      <c r="C272" s="2">
        <v>171</v>
      </c>
      <c r="D272" s="5">
        <v>8.5</v>
      </c>
    </row>
    <row r="273" spans="2:4" x14ac:dyDescent="0.25">
      <c r="B273" s="3" t="s">
        <v>581</v>
      </c>
      <c r="C273" s="4">
        <v>145</v>
      </c>
      <c r="D273" s="6">
        <v>7.7</v>
      </c>
    </row>
    <row r="274" spans="2:4" x14ac:dyDescent="0.25">
      <c r="B274" s="1" t="s">
        <v>582</v>
      </c>
      <c r="C274" s="2">
        <v>174</v>
      </c>
      <c r="D274" s="5">
        <v>7.4</v>
      </c>
    </row>
    <row r="275" spans="2:4" x14ac:dyDescent="0.25">
      <c r="B275" s="3" t="s">
        <v>583</v>
      </c>
      <c r="C275" s="4">
        <v>144</v>
      </c>
      <c r="D275" s="6">
        <v>8</v>
      </c>
    </row>
    <row r="276" spans="2:4" x14ac:dyDescent="0.25">
      <c r="B276" s="1" t="s">
        <v>584</v>
      </c>
      <c r="C276" s="2">
        <v>119</v>
      </c>
      <c r="D276" s="5">
        <v>5.7</v>
      </c>
    </row>
    <row r="277" spans="2:4" x14ac:dyDescent="0.25">
      <c r="B277" s="3" t="s">
        <v>585</v>
      </c>
      <c r="C277" s="4">
        <v>153</v>
      </c>
      <c r="D277" s="6">
        <v>8.5</v>
      </c>
    </row>
    <row r="278" spans="2:4" x14ac:dyDescent="0.25">
      <c r="B278" s="1" t="s">
        <v>587</v>
      </c>
      <c r="C278" s="2">
        <v>140</v>
      </c>
      <c r="D278" s="5">
        <v>7</v>
      </c>
    </row>
    <row r="279" spans="2:4" x14ac:dyDescent="0.25">
      <c r="B279" s="3" t="s">
        <v>590</v>
      </c>
      <c r="C279" s="4">
        <v>176</v>
      </c>
      <c r="D279" s="6">
        <v>7.8</v>
      </c>
    </row>
    <row r="280" spans="2:4" x14ac:dyDescent="0.25">
      <c r="B280" s="1" t="s">
        <v>593</v>
      </c>
      <c r="C280" s="2">
        <v>141</v>
      </c>
      <c r="D280" s="5">
        <v>7.2</v>
      </c>
    </row>
    <row r="281" spans="2:4" x14ac:dyDescent="0.25">
      <c r="B281" s="3" t="s">
        <v>595</v>
      </c>
      <c r="C281" s="4">
        <v>106</v>
      </c>
      <c r="D281" s="6">
        <v>6.4</v>
      </c>
    </row>
    <row r="282" spans="2:4" x14ac:dyDescent="0.25">
      <c r="B282" s="1" t="s">
        <v>597</v>
      </c>
      <c r="C282" s="2">
        <v>98</v>
      </c>
      <c r="D282" s="5">
        <v>5.5</v>
      </c>
    </row>
    <row r="283" spans="2:4" x14ac:dyDescent="0.25">
      <c r="B283" s="3" t="s">
        <v>600</v>
      </c>
      <c r="C283" s="4">
        <v>116</v>
      </c>
      <c r="D283" s="6">
        <v>6.7</v>
      </c>
    </row>
    <row r="284" spans="2:4" x14ac:dyDescent="0.25">
      <c r="B284" s="1" t="s">
        <v>603</v>
      </c>
      <c r="C284" s="2">
        <v>115</v>
      </c>
      <c r="D284" s="5">
        <v>6.1</v>
      </c>
    </row>
    <row r="285" spans="2:4" x14ac:dyDescent="0.25">
      <c r="B285" s="3" t="s">
        <v>606</v>
      </c>
      <c r="C285" s="4">
        <v>165</v>
      </c>
      <c r="D285" s="6">
        <v>8.5</v>
      </c>
    </row>
    <row r="286" spans="2:4" x14ac:dyDescent="0.25">
      <c r="B286" s="1" t="s">
        <v>610</v>
      </c>
      <c r="C286" s="2">
        <v>91</v>
      </c>
      <c r="D286" s="5">
        <v>6.9</v>
      </c>
    </row>
    <row r="287" spans="2:4" x14ac:dyDescent="0.25">
      <c r="B287" s="3" t="s">
        <v>612</v>
      </c>
      <c r="C287" s="4">
        <v>78</v>
      </c>
      <c r="D287" s="6">
        <v>7.3</v>
      </c>
    </row>
    <row r="288" spans="2:4" x14ac:dyDescent="0.25">
      <c r="B288" s="1" t="s">
        <v>615</v>
      </c>
      <c r="C288" s="2">
        <v>103</v>
      </c>
      <c r="D288" s="5">
        <v>6.7</v>
      </c>
    </row>
    <row r="289" spans="2:4" x14ac:dyDescent="0.25">
      <c r="B289" s="3" t="s">
        <v>617</v>
      </c>
      <c r="C289" s="4">
        <v>131</v>
      </c>
      <c r="D289" s="6">
        <v>6.9</v>
      </c>
    </row>
    <row r="290" spans="2:4" x14ac:dyDescent="0.25">
      <c r="B290" s="1" t="s">
        <v>619</v>
      </c>
      <c r="C290" s="2">
        <v>104</v>
      </c>
      <c r="D290" s="5">
        <v>5.0999999999999996</v>
      </c>
    </row>
    <row r="291" spans="2:4" x14ac:dyDescent="0.25">
      <c r="B291" s="3" t="s">
        <v>621</v>
      </c>
      <c r="C291" s="4">
        <v>101</v>
      </c>
      <c r="D291" s="6">
        <v>6.8</v>
      </c>
    </row>
    <row r="292" spans="2:4" x14ac:dyDescent="0.25">
      <c r="B292" s="1" t="s">
        <v>623</v>
      </c>
      <c r="C292" s="2">
        <v>102</v>
      </c>
      <c r="D292" s="5">
        <v>6.7</v>
      </c>
    </row>
    <row r="293" spans="2:4" x14ac:dyDescent="0.25">
      <c r="B293" s="3" t="s">
        <v>626</v>
      </c>
      <c r="C293" s="4">
        <v>103</v>
      </c>
      <c r="D293" s="6">
        <v>6</v>
      </c>
    </row>
    <row r="294" spans="2:4" x14ac:dyDescent="0.25">
      <c r="B294" s="1" t="s">
        <v>629</v>
      </c>
      <c r="C294" s="2">
        <v>121</v>
      </c>
      <c r="D294" s="5">
        <v>5.7</v>
      </c>
    </row>
    <row r="295" spans="2:4" x14ac:dyDescent="0.25">
      <c r="B295" s="3" t="s">
        <v>631</v>
      </c>
      <c r="C295" s="4">
        <v>143</v>
      </c>
      <c r="D295" s="6">
        <v>8</v>
      </c>
    </row>
    <row r="296" spans="2:4" x14ac:dyDescent="0.25">
      <c r="B296" s="1" t="s">
        <v>633</v>
      </c>
      <c r="C296" s="2">
        <v>240</v>
      </c>
      <c r="D296" s="5">
        <v>8.1999999999999993</v>
      </c>
    </row>
    <row r="297" spans="2:4" x14ac:dyDescent="0.25">
      <c r="B297" s="3" t="s">
        <v>634</v>
      </c>
      <c r="C297" s="4">
        <v>121</v>
      </c>
      <c r="D297" s="6">
        <v>5.4</v>
      </c>
    </row>
    <row r="298" spans="2:4" x14ac:dyDescent="0.25">
      <c r="B298" s="1" t="s">
        <v>636</v>
      </c>
      <c r="C298" s="2">
        <v>129</v>
      </c>
      <c r="D298" s="5">
        <v>7.2</v>
      </c>
    </row>
    <row r="299" spans="2:4" x14ac:dyDescent="0.25">
      <c r="B299" s="3" t="s">
        <v>639</v>
      </c>
      <c r="C299" s="4">
        <v>172</v>
      </c>
      <c r="D299" s="6">
        <v>7.5</v>
      </c>
    </row>
    <row r="300" spans="2:4" x14ac:dyDescent="0.25">
      <c r="B300" s="1" t="s">
        <v>641</v>
      </c>
      <c r="C300" s="2">
        <v>101</v>
      </c>
      <c r="D300" s="5">
        <v>7</v>
      </c>
    </row>
    <row r="301" spans="2:4" x14ac:dyDescent="0.25">
      <c r="B301" s="3" t="s">
        <v>644</v>
      </c>
      <c r="C301" s="4">
        <v>87</v>
      </c>
      <c r="D301" s="6">
        <v>3.3</v>
      </c>
    </row>
    <row r="302" spans="2:4" x14ac:dyDescent="0.25">
      <c r="B302" s="1" t="s">
        <v>645</v>
      </c>
      <c r="C302" s="2">
        <v>101</v>
      </c>
      <c r="D302" s="5">
        <v>6</v>
      </c>
    </row>
    <row r="303" spans="2:4" x14ac:dyDescent="0.25">
      <c r="B303" s="3" t="s">
        <v>646</v>
      </c>
      <c r="C303" s="4">
        <v>95</v>
      </c>
      <c r="D303" s="6">
        <v>7.1</v>
      </c>
    </row>
    <row r="304" spans="2:4" x14ac:dyDescent="0.25">
      <c r="B304" s="1" t="s">
        <v>649</v>
      </c>
      <c r="C304" s="2">
        <v>102</v>
      </c>
      <c r="D304" s="5">
        <v>5.4</v>
      </c>
    </row>
    <row r="305" spans="2:4" x14ac:dyDescent="0.25">
      <c r="B305" s="3" t="s">
        <v>651</v>
      </c>
      <c r="C305" s="4">
        <v>131</v>
      </c>
      <c r="D305" s="6">
        <v>6.1</v>
      </c>
    </row>
    <row r="306" spans="2:4" x14ac:dyDescent="0.25">
      <c r="B306" s="1" t="s">
        <v>654</v>
      </c>
      <c r="C306" s="2">
        <v>114</v>
      </c>
      <c r="D306" s="5">
        <v>5.3</v>
      </c>
    </row>
    <row r="307" spans="2:4" x14ac:dyDescent="0.25">
      <c r="B307" s="3" t="s">
        <v>656</v>
      </c>
      <c r="C307" s="4">
        <v>94</v>
      </c>
      <c r="D307" s="6">
        <v>2.2000000000000002</v>
      </c>
    </row>
    <row r="308" spans="2:4" x14ac:dyDescent="0.25">
      <c r="B308" s="1" t="s">
        <v>658</v>
      </c>
      <c r="C308" s="2">
        <v>122</v>
      </c>
      <c r="D308" s="5">
        <v>7</v>
      </c>
    </row>
    <row r="309" spans="2:4" x14ac:dyDescent="0.25">
      <c r="B309" s="3" t="s">
        <v>661</v>
      </c>
      <c r="C309" s="4">
        <v>95</v>
      </c>
      <c r="D309" s="6">
        <v>3.8</v>
      </c>
    </row>
    <row r="310" spans="2:4" x14ac:dyDescent="0.25">
      <c r="B310" s="1" t="s">
        <v>663</v>
      </c>
      <c r="C310" s="2">
        <v>115</v>
      </c>
      <c r="D310" s="5">
        <v>6.9</v>
      </c>
    </row>
    <row r="311" spans="2:4" x14ac:dyDescent="0.25">
      <c r="B311" s="3" t="s">
        <v>665</v>
      </c>
      <c r="C311" s="4">
        <v>88</v>
      </c>
      <c r="D311" s="6">
        <v>7.2</v>
      </c>
    </row>
    <row r="312" spans="2:4" x14ac:dyDescent="0.25">
      <c r="B312" s="1" t="s">
        <v>668</v>
      </c>
      <c r="C312" s="2">
        <v>110</v>
      </c>
      <c r="D312" s="5">
        <v>7.3</v>
      </c>
    </row>
    <row r="313" spans="2:4" x14ac:dyDescent="0.25">
      <c r="B313" s="3" t="s">
        <v>670</v>
      </c>
      <c r="C313" s="4">
        <v>130</v>
      </c>
      <c r="D313" s="6">
        <v>6.3</v>
      </c>
    </row>
    <row r="314" spans="2:4" x14ac:dyDescent="0.25">
      <c r="B314" s="1" t="s">
        <v>672</v>
      </c>
      <c r="C314" s="2">
        <v>216</v>
      </c>
      <c r="D314" s="5">
        <v>7.5</v>
      </c>
    </row>
    <row r="315" spans="2:4" x14ac:dyDescent="0.25">
      <c r="B315" s="3" t="s">
        <v>675</v>
      </c>
      <c r="C315" s="4">
        <v>146</v>
      </c>
      <c r="D315" s="6">
        <v>7.6</v>
      </c>
    </row>
    <row r="316" spans="2:4" x14ac:dyDescent="0.25">
      <c r="B316" s="1" t="s">
        <v>679</v>
      </c>
      <c r="C316" s="2">
        <v>85</v>
      </c>
      <c r="D316" s="5">
        <v>6.8</v>
      </c>
    </row>
    <row r="317" spans="2:4" x14ac:dyDescent="0.25">
      <c r="B317" s="3" t="s">
        <v>682</v>
      </c>
      <c r="C317" s="4">
        <v>93</v>
      </c>
      <c r="D317" s="6">
        <v>5.2</v>
      </c>
    </row>
    <row r="318" spans="2:4" x14ac:dyDescent="0.25">
      <c r="B318" s="1" t="s">
        <v>684</v>
      </c>
      <c r="C318" s="2">
        <v>152</v>
      </c>
      <c r="D318" s="5">
        <v>7.7</v>
      </c>
    </row>
    <row r="319" spans="2:4" x14ac:dyDescent="0.25">
      <c r="B319" s="3" t="s">
        <v>686</v>
      </c>
      <c r="C319" s="4">
        <v>85</v>
      </c>
      <c r="D319" s="6">
        <v>6.2</v>
      </c>
    </row>
    <row r="320" spans="2:4" x14ac:dyDescent="0.25">
      <c r="B320" s="1" t="s">
        <v>688</v>
      </c>
      <c r="C320" s="2">
        <v>126</v>
      </c>
      <c r="D320" s="5">
        <v>7.7</v>
      </c>
    </row>
    <row r="321" spans="2:4" x14ac:dyDescent="0.25">
      <c r="B321" s="3" t="s">
        <v>690</v>
      </c>
      <c r="C321" s="4">
        <v>146</v>
      </c>
      <c r="D321" s="6">
        <v>4.3</v>
      </c>
    </row>
    <row r="322" spans="2:4" x14ac:dyDescent="0.25">
      <c r="B322" s="1" t="s">
        <v>693</v>
      </c>
      <c r="C322" s="2">
        <v>89</v>
      </c>
      <c r="D322" s="5">
        <v>6.9</v>
      </c>
    </row>
    <row r="323" spans="2:4" x14ac:dyDescent="0.25">
      <c r="B323" s="3" t="s">
        <v>694</v>
      </c>
      <c r="C323" s="4">
        <v>88</v>
      </c>
      <c r="D323" s="6">
        <v>6.6</v>
      </c>
    </row>
    <row r="324" spans="2:4" x14ac:dyDescent="0.25">
      <c r="B324" s="1" t="s">
        <v>696</v>
      </c>
      <c r="C324" s="2">
        <v>105</v>
      </c>
      <c r="D324" s="5">
        <v>7</v>
      </c>
    </row>
    <row r="325" spans="2:4" x14ac:dyDescent="0.25">
      <c r="B325" s="3" t="s">
        <v>698</v>
      </c>
      <c r="C325" s="4">
        <v>135</v>
      </c>
      <c r="D325" s="6">
        <v>6.7</v>
      </c>
    </row>
    <row r="326" spans="2:4" x14ac:dyDescent="0.25">
      <c r="B326" s="1" t="s">
        <v>699</v>
      </c>
      <c r="C326" s="2">
        <v>100</v>
      </c>
      <c r="D326" s="5">
        <v>8.1999999999999993</v>
      </c>
    </row>
    <row r="327" spans="2:4" x14ac:dyDescent="0.25">
      <c r="B327" s="3" t="s">
        <v>700</v>
      </c>
      <c r="C327" s="4">
        <v>192</v>
      </c>
      <c r="D327" s="6">
        <v>8.9</v>
      </c>
    </row>
    <row r="328" spans="2:4" x14ac:dyDescent="0.25">
      <c r="B328" s="1" t="s">
        <v>701</v>
      </c>
      <c r="C328" s="2">
        <v>172</v>
      </c>
      <c r="D328" s="5">
        <v>8.6999999999999993</v>
      </c>
    </row>
    <row r="329" spans="2:4" x14ac:dyDescent="0.25">
      <c r="B329" s="3" t="s">
        <v>703</v>
      </c>
      <c r="C329" s="4">
        <v>102</v>
      </c>
      <c r="D329" s="6">
        <v>5.5</v>
      </c>
    </row>
    <row r="330" spans="2:4" x14ac:dyDescent="0.25">
      <c r="B330" s="1" t="s">
        <v>704</v>
      </c>
      <c r="C330" s="2">
        <v>100</v>
      </c>
      <c r="D330" s="5">
        <v>5.7</v>
      </c>
    </row>
    <row r="331" spans="2:4" x14ac:dyDescent="0.25">
      <c r="B331" s="3" t="s">
        <v>707</v>
      </c>
      <c r="C331" s="4">
        <v>119</v>
      </c>
      <c r="D331" s="6">
        <v>6.3</v>
      </c>
    </row>
    <row r="332" spans="2:4" x14ac:dyDescent="0.25">
      <c r="B332" s="1" t="s">
        <v>708</v>
      </c>
      <c r="C332" s="2">
        <v>92</v>
      </c>
      <c r="D332" s="5">
        <v>5.9</v>
      </c>
    </row>
    <row r="333" spans="2:4" x14ac:dyDescent="0.25">
      <c r="B333" s="3" t="s">
        <v>710</v>
      </c>
      <c r="C333" s="4">
        <v>105</v>
      </c>
      <c r="D333" s="6">
        <v>7.6</v>
      </c>
    </row>
    <row r="334" spans="2:4" x14ac:dyDescent="0.25">
      <c r="B334" s="1" t="s">
        <v>712</v>
      </c>
      <c r="C334" s="2">
        <v>107</v>
      </c>
      <c r="D334" s="5">
        <v>6.6</v>
      </c>
    </row>
    <row r="335" spans="2:4" x14ac:dyDescent="0.25">
      <c r="B335" s="3" t="s">
        <v>714</v>
      </c>
      <c r="C335" s="4">
        <v>101</v>
      </c>
      <c r="D335" s="6">
        <v>5.3</v>
      </c>
    </row>
    <row r="336" spans="2:4" x14ac:dyDescent="0.25">
      <c r="B336" s="1" t="s">
        <v>717</v>
      </c>
      <c r="C336" s="2">
        <v>137</v>
      </c>
      <c r="D336" s="5">
        <v>6</v>
      </c>
    </row>
    <row r="337" spans="2:4" x14ac:dyDescent="0.25">
      <c r="B337" s="3" t="s">
        <v>719</v>
      </c>
      <c r="C337" s="4">
        <v>115</v>
      </c>
      <c r="D337" s="6">
        <v>8</v>
      </c>
    </row>
    <row r="338" spans="2:4" x14ac:dyDescent="0.25">
      <c r="B338" s="1" t="s">
        <v>721</v>
      </c>
      <c r="C338" s="2">
        <v>124</v>
      </c>
      <c r="D338" s="5">
        <v>5.6</v>
      </c>
    </row>
    <row r="339" spans="2:4" x14ac:dyDescent="0.25">
      <c r="B339" s="3" t="s">
        <v>722</v>
      </c>
      <c r="C339" s="4">
        <v>118</v>
      </c>
      <c r="D339" s="6">
        <v>5.9</v>
      </c>
    </row>
    <row r="340" spans="2:4" x14ac:dyDescent="0.25">
      <c r="B340" s="1" t="s">
        <v>724</v>
      </c>
      <c r="C340" s="2">
        <v>98</v>
      </c>
      <c r="D340" s="5">
        <v>7.3</v>
      </c>
    </row>
    <row r="341" spans="2:4" x14ac:dyDescent="0.25">
      <c r="B341" s="3" t="s">
        <v>725</v>
      </c>
      <c r="C341" s="4">
        <v>82</v>
      </c>
      <c r="D341" s="6">
        <v>7.9</v>
      </c>
    </row>
    <row r="342" spans="2:4" x14ac:dyDescent="0.25">
      <c r="B342" s="1" t="s">
        <v>726</v>
      </c>
      <c r="C342" s="2">
        <v>98</v>
      </c>
      <c r="D342" s="5">
        <v>6.8</v>
      </c>
    </row>
    <row r="343" spans="2:4" x14ac:dyDescent="0.25">
      <c r="B343" s="3" t="s">
        <v>727</v>
      </c>
      <c r="C343" s="4">
        <v>90</v>
      </c>
      <c r="D343" s="6">
        <v>6.6</v>
      </c>
    </row>
    <row r="344" spans="2:4" x14ac:dyDescent="0.25">
      <c r="B344" s="1" t="s">
        <v>729</v>
      </c>
      <c r="C344" s="2">
        <v>130</v>
      </c>
      <c r="D344" s="5">
        <v>6.6</v>
      </c>
    </row>
    <row r="345" spans="2:4" x14ac:dyDescent="0.25">
      <c r="B345" s="3" t="s">
        <v>732</v>
      </c>
      <c r="C345" s="4">
        <v>90</v>
      </c>
      <c r="D345" s="6">
        <v>7</v>
      </c>
    </row>
    <row r="346" spans="2:4" x14ac:dyDescent="0.25">
      <c r="B346" s="1" t="s">
        <v>733</v>
      </c>
      <c r="C346" s="2">
        <v>94</v>
      </c>
      <c r="D346" s="5">
        <v>7</v>
      </c>
    </row>
    <row r="347" spans="2:4" x14ac:dyDescent="0.25">
      <c r="B347" s="3" t="s">
        <v>736</v>
      </c>
      <c r="C347" s="4">
        <v>114</v>
      </c>
      <c r="D347" s="6">
        <v>7.3</v>
      </c>
    </row>
    <row r="348" spans="2:4" x14ac:dyDescent="0.25">
      <c r="B348" s="1" t="s">
        <v>738</v>
      </c>
      <c r="C348" s="2">
        <v>94</v>
      </c>
      <c r="D348" s="5">
        <v>5.5</v>
      </c>
    </row>
    <row r="349" spans="2:4" x14ac:dyDescent="0.25">
      <c r="B349" s="3" t="s">
        <v>740</v>
      </c>
      <c r="C349" s="4">
        <v>151</v>
      </c>
      <c r="D349" s="6">
        <v>8.5</v>
      </c>
    </row>
    <row r="350" spans="2:4" x14ac:dyDescent="0.25">
      <c r="B350" s="1" t="s">
        <v>743</v>
      </c>
      <c r="C350" s="2">
        <v>88</v>
      </c>
      <c r="D350" s="5">
        <v>7.5</v>
      </c>
    </row>
    <row r="351" spans="2:4" x14ac:dyDescent="0.25">
      <c r="B351" s="3" t="s">
        <v>745</v>
      </c>
      <c r="C351" s="4">
        <v>121</v>
      </c>
      <c r="D351" s="6">
        <v>7</v>
      </c>
    </row>
    <row r="352" spans="2:4" x14ac:dyDescent="0.25">
      <c r="B352" s="1" t="s">
        <v>747</v>
      </c>
      <c r="C352" s="2">
        <v>158</v>
      </c>
      <c r="D352" s="5">
        <v>7.8</v>
      </c>
    </row>
    <row r="353" spans="2:4" x14ac:dyDescent="0.25">
      <c r="B353" s="3" t="s">
        <v>748</v>
      </c>
      <c r="C353" s="4">
        <v>128</v>
      </c>
      <c r="D353" s="6">
        <v>7.6</v>
      </c>
    </row>
    <row r="354" spans="2:4" x14ac:dyDescent="0.25">
      <c r="B354" s="1" t="s">
        <v>749</v>
      </c>
      <c r="C354" s="2">
        <v>128</v>
      </c>
      <c r="D354" s="5">
        <v>7.6</v>
      </c>
    </row>
    <row r="355" spans="2:4" x14ac:dyDescent="0.25">
      <c r="B355" s="3" t="s">
        <v>753</v>
      </c>
      <c r="C355" s="4">
        <v>95</v>
      </c>
      <c r="D355" s="6">
        <v>6.8</v>
      </c>
    </row>
    <row r="356" spans="2:4" x14ac:dyDescent="0.25">
      <c r="B356" s="1" t="s">
        <v>756</v>
      </c>
      <c r="C356" s="2">
        <v>92</v>
      </c>
      <c r="D356" s="5">
        <v>5</v>
      </c>
    </row>
    <row r="357" spans="2:4" x14ac:dyDescent="0.25">
      <c r="B357" s="3" t="s">
        <v>758</v>
      </c>
      <c r="C357" s="4">
        <v>121</v>
      </c>
      <c r="D357" s="6">
        <v>7.1</v>
      </c>
    </row>
    <row r="358" spans="2:4" x14ac:dyDescent="0.25">
      <c r="B358" s="1" t="s">
        <v>760</v>
      </c>
      <c r="C358" s="2">
        <v>113</v>
      </c>
      <c r="D358" s="5">
        <v>5.5</v>
      </c>
    </row>
    <row r="359" spans="2:4" x14ac:dyDescent="0.25">
      <c r="B359" s="3" t="s">
        <v>762</v>
      </c>
      <c r="C359" s="4">
        <v>106</v>
      </c>
      <c r="D359" s="6">
        <v>5.6</v>
      </c>
    </row>
    <row r="360" spans="2:4" x14ac:dyDescent="0.25">
      <c r="B360" s="1" t="s">
        <v>763</v>
      </c>
      <c r="C360" s="2">
        <v>146</v>
      </c>
      <c r="D360" s="5">
        <v>7.1</v>
      </c>
    </row>
    <row r="361" spans="2:4" x14ac:dyDescent="0.25">
      <c r="B361" s="3" t="s">
        <v>765</v>
      </c>
      <c r="C361" s="4">
        <v>88</v>
      </c>
      <c r="D361" s="6">
        <v>4.9000000000000004</v>
      </c>
    </row>
    <row r="362" spans="2:4" x14ac:dyDescent="0.25">
      <c r="B362" s="1" t="s">
        <v>767</v>
      </c>
      <c r="C362" s="2">
        <v>150</v>
      </c>
      <c r="D362" s="5">
        <v>7.4</v>
      </c>
    </row>
    <row r="363" spans="2:4" x14ac:dyDescent="0.25">
      <c r="B363" s="3" t="s">
        <v>769</v>
      </c>
      <c r="C363" s="4">
        <v>119</v>
      </c>
      <c r="D363" s="6">
        <v>5.7</v>
      </c>
    </row>
    <row r="364" spans="2:4" x14ac:dyDescent="0.25">
      <c r="B364" s="1" t="s">
        <v>772</v>
      </c>
      <c r="C364" s="2">
        <v>128</v>
      </c>
      <c r="D364" s="5">
        <v>6.4</v>
      </c>
    </row>
    <row r="365" spans="2:4" x14ac:dyDescent="0.25">
      <c r="B365" s="3" t="s">
        <v>775</v>
      </c>
      <c r="C365" s="4">
        <v>106</v>
      </c>
      <c r="D365" s="6">
        <v>5.9</v>
      </c>
    </row>
    <row r="366" spans="2:4" x14ac:dyDescent="0.25">
      <c r="B366" s="1" t="s">
        <v>776</v>
      </c>
      <c r="C366" s="2">
        <v>117</v>
      </c>
      <c r="D366" s="5">
        <v>5.5</v>
      </c>
    </row>
    <row r="367" spans="2:4" x14ac:dyDescent="0.25">
      <c r="B367" s="3" t="s">
        <v>778</v>
      </c>
      <c r="C367" s="4">
        <v>129</v>
      </c>
      <c r="D367" s="6">
        <v>6.9</v>
      </c>
    </row>
    <row r="368" spans="2:4" x14ac:dyDescent="0.25">
      <c r="B368" s="1" t="s">
        <v>779</v>
      </c>
      <c r="C368" s="2">
        <v>116</v>
      </c>
      <c r="D368" s="5">
        <v>6.2</v>
      </c>
    </row>
    <row r="369" spans="2:4" x14ac:dyDescent="0.25">
      <c r="B369" s="3" t="s">
        <v>780</v>
      </c>
      <c r="C369" s="4">
        <v>114</v>
      </c>
      <c r="D369" s="6">
        <v>7</v>
      </c>
    </row>
    <row r="370" spans="2:4" x14ac:dyDescent="0.25">
      <c r="B370" s="1" t="s">
        <v>782</v>
      </c>
      <c r="C370" s="2">
        <v>114</v>
      </c>
      <c r="D370" s="5">
        <v>5.6</v>
      </c>
    </row>
    <row r="371" spans="2:4" x14ac:dyDescent="0.25">
      <c r="B371" s="3" t="s">
        <v>783</v>
      </c>
      <c r="C371" s="4">
        <v>96</v>
      </c>
      <c r="D371" s="6">
        <v>7</v>
      </c>
    </row>
    <row r="372" spans="2:4" x14ac:dyDescent="0.25">
      <c r="B372" s="1" t="s">
        <v>785</v>
      </c>
      <c r="C372" s="2">
        <v>132</v>
      </c>
      <c r="D372" s="5">
        <v>6.8</v>
      </c>
    </row>
    <row r="373" spans="2:4" x14ac:dyDescent="0.25">
      <c r="B373" s="3" t="s">
        <v>787</v>
      </c>
      <c r="C373" s="4">
        <v>104</v>
      </c>
      <c r="D373" s="6">
        <v>5.4</v>
      </c>
    </row>
    <row r="374" spans="2:4" x14ac:dyDescent="0.25">
      <c r="B374" s="1" t="s">
        <v>789</v>
      </c>
      <c r="C374" s="2">
        <v>111</v>
      </c>
      <c r="D374" s="5">
        <v>6.1</v>
      </c>
    </row>
    <row r="375" spans="2:4" x14ac:dyDescent="0.25">
      <c r="B375" s="3" t="s">
        <v>791</v>
      </c>
      <c r="C375" s="4">
        <v>138</v>
      </c>
      <c r="D375" s="6">
        <v>6.7</v>
      </c>
    </row>
    <row r="376" spans="2:4" x14ac:dyDescent="0.25">
      <c r="B376" s="1" t="s">
        <v>793</v>
      </c>
      <c r="C376" s="2">
        <v>129</v>
      </c>
      <c r="D376" s="5">
        <v>6.9</v>
      </c>
    </row>
    <row r="377" spans="2:4" x14ac:dyDescent="0.25">
      <c r="B377" s="3" t="s">
        <v>794</v>
      </c>
      <c r="C377" s="4">
        <v>144</v>
      </c>
      <c r="D377" s="6">
        <v>8</v>
      </c>
    </row>
    <row r="378" spans="2:4" x14ac:dyDescent="0.25">
      <c r="B378" s="1" t="s">
        <v>797</v>
      </c>
      <c r="C378" s="2">
        <v>110</v>
      </c>
      <c r="D378" s="5">
        <v>4.4000000000000004</v>
      </c>
    </row>
    <row r="379" spans="2:4" x14ac:dyDescent="0.25">
      <c r="B379" s="3" t="s">
        <v>801</v>
      </c>
      <c r="C379" s="4">
        <v>140</v>
      </c>
      <c r="D379" s="6">
        <v>7.3</v>
      </c>
    </row>
    <row r="380" spans="2:4" x14ac:dyDescent="0.25">
      <c r="B380" s="1" t="s">
        <v>802</v>
      </c>
      <c r="C380" s="2">
        <v>113</v>
      </c>
      <c r="D380" s="5">
        <v>6.3</v>
      </c>
    </row>
    <row r="381" spans="2:4" x14ac:dyDescent="0.25">
      <c r="B381" s="3" t="s">
        <v>804</v>
      </c>
      <c r="C381" s="4">
        <v>143</v>
      </c>
      <c r="D381" s="6">
        <v>7.7</v>
      </c>
    </row>
    <row r="382" spans="2:4" x14ac:dyDescent="0.25">
      <c r="B382" s="1" t="s">
        <v>806</v>
      </c>
      <c r="C382" s="2">
        <v>108</v>
      </c>
      <c r="D382" s="5">
        <v>6.5</v>
      </c>
    </row>
    <row r="383" spans="2:4" x14ac:dyDescent="0.25">
      <c r="B383" s="3" t="s">
        <v>807</v>
      </c>
      <c r="C383" s="4">
        <v>108</v>
      </c>
      <c r="D383" s="6">
        <v>7.8</v>
      </c>
    </row>
    <row r="384" spans="2:4" x14ac:dyDescent="0.25">
      <c r="B384" s="1" t="s">
        <v>808</v>
      </c>
      <c r="C384" s="2">
        <v>124</v>
      </c>
      <c r="D384" s="5">
        <v>6.4</v>
      </c>
    </row>
    <row r="385" spans="2:4" x14ac:dyDescent="0.25">
      <c r="B385" s="3" t="s">
        <v>809</v>
      </c>
      <c r="C385" s="4">
        <v>116</v>
      </c>
      <c r="D385" s="6">
        <v>7.8</v>
      </c>
    </row>
    <row r="386" spans="2:4" x14ac:dyDescent="0.25">
      <c r="B386" s="1" t="s">
        <v>811</v>
      </c>
      <c r="C386" s="2">
        <v>110</v>
      </c>
      <c r="D386" s="5">
        <v>5.8</v>
      </c>
    </row>
    <row r="387" spans="2:4" x14ac:dyDescent="0.25">
      <c r="B387" s="3" t="s">
        <v>813</v>
      </c>
      <c r="C387" s="4">
        <v>91</v>
      </c>
      <c r="D387" s="6">
        <v>7.1</v>
      </c>
    </row>
    <row r="388" spans="2:4" x14ac:dyDescent="0.25">
      <c r="B388" s="1" t="s">
        <v>816</v>
      </c>
      <c r="C388" s="2">
        <v>107</v>
      </c>
      <c r="D388" s="5">
        <v>7.1</v>
      </c>
    </row>
    <row r="389" spans="2:4" x14ac:dyDescent="0.25">
      <c r="B389" s="3" t="s">
        <v>818</v>
      </c>
      <c r="C389" s="4">
        <v>115</v>
      </c>
      <c r="D389" s="6">
        <v>6.8</v>
      </c>
    </row>
    <row r="390" spans="2:4" x14ac:dyDescent="0.25">
      <c r="B390" s="1" t="s">
        <v>820</v>
      </c>
      <c r="C390" s="2">
        <v>100</v>
      </c>
      <c r="D390" s="5">
        <v>4.8</v>
      </c>
    </row>
    <row r="391" spans="2:4" x14ac:dyDescent="0.25">
      <c r="B391" s="3" t="s">
        <v>821</v>
      </c>
      <c r="C391" s="4">
        <v>104</v>
      </c>
      <c r="D391" s="6">
        <v>6.2</v>
      </c>
    </row>
    <row r="392" spans="2:4" x14ac:dyDescent="0.25">
      <c r="B392" s="1" t="s">
        <v>823</v>
      </c>
      <c r="C392" s="2">
        <v>138</v>
      </c>
      <c r="D392" s="5">
        <v>6.9</v>
      </c>
    </row>
    <row r="393" spans="2:4" x14ac:dyDescent="0.25">
      <c r="B393" s="3" t="s">
        <v>824</v>
      </c>
      <c r="C393" s="4">
        <v>140</v>
      </c>
      <c r="D393" s="6">
        <v>7.3</v>
      </c>
    </row>
    <row r="394" spans="2:4" x14ac:dyDescent="0.25">
      <c r="B394" s="1" t="s">
        <v>825</v>
      </c>
      <c r="C394" s="2">
        <v>120</v>
      </c>
      <c r="D394" s="5">
        <v>6.6</v>
      </c>
    </row>
    <row r="395" spans="2:4" x14ac:dyDescent="0.25">
      <c r="B395" s="3" t="s">
        <v>826</v>
      </c>
      <c r="C395" s="4">
        <v>122</v>
      </c>
      <c r="D395" s="6">
        <v>6.9</v>
      </c>
    </row>
    <row r="396" spans="2:4" x14ac:dyDescent="0.25">
      <c r="B396" s="1" t="s">
        <v>828</v>
      </c>
      <c r="C396" s="2">
        <v>83</v>
      </c>
      <c r="D396" s="5">
        <v>6.2</v>
      </c>
    </row>
    <row r="397" spans="2:4" x14ac:dyDescent="0.25">
      <c r="B397" s="3" t="s">
        <v>830</v>
      </c>
      <c r="C397" s="4">
        <v>139</v>
      </c>
      <c r="D397" s="6">
        <v>6.7</v>
      </c>
    </row>
    <row r="398" spans="2:4" x14ac:dyDescent="0.25">
      <c r="B398" s="1" t="s">
        <v>832</v>
      </c>
      <c r="C398" s="2">
        <v>131</v>
      </c>
      <c r="D398" s="5">
        <v>7.6</v>
      </c>
    </row>
    <row r="399" spans="2:4" x14ac:dyDescent="0.25">
      <c r="B399" s="3" t="s">
        <v>833</v>
      </c>
      <c r="C399" s="4">
        <v>104</v>
      </c>
      <c r="D399" s="6">
        <v>6.7</v>
      </c>
    </row>
    <row r="400" spans="2:4" x14ac:dyDescent="0.25">
      <c r="B400" s="1" t="s">
        <v>835</v>
      </c>
      <c r="C400" s="2">
        <v>130</v>
      </c>
      <c r="D400" s="5">
        <v>6.2</v>
      </c>
    </row>
    <row r="401" spans="2:4" x14ac:dyDescent="0.25">
      <c r="B401" s="3" t="s">
        <v>836</v>
      </c>
      <c r="C401" s="4">
        <v>145</v>
      </c>
      <c r="D401" s="6">
        <v>7.3</v>
      </c>
    </row>
    <row r="402" spans="2:4" x14ac:dyDescent="0.25">
      <c r="B402" s="1" t="s">
        <v>837</v>
      </c>
      <c r="C402" s="2">
        <v>104</v>
      </c>
      <c r="D402" s="5">
        <v>6</v>
      </c>
    </row>
    <row r="403" spans="2:4" x14ac:dyDescent="0.25">
      <c r="B403" s="3" t="s">
        <v>839</v>
      </c>
      <c r="C403" s="4">
        <v>97</v>
      </c>
      <c r="D403" s="6">
        <v>7.1</v>
      </c>
    </row>
    <row r="404" spans="2:4" x14ac:dyDescent="0.25">
      <c r="B404" s="1" t="s">
        <v>841</v>
      </c>
      <c r="C404" s="2">
        <v>178</v>
      </c>
      <c r="D404" s="5">
        <v>7.1</v>
      </c>
    </row>
    <row r="405" spans="2:4" x14ac:dyDescent="0.25">
      <c r="B405" s="3" t="s">
        <v>843</v>
      </c>
      <c r="C405" s="4">
        <v>108</v>
      </c>
      <c r="D405" s="6">
        <v>5.5</v>
      </c>
    </row>
    <row r="406" spans="2:4" x14ac:dyDescent="0.25">
      <c r="B406" s="1" t="s">
        <v>847</v>
      </c>
      <c r="C406" s="2">
        <v>106</v>
      </c>
      <c r="D406" s="5">
        <v>5.6</v>
      </c>
    </row>
    <row r="407" spans="2:4" x14ac:dyDescent="0.25">
      <c r="B407" s="3" t="s">
        <v>850</v>
      </c>
      <c r="C407" s="4">
        <v>112</v>
      </c>
      <c r="D407" s="6">
        <v>7.5</v>
      </c>
    </row>
    <row r="408" spans="2:4" x14ac:dyDescent="0.25">
      <c r="B408" s="1" t="s">
        <v>852</v>
      </c>
      <c r="C408" s="2">
        <v>135</v>
      </c>
      <c r="D408" s="5">
        <v>5.4</v>
      </c>
    </row>
    <row r="409" spans="2:4" x14ac:dyDescent="0.25">
      <c r="B409" s="3" t="s">
        <v>855</v>
      </c>
      <c r="C409" s="4">
        <v>109</v>
      </c>
      <c r="D409" s="6">
        <v>4.3</v>
      </c>
    </row>
    <row r="410" spans="2:4" x14ac:dyDescent="0.25">
      <c r="B410" s="1" t="s">
        <v>857</v>
      </c>
      <c r="C410" s="2">
        <v>86</v>
      </c>
      <c r="D410" s="5">
        <v>4.9000000000000004</v>
      </c>
    </row>
    <row r="411" spans="2:4" x14ac:dyDescent="0.25">
      <c r="B411" s="3" t="s">
        <v>859</v>
      </c>
      <c r="C411" s="4">
        <v>95</v>
      </c>
      <c r="D411" s="6">
        <v>7.1</v>
      </c>
    </row>
    <row r="412" spans="2:4" x14ac:dyDescent="0.25">
      <c r="B412" s="1" t="s">
        <v>861</v>
      </c>
      <c r="C412" s="2">
        <v>107</v>
      </c>
      <c r="D412" s="5">
        <v>6.4</v>
      </c>
    </row>
    <row r="413" spans="2:4" x14ac:dyDescent="0.25">
      <c r="B413" s="3" t="s">
        <v>864</v>
      </c>
      <c r="C413" s="4">
        <v>82</v>
      </c>
      <c r="D413" s="6">
        <v>4.3</v>
      </c>
    </row>
    <row r="414" spans="2:4" x14ac:dyDescent="0.25">
      <c r="B414" s="1" t="s">
        <v>865</v>
      </c>
      <c r="C414" s="2">
        <v>88</v>
      </c>
      <c r="D414" s="5">
        <v>6.1</v>
      </c>
    </row>
    <row r="415" spans="2:4" x14ac:dyDescent="0.25">
      <c r="B415" s="3" t="s">
        <v>868</v>
      </c>
      <c r="C415" s="4">
        <v>120</v>
      </c>
      <c r="D415" s="6">
        <v>7</v>
      </c>
    </row>
    <row r="416" spans="2:4" x14ac:dyDescent="0.25">
      <c r="B416" s="1" t="s">
        <v>870</v>
      </c>
      <c r="C416" s="2">
        <v>162</v>
      </c>
      <c r="D416" s="5">
        <v>7.7</v>
      </c>
    </row>
    <row r="417" spans="2:4" x14ac:dyDescent="0.25">
      <c r="B417" s="3" t="s">
        <v>871</v>
      </c>
      <c r="C417" s="4">
        <v>123</v>
      </c>
      <c r="D417" s="6">
        <v>5.9</v>
      </c>
    </row>
    <row r="418" spans="2:4" x14ac:dyDescent="0.25">
      <c r="B418" s="1" t="s">
        <v>873</v>
      </c>
      <c r="C418" s="2">
        <v>101</v>
      </c>
      <c r="D418" s="5">
        <v>6.7</v>
      </c>
    </row>
    <row r="419" spans="2:4" x14ac:dyDescent="0.25">
      <c r="B419" s="3" t="s">
        <v>874</v>
      </c>
      <c r="C419" s="4">
        <v>113</v>
      </c>
      <c r="D419" s="6">
        <v>6.5</v>
      </c>
    </row>
    <row r="420" spans="2:4" x14ac:dyDescent="0.25">
      <c r="B420" s="1" t="s">
        <v>875</v>
      </c>
      <c r="C420" s="2">
        <v>110</v>
      </c>
      <c r="D420" s="5">
        <v>7.1</v>
      </c>
    </row>
    <row r="421" spans="2:4" x14ac:dyDescent="0.25">
      <c r="B421" s="3" t="s">
        <v>876</v>
      </c>
      <c r="C421" s="4">
        <v>142</v>
      </c>
      <c r="D421" s="6">
        <v>7.3</v>
      </c>
    </row>
    <row r="422" spans="2:4" x14ac:dyDescent="0.25">
      <c r="B422" s="1" t="s">
        <v>878</v>
      </c>
      <c r="C422" s="2">
        <v>102</v>
      </c>
      <c r="D422" s="5">
        <v>6.5</v>
      </c>
    </row>
    <row r="423" spans="2:4" x14ac:dyDescent="0.25">
      <c r="B423" s="3" t="s">
        <v>879</v>
      </c>
      <c r="C423" s="4">
        <v>126</v>
      </c>
      <c r="D423" s="6">
        <v>7</v>
      </c>
    </row>
    <row r="424" spans="2:4" x14ac:dyDescent="0.25">
      <c r="B424" s="1" t="s">
        <v>880</v>
      </c>
      <c r="C424" s="2">
        <v>83</v>
      </c>
      <c r="D424" s="5">
        <v>6.8</v>
      </c>
    </row>
    <row r="425" spans="2:4" x14ac:dyDescent="0.25">
      <c r="B425" s="3" t="s">
        <v>882</v>
      </c>
      <c r="C425" s="4">
        <v>85</v>
      </c>
      <c r="D425" s="6">
        <v>7.2</v>
      </c>
    </row>
    <row r="426" spans="2:4" x14ac:dyDescent="0.25">
      <c r="B426" s="1" t="s">
        <v>886</v>
      </c>
      <c r="C426" s="2">
        <v>120</v>
      </c>
      <c r="D426" s="5">
        <v>6.1</v>
      </c>
    </row>
    <row r="427" spans="2:4" x14ac:dyDescent="0.25">
      <c r="B427" s="3" t="s">
        <v>887</v>
      </c>
      <c r="C427" s="4">
        <v>116</v>
      </c>
      <c r="D427" s="6">
        <v>6.7</v>
      </c>
    </row>
    <row r="428" spans="2:4" x14ac:dyDescent="0.25">
      <c r="B428" s="1" t="s">
        <v>889</v>
      </c>
      <c r="C428" s="2">
        <v>113</v>
      </c>
      <c r="D428" s="5">
        <v>6.4</v>
      </c>
    </row>
    <row r="429" spans="2:4" x14ac:dyDescent="0.25">
      <c r="B429" s="3" t="s">
        <v>890</v>
      </c>
      <c r="C429" s="4">
        <v>87</v>
      </c>
      <c r="D429" s="6">
        <v>4.4000000000000004</v>
      </c>
    </row>
    <row r="430" spans="2:4" x14ac:dyDescent="0.25">
      <c r="B430" s="1" t="s">
        <v>891</v>
      </c>
      <c r="C430" s="2">
        <v>101</v>
      </c>
      <c r="D430" s="5">
        <v>5.4</v>
      </c>
    </row>
    <row r="431" spans="2:4" x14ac:dyDescent="0.25">
      <c r="B431" s="3" t="s">
        <v>892</v>
      </c>
      <c r="C431" s="4">
        <v>110</v>
      </c>
      <c r="D431" s="6">
        <v>6.5</v>
      </c>
    </row>
    <row r="432" spans="2:4" x14ac:dyDescent="0.25">
      <c r="B432" s="1" t="s">
        <v>893</v>
      </c>
      <c r="C432" s="2">
        <v>128</v>
      </c>
      <c r="D432" s="5">
        <v>6.7</v>
      </c>
    </row>
    <row r="433" spans="2:4" x14ac:dyDescent="0.25">
      <c r="B433" s="3" t="s">
        <v>895</v>
      </c>
      <c r="C433" s="4">
        <v>138</v>
      </c>
      <c r="D433" s="6">
        <v>8.1</v>
      </c>
    </row>
    <row r="434" spans="2:4" x14ac:dyDescent="0.25">
      <c r="B434" s="1" t="s">
        <v>897</v>
      </c>
      <c r="C434" s="2">
        <v>88</v>
      </c>
      <c r="D434" s="5">
        <v>5.6</v>
      </c>
    </row>
    <row r="435" spans="2:4" x14ac:dyDescent="0.25">
      <c r="B435" s="3" t="s">
        <v>898</v>
      </c>
      <c r="C435" s="4">
        <v>91</v>
      </c>
      <c r="D435" s="6">
        <v>6.3</v>
      </c>
    </row>
    <row r="436" spans="2:4" x14ac:dyDescent="0.25">
      <c r="B436" s="1" t="s">
        <v>899</v>
      </c>
      <c r="C436" s="2">
        <v>138</v>
      </c>
      <c r="D436" s="5">
        <v>7.3</v>
      </c>
    </row>
    <row r="437" spans="2:4" x14ac:dyDescent="0.25">
      <c r="B437" s="3" t="s">
        <v>902</v>
      </c>
      <c r="C437" s="4">
        <v>99</v>
      </c>
      <c r="D437" s="6">
        <v>6.1</v>
      </c>
    </row>
    <row r="438" spans="2:4" x14ac:dyDescent="0.25">
      <c r="B438" s="1" t="s">
        <v>903</v>
      </c>
      <c r="C438" s="2">
        <v>117</v>
      </c>
      <c r="D438" s="5">
        <v>7.7</v>
      </c>
    </row>
    <row r="439" spans="2:4" x14ac:dyDescent="0.25">
      <c r="B439" s="3" t="s">
        <v>904</v>
      </c>
      <c r="C439" s="4">
        <v>117</v>
      </c>
      <c r="D439" s="6">
        <v>6.4</v>
      </c>
    </row>
    <row r="440" spans="2:4" x14ac:dyDescent="0.25">
      <c r="B440" s="1" t="s">
        <v>905</v>
      </c>
      <c r="C440" s="2">
        <v>123</v>
      </c>
      <c r="D440" s="5">
        <v>6.8</v>
      </c>
    </row>
    <row r="441" spans="2:4" x14ac:dyDescent="0.25">
      <c r="B441" s="3" t="s">
        <v>907</v>
      </c>
      <c r="C441" s="4">
        <v>118</v>
      </c>
      <c r="D441" s="6">
        <v>6.6</v>
      </c>
    </row>
    <row r="442" spans="2:4" x14ac:dyDescent="0.25">
      <c r="B442" s="1" t="s">
        <v>910</v>
      </c>
      <c r="C442" s="2">
        <v>154</v>
      </c>
      <c r="D442" s="5">
        <v>7.2</v>
      </c>
    </row>
    <row r="443" spans="2:4" x14ac:dyDescent="0.25">
      <c r="B443" s="3" t="s">
        <v>912</v>
      </c>
      <c r="C443" s="4">
        <v>118</v>
      </c>
      <c r="D443" s="6">
        <v>6.9</v>
      </c>
    </row>
    <row r="444" spans="2:4" x14ac:dyDescent="0.25">
      <c r="B444" s="1" t="s">
        <v>915</v>
      </c>
      <c r="C444" s="2">
        <v>90</v>
      </c>
      <c r="D444" s="5">
        <v>5.2</v>
      </c>
    </row>
    <row r="445" spans="2:4" x14ac:dyDescent="0.25">
      <c r="B445" s="3" t="s">
        <v>917</v>
      </c>
      <c r="C445" s="4">
        <v>113</v>
      </c>
      <c r="D445" s="6">
        <v>4.9000000000000004</v>
      </c>
    </row>
    <row r="446" spans="2:4" x14ac:dyDescent="0.25">
      <c r="B446" s="1" t="s">
        <v>920</v>
      </c>
      <c r="C446" s="2">
        <v>88</v>
      </c>
      <c r="D446" s="5">
        <v>6.3</v>
      </c>
    </row>
    <row r="447" spans="2:4" x14ac:dyDescent="0.25">
      <c r="B447" s="3" t="s">
        <v>922</v>
      </c>
      <c r="C447" s="4">
        <v>93</v>
      </c>
      <c r="D447" s="6">
        <v>5.6</v>
      </c>
    </row>
    <row r="448" spans="2:4" x14ac:dyDescent="0.25">
      <c r="B448" s="1" t="s">
        <v>925</v>
      </c>
      <c r="C448" s="2">
        <v>104</v>
      </c>
      <c r="D448" s="5">
        <v>5.5</v>
      </c>
    </row>
    <row r="449" spans="2:4" x14ac:dyDescent="0.25">
      <c r="B449" s="3" t="s">
        <v>927</v>
      </c>
      <c r="C449" s="4">
        <v>135</v>
      </c>
      <c r="D449" s="6">
        <v>6.7</v>
      </c>
    </row>
    <row r="450" spans="2:4" x14ac:dyDescent="0.25">
      <c r="B450" s="1" t="s">
        <v>928</v>
      </c>
      <c r="C450" s="2">
        <v>134</v>
      </c>
      <c r="D450" s="5">
        <v>7.6</v>
      </c>
    </row>
    <row r="451" spans="2:4" x14ac:dyDescent="0.25">
      <c r="B451" s="3" t="s">
        <v>931</v>
      </c>
      <c r="C451" s="4">
        <v>98</v>
      </c>
      <c r="D451" s="6">
        <v>5.7</v>
      </c>
    </row>
    <row r="452" spans="2:4" x14ac:dyDescent="0.25">
      <c r="B452" s="1" t="s">
        <v>933</v>
      </c>
      <c r="C452" s="2">
        <v>80</v>
      </c>
      <c r="D452" s="5">
        <v>4.5999999999999996</v>
      </c>
    </row>
    <row r="453" spans="2:4" x14ac:dyDescent="0.25">
      <c r="B453" s="3" t="s">
        <v>936</v>
      </c>
      <c r="C453" s="4">
        <v>83</v>
      </c>
      <c r="D453" s="6">
        <v>7</v>
      </c>
    </row>
    <row r="454" spans="2:4" x14ac:dyDescent="0.25">
      <c r="B454" s="1" t="s">
        <v>938</v>
      </c>
      <c r="C454" s="2">
        <v>102</v>
      </c>
      <c r="D454" s="5">
        <v>5.2</v>
      </c>
    </row>
    <row r="455" spans="2:4" x14ac:dyDescent="0.25">
      <c r="B455" s="3" t="s">
        <v>941</v>
      </c>
      <c r="C455" s="4">
        <v>130</v>
      </c>
      <c r="D455" s="6">
        <v>5.0999999999999996</v>
      </c>
    </row>
    <row r="456" spans="2:4" x14ac:dyDescent="0.25">
      <c r="B456" s="1" t="s">
        <v>943</v>
      </c>
      <c r="C456" s="2">
        <v>129</v>
      </c>
      <c r="D456" s="5">
        <v>6.6</v>
      </c>
    </row>
    <row r="457" spans="2:4" x14ac:dyDescent="0.25">
      <c r="B457" s="3" t="s">
        <v>944</v>
      </c>
      <c r="C457" s="4">
        <v>89</v>
      </c>
      <c r="D457" s="6">
        <v>6.7</v>
      </c>
    </row>
    <row r="458" spans="2:4" x14ac:dyDescent="0.25">
      <c r="B458" s="1" t="s">
        <v>947</v>
      </c>
      <c r="C458" s="2">
        <v>74</v>
      </c>
      <c r="D458" s="5">
        <v>7.3</v>
      </c>
    </row>
    <row r="459" spans="2:4" x14ac:dyDescent="0.25">
      <c r="B459" s="3" t="s">
        <v>948</v>
      </c>
      <c r="C459" s="4">
        <v>96</v>
      </c>
      <c r="D459" s="6">
        <v>5.9</v>
      </c>
    </row>
    <row r="460" spans="2:4" x14ac:dyDescent="0.25">
      <c r="B460" s="1" t="s">
        <v>950</v>
      </c>
      <c r="C460" s="2">
        <v>114</v>
      </c>
      <c r="D460" s="5">
        <v>5.6</v>
      </c>
    </row>
    <row r="461" spans="2:4" x14ac:dyDescent="0.25">
      <c r="B461" s="3" t="s">
        <v>951</v>
      </c>
      <c r="C461" s="4">
        <v>99</v>
      </c>
      <c r="D461" s="6">
        <v>6.5</v>
      </c>
    </row>
    <row r="462" spans="2:4" x14ac:dyDescent="0.25">
      <c r="B462" s="1" t="s">
        <v>952</v>
      </c>
      <c r="C462" s="2">
        <v>129</v>
      </c>
      <c r="D462" s="5">
        <v>5.9</v>
      </c>
    </row>
    <row r="463" spans="2:4" x14ac:dyDescent="0.25">
      <c r="B463" s="3" t="s">
        <v>955</v>
      </c>
      <c r="C463" s="4">
        <v>113</v>
      </c>
      <c r="D463" s="6">
        <v>7</v>
      </c>
    </row>
    <row r="464" spans="2:4" x14ac:dyDescent="0.25">
      <c r="B464" s="1" t="s">
        <v>958</v>
      </c>
      <c r="C464" s="2">
        <v>90</v>
      </c>
      <c r="D464" s="5">
        <v>5.3</v>
      </c>
    </row>
    <row r="465" spans="2:4" x14ac:dyDescent="0.25">
      <c r="B465" s="3" t="s">
        <v>961</v>
      </c>
      <c r="C465" s="4">
        <v>118</v>
      </c>
      <c r="D465" s="6">
        <v>5.9</v>
      </c>
    </row>
    <row r="466" spans="2:4" x14ac:dyDescent="0.25">
      <c r="B466" s="1" t="s">
        <v>962</v>
      </c>
      <c r="C466" s="2">
        <v>106</v>
      </c>
      <c r="D466" s="5">
        <v>6.3</v>
      </c>
    </row>
    <row r="467" spans="2:4" x14ac:dyDescent="0.25">
      <c r="B467" s="3" t="s">
        <v>964</v>
      </c>
      <c r="C467" s="4">
        <v>89</v>
      </c>
      <c r="D467" s="6">
        <v>6.3</v>
      </c>
    </row>
    <row r="468" spans="2:4" x14ac:dyDescent="0.25">
      <c r="B468" s="1" t="s">
        <v>966</v>
      </c>
      <c r="C468" s="2">
        <v>145</v>
      </c>
      <c r="D468" s="5">
        <v>7.3</v>
      </c>
    </row>
    <row r="469" spans="2:4" x14ac:dyDescent="0.25">
      <c r="B469" s="3" t="s">
        <v>967</v>
      </c>
      <c r="C469" s="4">
        <v>114</v>
      </c>
      <c r="D469" s="6">
        <v>5.8</v>
      </c>
    </row>
    <row r="470" spans="2:4" x14ac:dyDescent="0.25">
      <c r="B470" s="1" t="s">
        <v>970</v>
      </c>
      <c r="C470" s="2">
        <v>87</v>
      </c>
      <c r="D470" s="5">
        <v>5.2</v>
      </c>
    </row>
    <row r="471" spans="2:4" x14ac:dyDescent="0.25">
      <c r="B471" s="3" t="s">
        <v>972</v>
      </c>
      <c r="C471" s="4">
        <v>119</v>
      </c>
      <c r="D471" s="6">
        <v>2.4</v>
      </c>
    </row>
    <row r="472" spans="2:4" x14ac:dyDescent="0.25">
      <c r="B472" s="1" t="s">
        <v>974</v>
      </c>
      <c r="C472" s="2">
        <v>91</v>
      </c>
      <c r="D472" s="5">
        <v>5.7</v>
      </c>
    </row>
    <row r="473" spans="2:4" x14ac:dyDescent="0.25">
      <c r="B473" s="3" t="s">
        <v>976</v>
      </c>
      <c r="C473" s="4">
        <v>118</v>
      </c>
      <c r="D473" s="6">
        <v>5.8</v>
      </c>
    </row>
    <row r="474" spans="2:4" x14ac:dyDescent="0.25">
      <c r="B474" s="1" t="s">
        <v>978</v>
      </c>
      <c r="C474" s="2">
        <v>116</v>
      </c>
      <c r="D474" s="5">
        <v>5.6</v>
      </c>
    </row>
    <row r="475" spans="2:4" x14ac:dyDescent="0.25">
      <c r="B475" s="3" t="s">
        <v>980</v>
      </c>
      <c r="C475" s="4">
        <v>177</v>
      </c>
      <c r="D475" s="6">
        <v>6</v>
      </c>
    </row>
    <row r="476" spans="2:4" x14ac:dyDescent="0.25">
      <c r="B476" s="1" t="s">
        <v>982</v>
      </c>
      <c r="C476" s="2">
        <v>97</v>
      </c>
      <c r="D476" s="5">
        <v>5.8</v>
      </c>
    </row>
    <row r="477" spans="2:4" x14ac:dyDescent="0.25">
      <c r="B477" s="3" t="s">
        <v>983</v>
      </c>
      <c r="C477" s="4">
        <v>106</v>
      </c>
      <c r="D477" s="6">
        <v>6</v>
      </c>
    </row>
    <row r="478" spans="2:4" x14ac:dyDescent="0.25">
      <c r="B478" s="1" t="s">
        <v>985</v>
      </c>
      <c r="C478" s="2">
        <v>106</v>
      </c>
      <c r="D478" s="5">
        <v>5.7</v>
      </c>
    </row>
    <row r="479" spans="2:4" x14ac:dyDescent="0.25">
      <c r="B479" s="3" t="s">
        <v>986</v>
      </c>
      <c r="C479" s="4">
        <v>94</v>
      </c>
      <c r="D479" s="6">
        <v>6</v>
      </c>
    </row>
    <row r="480" spans="2:4" x14ac:dyDescent="0.25">
      <c r="B480" s="1" t="s">
        <v>989</v>
      </c>
      <c r="C480" s="2">
        <v>104</v>
      </c>
      <c r="D480" s="5">
        <v>7.8</v>
      </c>
    </row>
    <row r="481" spans="2:4" x14ac:dyDescent="0.25">
      <c r="B481" s="3" t="s">
        <v>990</v>
      </c>
      <c r="C481" s="4">
        <v>102</v>
      </c>
      <c r="D481" s="6">
        <v>4.2</v>
      </c>
    </row>
    <row r="482" spans="2:4" x14ac:dyDescent="0.25">
      <c r="B482" s="1" t="s">
        <v>992</v>
      </c>
      <c r="C482" s="2">
        <v>105</v>
      </c>
      <c r="D482" s="5">
        <v>5.6</v>
      </c>
    </row>
    <row r="483" spans="2:4" x14ac:dyDescent="0.25">
      <c r="B483" s="3" t="s">
        <v>993</v>
      </c>
      <c r="C483" s="4">
        <v>135</v>
      </c>
      <c r="D483" s="6">
        <v>8.1999999999999993</v>
      </c>
    </row>
    <row r="484" spans="2:4" x14ac:dyDescent="0.25">
      <c r="B484" s="1" t="s">
        <v>995</v>
      </c>
      <c r="C484" s="2">
        <v>73</v>
      </c>
      <c r="D484" s="5">
        <v>8.5</v>
      </c>
    </row>
    <row r="485" spans="2:4" x14ac:dyDescent="0.25">
      <c r="B485" s="3" t="s">
        <v>996</v>
      </c>
      <c r="C485" s="4">
        <v>94</v>
      </c>
      <c r="D485" s="6">
        <v>5.8</v>
      </c>
    </row>
    <row r="486" spans="2:4" x14ac:dyDescent="0.25">
      <c r="B486" s="1" t="s">
        <v>999</v>
      </c>
      <c r="C486" s="2">
        <v>95</v>
      </c>
      <c r="D486" s="5">
        <v>6.5</v>
      </c>
    </row>
    <row r="487" spans="2:4" x14ac:dyDescent="0.25">
      <c r="B487" s="3" t="s">
        <v>1000</v>
      </c>
      <c r="C487" s="4">
        <v>124</v>
      </c>
      <c r="D487" s="6">
        <v>7.2</v>
      </c>
    </row>
    <row r="488" spans="2:4" x14ac:dyDescent="0.25">
      <c r="B488" s="1" t="s">
        <v>1001</v>
      </c>
      <c r="C488" s="2">
        <v>136</v>
      </c>
      <c r="D488" s="5">
        <v>6.7</v>
      </c>
    </row>
    <row r="489" spans="2:4" x14ac:dyDescent="0.25">
      <c r="B489" s="3" t="s">
        <v>1002</v>
      </c>
      <c r="C489" s="4">
        <v>91</v>
      </c>
      <c r="D489" s="6">
        <v>3.4</v>
      </c>
    </row>
    <row r="490" spans="2:4" x14ac:dyDescent="0.25">
      <c r="B490" s="1" t="s">
        <v>1004</v>
      </c>
      <c r="C490" s="2">
        <v>107</v>
      </c>
      <c r="D490" s="5">
        <v>5.9</v>
      </c>
    </row>
    <row r="491" spans="2:4" x14ac:dyDescent="0.25">
      <c r="B491" s="3" t="s">
        <v>1006</v>
      </c>
      <c r="C491" s="4">
        <v>108</v>
      </c>
      <c r="D491" s="6">
        <v>7.8</v>
      </c>
    </row>
    <row r="492" spans="2:4" x14ac:dyDescent="0.25">
      <c r="B492" s="1" t="s">
        <v>1009</v>
      </c>
      <c r="C492" s="2">
        <v>99</v>
      </c>
      <c r="D492" s="5">
        <v>5.9</v>
      </c>
    </row>
    <row r="493" spans="2:4" x14ac:dyDescent="0.25">
      <c r="B493" s="3" t="s">
        <v>1011</v>
      </c>
      <c r="C493" s="4">
        <v>92</v>
      </c>
      <c r="D493" s="6">
        <v>4.0999999999999996</v>
      </c>
    </row>
    <row r="494" spans="2:4" x14ac:dyDescent="0.25">
      <c r="B494" s="1" t="s">
        <v>1014</v>
      </c>
      <c r="C494" s="2">
        <v>87</v>
      </c>
      <c r="D494" s="5">
        <v>6.8</v>
      </c>
    </row>
    <row r="495" spans="2:4" x14ac:dyDescent="0.25">
      <c r="B495" s="3" t="s">
        <v>1017</v>
      </c>
      <c r="C495" s="4">
        <v>110</v>
      </c>
      <c r="D495" s="6">
        <v>5.8</v>
      </c>
    </row>
    <row r="496" spans="2:4" x14ac:dyDescent="0.25">
      <c r="B496" s="1" t="s">
        <v>1019</v>
      </c>
      <c r="C496" s="2">
        <v>98</v>
      </c>
      <c r="D496" s="5">
        <v>7.5</v>
      </c>
    </row>
    <row r="497" spans="2:4" x14ac:dyDescent="0.25">
      <c r="B497" s="3" t="s">
        <v>1020</v>
      </c>
      <c r="C497" s="4">
        <v>154</v>
      </c>
      <c r="D497" s="6">
        <v>6.9</v>
      </c>
    </row>
    <row r="498" spans="2:4" x14ac:dyDescent="0.25">
      <c r="B498" s="1" t="s">
        <v>1021</v>
      </c>
      <c r="C498" s="2">
        <v>129</v>
      </c>
      <c r="D498" s="5">
        <v>6.5</v>
      </c>
    </row>
    <row r="499" spans="2:4" x14ac:dyDescent="0.25">
      <c r="B499" s="3" t="s">
        <v>1022</v>
      </c>
      <c r="C499" s="4">
        <v>86</v>
      </c>
      <c r="D499" s="6">
        <v>6.9</v>
      </c>
    </row>
    <row r="500" spans="2:4" x14ac:dyDescent="0.25">
      <c r="B500" s="1" t="s">
        <v>1023</v>
      </c>
      <c r="C500" s="2">
        <v>109</v>
      </c>
      <c r="D500" s="5">
        <v>7.9</v>
      </c>
    </row>
    <row r="501" spans="2:4" x14ac:dyDescent="0.25">
      <c r="B501" s="3" t="s">
        <v>1024</v>
      </c>
      <c r="C501" s="4">
        <v>104</v>
      </c>
      <c r="D501" s="6">
        <v>7.4</v>
      </c>
    </row>
    <row r="502" spans="2:4" x14ac:dyDescent="0.25">
      <c r="B502" s="1" t="s">
        <v>1026</v>
      </c>
      <c r="C502" s="2">
        <v>110</v>
      </c>
      <c r="D502" s="5">
        <v>6.7</v>
      </c>
    </row>
    <row r="503" spans="2:4" x14ac:dyDescent="0.25">
      <c r="B503" s="3" t="s">
        <v>1027</v>
      </c>
      <c r="C503" s="4">
        <v>136</v>
      </c>
      <c r="D503" s="6">
        <v>7.4</v>
      </c>
    </row>
    <row r="504" spans="2:4" x14ac:dyDescent="0.25">
      <c r="B504" s="1" t="s">
        <v>1028</v>
      </c>
      <c r="C504" s="2">
        <v>115</v>
      </c>
      <c r="D504" s="5">
        <v>6.9</v>
      </c>
    </row>
    <row r="505" spans="2:4" x14ac:dyDescent="0.25">
      <c r="B505" s="3" t="s">
        <v>1029</v>
      </c>
      <c r="C505" s="4">
        <v>99</v>
      </c>
      <c r="D505" s="6">
        <v>6.8</v>
      </c>
    </row>
    <row r="506" spans="2:4" x14ac:dyDescent="0.25">
      <c r="B506" s="1" t="s">
        <v>1031</v>
      </c>
      <c r="C506" s="2">
        <v>117</v>
      </c>
      <c r="D506" s="5">
        <v>6.7</v>
      </c>
    </row>
    <row r="507" spans="2:4" x14ac:dyDescent="0.25">
      <c r="B507" s="3" t="s">
        <v>1033</v>
      </c>
      <c r="C507" s="4">
        <v>125</v>
      </c>
      <c r="D507" s="6">
        <v>5.0999999999999996</v>
      </c>
    </row>
    <row r="508" spans="2:4" x14ac:dyDescent="0.25">
      <c r="B508" s="1" t="s">
        <v>1036</v>
      </c>
      <c r="C508" s="2">
        <v>110</v>
      </c>
      <c r="D508" s="5">
        <v>4.0999999999999996</v>
      </c>
    </row>
    <row r="509" spans="2:4" x14ac:dyDescent="0.25">
      <c r="B509" s="3" t="s">
        <v>1037</v>
      </c>
      <c r="C509" s="4">
        <v>125</v>
      </c>
      <c r="D509" s="6">
        <v>7.3</v>
      </c>
    </row>
    <row r="510" spans="2:4" x14ac:dyDescent="0.25">
      <c r="B510" s="1" t="s">
        <v>1038</v>
      </c>
      <c r="C510" s="2">
        <v>102</v>
      </c>
      <c r="D510" s="5">
        <v>6</v>
      </c>
    </row>
    <row r="511" spans="2:4" x14ac:dyDescent="0.25">
      <c r="B511" s="3" t="s">
        <v>1039</v>
      </c>
      <c r="C511" s="4">
        <v>128</v>
      </c>
      <c r="D511" s="6">
        <v>7.3</v>
      </c>
    </row>
    <row r="512" spans="2:4" x14ac:dyDescent="0.25">
      <c r="B512" s="1" t="s">
        <v>1041</v>
      </c>
      <c r="C512" s="2">
        <v>100</v>
      </c>
      <c r="D512" s="5">
        <v>5.4</v>
      </c>
    </row>
    <row r="513" spans="2:4" x14ac:dyDescent="0.25">
      <c r="B513" s="3" t="s">
        <v>1042</v>
      </c>
      <c r="C513" s="4">
        <v>124</v>
      </c>
      <c r="D513" s="6">
        <v>5.9</v>
      </c>
    </row>
    <row r="514" spans="2:4" x14ac:dyDescent="0.25">
      <c r="B514" s="1" t="s">
        <v>1045</v>
      </c>
      <c r="C514" s="2">
        <v>102</v>
      </c>
      <c r="D514" s="5">
        <v>7.1</v>
      </c>
    </row>
    <row r="515" spans="2:4" x14ac:dyDescent="0.25">
      <c r="B515" s="3" t="s">
        <v>1046</v>
      </c>
      <c r="C515" s="4">
        <v>90</v>
      </c>
      <c r="D515" s="6">
        <v>6</v>
      </c>
    </row>
    <row r="516" spans="2:4" x14ac:dyDescent="0.25">
      <c r="B516" s="1" t="s">
        <v>1048</v>
      </c>
      <c r="C516" s="2">
        <v>130</v>
      </c>
      <c r="D516" s="5">
        <v>6.5</v>
      </c>
    </row>
    <row r="517" spans="2:4" x14ac:dyDescent="0.25">
      <c r="B517" s="3" t="s">
        <v>1052</v>
      </c>
      <c r="C517" s="4">
        <v>118</v>
      </c>
      <c r="D517" s="6">
        <v>5.7</v>
      </c>
    </row>
    <row r="518" spans="2:4" x14ac:dyDescent="0.25">
      <c r="B518" s="1" t="s">
        <v>1053</v>
      </c>
      <c r="C518" s="2">
        <v>163</v>
      </c>
      <c r="D518" s="5">
        <v>7.6</v>
      </c>
    </row>
    <row r="519" spans="2:4" x14ac:dyDescent="0.25">
      <c r="B519" s="3" t="s">
        <v>1055</v>
      </c>
      <c r="C519" s="4">
        <v>142</v>
      </c>
      <c r="D519" s="6">
        <v>6.6</v>
      </c>
    </row>
    <row r="520" spans="2:4" x14ac:dyDescent="0.25">
      <c r="B520" s="1" t="s">
        <v>1058</v>
      </c>
      <c r="C520" s="2">
        <v>100</v>
      </c>
      <c r="D520" s="5">
        <v>5.4</v>
      </c>
    </row>
    <row r="521" spans="2:4" x14ac:dyDescent="0.25">
      <c r="B521" s="3" t="s">
        <v>1059</v>
      </c>
      <c r="C521" s="4">
        <v>116</v>
      </c>
      <c r="D521" s="6">
        <v>7.3</v>
      </c>
    </row>
    <row r="522" spans="2:4" x14ac:dyDescent="0.25">
      <c r="B522" s="1" t="s">
        <v>1060</v>
      </c>
      <c r="C522" s="2">
        <v>131</v>
      </c>
      <c r="D522" s="5">
        <v>6.5</v>
      </c>
    </row>
    <row r="523" spans="2:4" x14ac:dyDescent="0.25">
      <c r="B523" s="3" t="s">
        <v>1063</v>
      </c>
      <c r="C523" s="4">
        <v>91</v>
      </c>
      <c r="D523" s="6">
        <v>6.6</v>
      </c>
    </row>
    <row r="524" spans="2:4" x14ac:dyDescent="0.25">
      <c r="B524" s="1" t="s">
        <v>1066</v>
      </c>
      <c r="C524" s="2">
        <v>123</v>
      </c>
      <c r="D524" s="5">
        <v>6.6</v>
      </c>
    </row>
    <row r="525" spans="2:4" x14ac:dyDescent="0.25">
      <c r="B525" s="3" t="s">
        <v>1069</v>
      </c>
      <c r="C525" s="4">
        <v>134</v>
      </c>
      <c r="D525" s="6">
        <v>5.9</v>
      </c>
    </row>
    <row r="526" spans="2:4" x14ac:dyDescent="0.25">
      <c r="B526" s="1" t="s">
        <v>1072</v>
      </c>
      <c r="C526" s="2">
        <v>148</v>
      </c>
      <c r="D526" s="5">
        <v>6.7</v>
      </c>
    </row>
    <row r="527" spans="2:4" x14ac:dyDescent="0.25">
      <c r="B527" s="3" t="s">
        <v>1074</v>
      </c>
      <c r="C527" s="4">
        <v>110</v>
      </c>
      <c r="D527" s="6">
        <v>6.1</v>
      </c>
    </row>
    <row r="528" spans="2:4" x14ac:dyDescent="0.25">
      <c r="B528" s="1" t="s">
        <v>1076</v>
      </c>
      <c r="C528" s="2">
        <v>113</v>
      </c>
      <c r="D528" s="5">
        <v>6.6</v>
      </c>
    </row>
    <row r="529" spans="2:4" x14ac:dyDescent="0.25">
      <c r="B529" s="3" t="s">
        <v>1079</v>
      </c>
      <c r="C529" s="4">
        <v>94</v>
      </c>
      <c r="D529" s="6">
        <v>6.6</v>
      </c>
    </row>
    <row r="530" spans="2:4" x14ac:dyDescent="0.25">
      <c r="B530" s="1" t="s">
        <v>1081</v>
      </c>
      <c r="C530" s="2">
        <v>116</v>
      </c>
      <c r="D530" s="5">
        <v>5.3</v>
      </c>
    </row>
    <row r="531" spans="2:4" x14ac:dyDescent="0.25">
      <c r="B531" s="3" t="s">
        <v>1083</v>
      </c>
      <c r="C531" s="4">
        <v>99</v>
      </c>
      <c r="D531" s="6">
        <v>6</v>
      </c>
    </row>
    <row r="532" spans="2:4" x14ac:dyDescent="0.25">
      <c r="B532" s="1" t="s">
        <v>1087</v>
      </c>
      <c r="C532" s="2">
        <v>93</v>
      </c>
      <c r="D532" s="5">
        <v>4.7</v>
      </c>
    </row>
    <row r="533" spans="2:4" x14ac:dyDescent="0.25">
      <c r="B533" s="3" t="s">
        <v>1088</v>
      </c>
      <c r="C533" s="4">
        <v>113</v>
      </c>
      <c r="D533" s="6">
        <v>6.1</v>
      </c>
    </row>
    <row r="534" spans="2:4" x14ac:dyDescent="0.25">
      <c r="B534" s="1" t="s">
        <v>1089</v>
      </c>
      <c r="C534" s="2">
        <v>106</v>
      </c>
      <c r="D534" s="5">
        <v>7.2</v>
      </c>
    </row>
    <row r="535" spans="2:4" x14ac:dyDescent="0.25">
      <c r="B535" s="3" t="s">
        <v>1091</v>
      </c>
      <c r="C535" s="4">
        <v>91</v>
      </c>
      <c r="D535" s="6">
        <v>6.4</v>
      </c>
    </row>
    <row r="536" spans="2:4" x14ac:dyDescent="0.25">
      <c r="B536" s="1" t="s">
        <v>1092</v>
      </c>
      <c r="C536" s="2">
        <v>128</v>
      </c>
      <c r="D536" s="5">
        <v>6.1</v>
      </c>
    </row>
    <row r="537" spans="2:4" x14ac:dyDescent="0.25">
      <c r="B537" s="3" t="s">
        <v>1093</v>
      </c>
      <c r="C537" s="4">
        <v>98</v>
      </c>
      <c r="D537" s="6">
        <v>5.9</v>
      </c>
    </row>
    <row r="538" spans="2:4" x14ac:dyDescent="0.25">
      <c r="B538" s="1" t="s">
        <v>1094</v>
      </c>
      <c r="C538" s="2">
        <v>134</v>
      </c>
      <c r="D538" s="5">
        <v>6</v>
      </c>
    </row>
    <row r="539" spans="2:4" x14ac:dyDescent="0.25">
      <c r="B539" s="3" t="s">
        <v>1097</v>
      </c>
      <c r="C539" s="4">
        <v>97</v>
      </c>
      <c r="D539" s="6">
        <v>6.3</v>
      </c>
    </row>
    <row r="540" spans="2:4" x14ac:dyDescent="0.25">
      <c r="B540" s="1" t="s">
        <v>1099</v>
      </c>
      <c r="C540" s="2">
        <v>112</v>
      </c>
      <c r="D540" s="5">
        <v>5.6</v>
      </c>
    </row>
    <row r="541" spans="2:4" x14ac:dyDescent="0.25">
      <c r="B541" s="3" t="s">
        <v>1101</v>
      </c>
      <c r="C541" s="4">
        <v>153</v>
      </c>
      <c r="D541" s="6">
        <v>6.4</v>
      </c>
    </row>
    <row r="542" spans="2:4" x14ac:dyDescent="0.25">
      <c r="B542" s="1" t="s">
        <v>1102</v>
      </c>
      <c r="C542" s="2">
        <v>110</v>
      </c>
      <c r="D542" s="5">
        <v>7.1</v>
      </c>
    </row>
    <row r="543" spans="2:4" x14ac:dyDescent="0.25">
      <c r="B543" s="3" t="s">
        <v>1104</v>
      </c>
      <c r="C543" s="4">
        <v>122</v>
      </c>
      <c r="D543" s="6">
        <v>6.6</v>
      </c>
    </row>
    <row r="544" spans="2:4" x14ac:dyDescent="0.25">
      <c r="B544" s="1" t="s">
        <v>1106</v>
      </c>
      <c r="C544" s="2">
        <v>87</v>
      </c>
      <c r="D544" s="5">
        <v>4.5999999999999996</v>
      </c>
    </row>
    <row r="545" spans="2:4" x14ac:dyDescent="0.25">
      <c r="B545" s="3" t="s">
        <v>1109</v>
      </c>
      <c r="C545" s="4">
        <v>178</v>
      </c>
      <c r="D545" s="6">
        <v>8.4</v>
      </c>
    </row>
    <row r="546" spans="2:4" x14ac:dyDescent="0.25">
      <c r="B546" s="1" t="s">
        <v>1110</v>
      </c>
      <c r="C546" s="2">
        <v>125</v>
      </c>
      <c r="D546" s="5">
        <v>7.1</v>
      </c>
    </row>
    <row r="547" spans="2:4" x14ac:dyDescent="0.25">
      <c r="B547" s="3" t="s">
        <v>1113</v>
      </c>
      <c r="C547" s="4">
        <v>87</v>
      </c>
      <c r="D547" s="6">
        <v>7.4</v>
      </c>
    </row>
    <row r="548" spans="2:4" x14ac:dyDescent="0.25">
      <c r="B548" s="1" t="s">
        <v>1115</v>
      </c>
      <c r="C548" s="2">
        <v>152</v>
      </c>
      <c r="D548" s="5">
        <v>6.9</v>
      </c>
    </row>
    <row r="549" spans="2:4" x14ac:dyDescent="0.25">
      <c r="B549" s="3" t="s">
        <v>1117</v>
      </c>
      <c r="C549" s="4">
        <v>116</v>
      </c>
      <c r="D549" s="6">
        <v>4.5</v>
      </c>
    </row>
    <row r="550" spans="2:4" x14ac:dyDescent="0.25">
      <c r="B550" s="1" t="s">
        <v>1119</v>
      </c>
      <c r="C550" s="2">
        <v>109</v>
      </c>
      <c r="D550" s="5">
        <v>7.1</v>
      </c>
    </row>
    <row r="551" spans="2:4" x14ac:dyDescent="0.25">
      <c r="B551" s="3" t="s">
        <v>1121</v>
      </c>
      <c r="C551" s="4">
        <v>108</v>
      </c>
      <c r="D551" s="6">
        <v>6.5</v>
      </c>
    </row>
    <row r="552" spans="2:4" x14ac:dyDescent="0.25">
      <c r="B552" s="1" t="s">
        <v>1123</v>
      </c>
      <c r="C552" s="2">
        <v>85</v>
      </c>
      <c r="D552" s="5">
        <v>5.3</v>
      </c>
    </row>
    <row r="553" spans="2:4" x14ac:dyDescent="0.25">
      <c r="B553" s="3" t="s">
        <v>1124</v>
      </c>
      <c r="C553" s="4">
        <v>106</v>
      </c>
      <c r="D553" s="6">
        <v>6.7</v>
      </c>
    </row>
    <row r="554" spans="2:4" x14ac:dyDescent="0.25">
      <c r="B554" s="1" t="s">
        <v>1126</v>
      </c>
      <c r="C554" s="2">
        <v>93</v>
      </c>
      <c r="D554" s="5">
        <v>7.2</v>
      </c>
    </row>
    <row r="555" spans="2:4" x14ac:dyDescent="0.25">
      <c r="B555" s="3" t="s">
        <v>1127</v>
      </c>
      <c r="C555" s="4">
        <v>117</v>
      </c>
      <c r="D555" s="6">
        <v>7.2</v>
      </c>
    </row>
    <row r="556" spans="2:4" x14ac:dyDescent="0.25">
      <c r="B556" s="1" t="s">
        <v>1129</v>
      </c>
      <c r="C556" s="2">
        <v>116</v>
      </c>
      <c r="D556" s="5">
        <v>5.5</v>
      </c>
    </row>
    <row r="557" spans="2:4" x14ac:dyDescent="0.25">
      <c r="B557" s="3" t="s">
        <v>1130</v>
      </c>
      <c r="C557" s="4">
        <v>132</v>
      </c>
      <c r="D557" s="6">
        <v>5.8</v>
      </c>
    </row>
    <row r="558" spans="2:4" x14ac:dyDescent="0.25">
      <c r="B558" s="1" t="s">
        <v>1132</v>
      </c>
      <c r="C558" s="2">
        <v>92</v>
      </c>
      <c r="D558" s="5">
        <v>6</v>
      </c>
    </row>
    <row r="559" spans="2:4" x14ac:dyDescent="0.25">
      <c r="B559" s="3" t="s">
        <v>1133</v>
      </c>
      <c r="C559" s="4">
        <v>139</v>
      </c>
      <c r="D559" s="6">
        <v>6.6</v>
      </c>
    </row>
    <row r="560" spans="2:4" x14ac:dyDescent="0.25">
      <c r="B560" s="1" t="s">
        <v>1135</v>
      </c>
      <c r="C560" s="2">
        <v>153</v>
      </c>
      <c r="D560" s="5">
        <v>8.3000000000000007</v>
      </c>
    </row>
    <row r="561" spans="2:4" x14ac:dyDescent="0.25">
      <c r="B561" s="3" t="s">
        <v>1136</v>
      </c>
      <c r="C561" s="4">
        <v>142</v>
      </c>
      <c r="D561" s="6">
        <v>6.7</v>
      </c>
    </row>
    <row r="562" spans="2:4" x14ac:dyDescent="0.25">
      <c r="B562" s="1" t="s">
        <v>1137</v>
      </c>
      <c r="C562" s="2">
        <v>124</v>
      </c>
      <c r="D562" s="5">
        <v>7.1</v>
      </c>
    </row>
    <row r="563" spans="2:4" x14ac:dyDescent="0.25">
      <c r="B563" s="3" t="s">
        <v>1140</v>
      </c>
      <c r="C563" s="4">
        <v>117</v>
      </c>
      <c r="D563" s="6">
        <v>6</v>
      </c>
    </row>
    <row r="564" spans="2:4" x14ac:dyDescent="0.25">
      <c r="B564" s="1" t="s">
        <v>1143</v>
      </c>
      <c r="C564" s="2">
        <v>141</v>
      </c>
      <c r="D564" s="5">
        <v>6.9</v>
      </c>
    </row>
    <row r="565" spans="2:4" x14ac:dyDescent="0.25">
      <c r="B565" s="3" t="s">
        <v>1145</v>
      </c>
      <c r="C565" s="4">
        <v>110</v>
      </c>
      <c r="D565" s="6">
        <v>5.6</v>
      </c>
    </row>
    <row r="566" spans="2:4" x14ac:dyDescent="0.25">
      <c r="B566" s="1" t="s">
        <v>1146</v>
      </c>
      <c r="C566" s="2">
        <v>109</v>
      </c>
      <c r="D566" s="5">
        <v>5.6</v>
      </c>
    </row>
    <row r="567" spans="2:4" x14ac:dyDescent="0.25">
      <c r="B567" s="3" t="s">
        <v>1148</v>
      </c>
      <c r="C567" s="4">
        <v>88</v>
      </c>
      <c r="D567" s="6">
        <v>4.5</v>
      </c>
    </row>
    <row r="568" spans="2:4" x14ac:dyDescent="0.25">
      <c r="B568" s="1" t="s">
        <v>1150</v>
      </c>
      <c r="C568" s="2">
        <v>124</v>
      </c>
      <c r="D568" s="5">
        <v>7.1</v>
      </c>
    </row>
    <row r="569" spans="2:4" x14ac:dyDescent="0.25">
      <c r="B569" s="3" t="s">
        <v>1151</v>
      </c>
      <c r="C569" s="4">
        <v>119</v>
      </c>
      <c r="D569" s="6">
        <v>6.5</v>
      </c>
    </row>
    <row r="570" spans="2:4" x14ac:dyDescent="0.25">
      <c r="B570" s="1" t="s">
        <v>1153</v>
      </c>
      <c r="C570" s="2">
        <v>103</v>
      </c>
      <c r="D570" s="5">
        <v>6.4</v>
      </c>
    </row>
    <row r="571" spans="2:4" x14ac:dyDescent="0.25">
      <c r="B571" s="3" t="s">
        <v>1154</v>
      </c>
      <c r="C571" s="4">
        <v>116</v>
      </c>
      <c r="D571" s="6">
        <v>5.8</v>
      </c>
    </row>
    <row r="572" spans="2:4" x14ac:dyDescent="0.25">
      <c r="B572" s="1" t="s">
        <v>1155</v>
      </c>
      <c r="C572" s="2">
        <v>125</v>
      </c>
      <c r="D572" s="5">
        <v>8</v>
      </c>
    </row>
    <row r="573" spans="2:4" x14ac:dyDescent="0.25">
      <c r="B573" s="3" t="s">
        <v>1157</v>
      </c>
      <c r="C573" s="4">
        <v>125</v>
      </c>
      <c r="D573" s="6">
        <v>6.2</v>
      </c>
    </row>
    <row r="574" spans="2:4" x14ac:dyDescent="0.25">
      <c r="B574" s="1" t="s">
        <v>1159</v>
      </c>
      <c r="C574" s="2">
        <v>146</v>
      </c>
      <c r="D574" s="5">
        <v>7.2</v>
      </c>
    </row>
    <row r="575" spans="2:4" x14ac:dyDescent="0.25">
      <c r="B575" s="3" t="s">
        <v>1161</v>
      </c>
      <c r="C575" s="4">
        <v>118</v>
      </c>
      <c r="D575" s="6">
        <v>6.1</v>
      </c>
    </row>
    <row r="576" spans="2:4" x14ac:dyDescent="0.25">
      <c r="B576" s="1" t="s">
        <v>1163</v>
      </c>
      <c r="C576" s="2">
        <v>171</v>
      </c>
      <c r="D576" s="5">
        <v>7.6</v>
      </c>
    </row>
    <row r="577" spans="2:4" x14ac:dyDescent="0.25">
      <c r="B577" s="3" t="s">
        <v>1165</v>
      </c>
      <c r="C577" s="4">
        <v>136</v>
      </c>
      <c r="D577" s="6">
        <v>6.3</v>
      </c>
    </row>
    <row r="578" spans="2:4" x14ac:dyDescent="0.25">
      <c r="B578" s="1" t="s">
        <v>1168</v>
      </c>
      <c r="C578" s="2">
        <v>92</v>
      </c>
      <c r="D578" s="5">
        <v>6.3</v>
      </c>
    </row>
    <row r="579" spans="2:4" x14ac:dyDescent="0.25">
      <c r="B579" s="3" t="s">
        <v>1169</v>
      </c>
      <c r="C579" s="4">
        <v>116</v>
      </c>
      <c r="D579" s="6">
        <v>6.3</v>
      </c>
    </row>
    <row r="580" spans="2:4" x14ac:dyDescent="0.25">
      <c r="B580" s="1" t="s">
        <v>1171</v>
      </c>
      <c r="C580" s="2">
        <v>127</v>
      </c>
      <c r="D580" s="5">
        <v>7.7</v>
      </c>
    </row>
    <row r="581" spans="2:4" x14ac:dyDescent="0.25">
      <c r="B581" s="3" t="s">
        <v>1173</v>
      </c>
      <c r="C581" s="4">
        <v>136</v>
      </c>
      <c r="D581" s="6">
        <v>7</v>
      </c>
    </row>
    <row r="582" spans="2:4" x14ac:dyDescent="0.25">
      <c r="B582" s="1" t="s">
        <v>1174</v>
      </c>
      <c r="C582" s="2">
        <v>111</v>
      </c>
      <c r="D582" s="5">
        <v>5.3</v>
      </c>
    </row>
    <row r="583" spans="2:4" x14ac:dyDescent="0.25">
      <c r="B583" s="3" t="s">
        <v>1175</v>
      </c>
      <c r="C583" s="4">
        <v>116</v>
      </c>
      <c r="D583" s="6">
        <v>5.6</v>
      </c>
    </row>
    <row r="584" spans="2:4" x14ac:dyDescent="0.25">
      <c r="B584" s="1" t="s">
        <v>1178</v>
      </c>
      <c r="C584" s="2">
        <v>113</v>
      </c>
      <c r="D584" s="5">
        <v>5.2</v>
      </c>
    </row>
    <row r="585" spans="2:4" x14ac:dyDescent="0.25">
      <c r="B585" s="3" t="s">
        <v>1180</v>
      </c>
      <c r="C585" s="4">
        <v>97</v>
      </c>
      <c r="D585" s="6">
        <v>5.4</v>
      </c>
    </row>
    <row r="586" spans="2:4" x14ac:dyDescent="0.25">
      <c r="B586" s="1" t="s">
        <v>1184</v>
      </c>
      <c r="C586" s="2">
        <v>88</v>
      </c>
      <c r="D586" s="5">
        <v>6.4</v>
      </c>
    </row>
    <row r="587" spans="2:4" x14ac:dyDescent="0.25">
      <c r="B587" s="3" t="s">
        <v>1186</v>
      </c>
      <c r="C587" s="4">
        <v>136</v>
      </c>
      <c r="D587" s="6">
        <v>5.9</v>
      </c>
    </row>
    <row r="588" spans="2:4" x14ac:dyDescent="0.25">
      <c r="B588" s="1" t="s">
        <v>1188</v>
      </c>
      <c r="C588" s="2">
        <v>125</v>
      </c>
      <c r="D588" s="5">
        <v>6.3</v>
      </c>
    </row>
    <row r="589" spans="2:4" x14ac:dyDescent="0.25">
      <c r="B589" s="3" t="s">
        <v>1190</v>
      </c>
      <c r="C589" s="4">
        <v>116</v>
      </c>
      <c r="D589" s="6">
        <v>6.5</v>
      </c>
    </row>
    <row r="590" spans="2:4" x14ac:dyDescent="0.25">
      <c r="B590" s="1" t="s">
        <v>1192</v>
      </c>
      <c r="C590" s="2">
        <v>98</v>
      </c>
      <c r="D590" s="5">
        <v>3</v>
      </c>
    </row>
    <row r="591" spans="2:4" x14ac:dyDescent="0.25">
      <c r="B591" s="3" t="s">
        <v>1194</v>
      </c>
      <c r="C591" s="4">
        <v>91</v>
      </c>
      <c r="D591" s="6">
        <v>3.6</v>
      </c>
    </row>
    <row r="592" spans="2:4" x14ac:dyDescent="0.25">
      <c r="B592" s="1" t="s">
        <v>1196</v>
      </c>
      <c r="C592" s="2">
        <v>97</v>
      </c>
      <c r="D592" s="5">
        <v>5.8</v>
      </c>
    </row>
    <row r="593" spans="2:4" x14ac:dyDescent="0.25">
      <c r="B593" s="3" t="s">
        <v>1199</v>
      </c>
      <c r="C593" s="4">
        <v>95</v>
      </c>
      <c r="D593" s="6">
        <v>6.2</v>
      </c>
    </row>
    <row r="594" spans="2:4" x14ac:dyDescent="0.25">
      <c r="B594" s="1" t="s">
        <v>1201</v>
      </c>
      <c r="C594" s="2">
        <v>88</v>
      </c>
      <c r="D594" s="5">
        <v>5.6</v>
      </c>
    </row>
    <row r="595" spans="2:4" x14ac:dyDescent="0.25">
      <c r="B595" s="3" t="s">
        <v>1202</v>
      </c>
      <c r="C595" s="4">
        <v>133</v>
      </c>
      <c r="D595" s="6">
        <v>5.4</v>
      </c>
    </row>
    <row r="596" spans="2:4" x14ac:dyDescent="0.25">
      <c r="B596" s="1" t="s">
        <v>1204</v>
      </c>
      <c r="C596" s="2">
        <v>106</v>
      </c>
      <c r="D596" s="5">
        <v>6.1</v>
      </c>
    </row>
    <row r="597" spans="2:4" x14ac:dyDescent="0.25">
      <c r="B597" s="3" t="s">
        <v>1206</v>
      </c>
      <c r="C597" s="4">
        <v>116</v>
      </c>
      <c r="D597" s="6">
        <v>4.2</v>
      </c>
    </row>
    <row r="598" spans="2:4" x14ac:dyDescent="0.25">
      <c r="B598" s="1" t="s">
        <v>1209</v>
      </c>
      <c r="C598" s="2">
        <v>115</v>
      </c>
      <c r="D598" s="5">
        <v>6.7</v>
      </c>
    </row>
    <row r="599" spans="2:4" x14ac:dyDescent="0.25">
      <c r="B599" s="3" t="s">
        <v>1210</v>
      </c>
      <c r="C599" s="4">
        <v>99</v>
      </c>
      <c r="D599" s="6">
        <v>4.2</v>
      </c>
    </row>
    <row r="600" spans="2:4" x14ac:dyDescent="0.25">
      <c r="B600" s="1" t="s">
        <v>1212</v>
      </c>
      <c r="C600" s="2">
        <v>124</v>
      </c>
      <c r="D600" s="5">
        <v>6.4</v>
      </c>
    </row>
    <row r="601" spans="2:4" x14ac:dyDescent="0.25">
      <c r="B601" s="3" t="s">
        <v>1214</v>
      </c>
      <c r="C601" s="4">
        <v>124</v>
      </c>
      <c r="D601" s="6">
        <v>4.9000000000000004</v>
      </c>
    </row>
    <row r="602" spans="2:4" x14ac:dyDescent="0.25">
      <c r="B602" s="1" t="s">
        <v>1215</v>
      </c>
      <c r="C602" s="2">
        <v>124</v>
      </c>
      <c r="D602" s="5">
        <v>6.8</v>
      </c>
    </row>
    <row r="603" spans="2:4" x14ac:dyDescent="0.25">
      <c r="B603" s="3" t="s">
        <v>1216</v>
      </c>
      <c r="C603" s="4">
        <v>87</v>
      </c>
      <c r="D603" s="6">
        <v>7.7</v>
      </c>
    </row>
    <row r="604" spans="2:4" x14ac:dyDescent="0.25">
      <c r="B604" s="1" t="s">
        <v>1219</v>
      </c>
      <c r="C604" s="2">
        <v>105</v>
      </c>
      <c r="D604" s="5">
        <v>5.6</v>
      </c>
    </row>
    <row r="605" spans="2:4" x14ac:dyDescent="0.25">
      <c r="B605" s="3" t="s">
        <v>1220</v>
      </c>
      <c r="C605" s="4">
        <v>125</v>
      </c>
      <c r="D605" s="6">
        <v>6.4</v>
      </c>
    </row>
    <row r="606" spans="2:4" x14ac:dyDescent="0.25">
      <c r="B606" s="1" t="s">
        <v>1223</v>
      </c>
      <c r="C606" s="2">
        <v>141</v>
      </c>
      <c r="D606" s="5">
        <v>7.2</v>
      </c>
    </row>
    <row r="607" spans="2:4" x14ac:dyDescent="0.25">
      <c r="B607" s="3" t="s">
        <v>1225</v>
      </c>
      <c r="C607" s="4">
        <v>121</v>
      </c>
      <c r="D607" s="6">
        <v>6</v>
      </c>
    </row>
    <row r="608" spans="2:4" x14ac:dyDescent="0.25">
      <c r="B608" s="1" t="s">
        <v>1226</v>
      </c>
      <c r="C608" s="2">
        <v>111</v>
      </c>
      <c r="D608" s="5">
        <v>5.9</v>
      </c>
    </row>
    <row r="609" spans="2:4" x14ac:dyDescent="0.25">
      <c r="B609" s="3" t="s">
        <v>1228</v>
      </c>
      <c r="C609" s="4">
        <v>157</v>
      </c>
      <c r="D609" s="6">
        <v>7.9</v>
      </c>
    </row>
    <row r="610" spans="2:4" x14ac:dyDescent="0.25">
      <c r="B610" s="1" t="s">
        <v>1230</v>
      </c>
      <c r="C610" s="2">
        <v>128</v>
      </c>
      <c r="D610" s="5">
        <v>7.1</v>
      </c>
    </row>
    <row r="611" spans="2:4" x14ac:dyDescent="0.25">
      <c r="B611" s="3" t="s">
        <v>1231</v>
      </c>
      <c r="C611" s="4">
        <v>105</v>
      </c>
      <c r="D611" s="6">
        <v>5.9</v>
      </c>
    </row>
    <row r="612" spans="2:4" x14ac:dyDescent="0.25">
      <c r="B612" s="1" t="s">
        <v>1232</v>
      </c>
      <c r="C612" s="2">
        <v>113</v>
      </c>
      <c r="D612" s="5">
        <v>6.2</v>
      </c>
    </row>
    <row r="613" spans="2:4" x14ac:dyDescent="0.25">
      <c r="B613" s="3" t="s">
        <v>1234</v>
      </c>
      <c r="C613" s="4">
        <v>121</v>
      </c>
      <c r="D613" s="6">
        <v>7</v>
      </c>
    </row>
    <row r="614" spans="2:4" x14ac:dyDescent="0.25">
      <c r="B614" s="1" t="s">
        <v>1237</v>
      </c>
      <c r="C614" s="2">
        <v>102</v>
      </c>
      <c r="D614" s="5">
        <v>5.4</v>
      </c>
    </row>
    <row r="615" spans="2:4" x14ac:dyDescent="0.25">
      <c r="B615" s="3" t="s">
        <v>1238</v>
      </c>
      <c r="C615" s="4">
        <v>169</v>
      </c>
      <c r="D615" s="6">
        <v>8.6</v>
      </c>
    </row>
    <row r="616" spans="2:4" x14ac:dyDescent="0.25">
      <c r="B616" s="1" t="s">
        <v>1240</v>
      </c>
      <c r="C616" s="2">
        <v>132</v>
      </c>
      <c r="D616" s="5">
        <v>6.5</v>
      </c>
    </row>
    <row r="617" spans="2:4" x14ac:dyDescent="0.25">
      <c r="B617" s="3" t="s">
        <v>1242</v>
      </c>
      <c r="C617" s="4">
        <v>127</v>
      </c>
      <c r="D617" s="6">
        <v>6.4</v>
      </c>
    </row>
    <row r="618" spans="2:4" x14ac:dyDescent="0.25">
      <c r="B618" s="1" t="s">
        <v>1243</v>
      </c>
      <c r="C618" s="2">
        <v>103</v>
      </c>
      <c r="D618" s="5">
        <v>7.6</v>
      </c>
    </row>
    <row r="619" spans="2:4" x14ac:dyDescent="0.25">
      <c r="B619" s="3" t="s">
        <v>1245</v>
      </c>
      <c r="C619" s="4">
        <v>136</v>
      </c>
      <c r="D619" s="6">
        <v>5.5</v>
      </c>
    </row>
    <row r="620" spans="2:4" x14ac:dyDescent="0.25">
      <c r="B620" s="1" t="s">
        <v>1246</v>
      </c>
      <c r="C620" s="2">
        <v>150</v>
      </c>
      <c r="D620" s="5">
        <v>7.4</v>
      </c>
    </row>
    <row r="621" spans="2:4" x14ac:dyDescent="0.25">
      <c r="B621" s="3" t="s">
        <v>1247</v>
      </c>
      <c r="C621" s="4">
        <v>136</v>
      </c>
      <c r="D621" s="6">
        <v>8.6999999999999993</v>
      </c>
    </row>
    <row r="622" spans="2:4" x14ac:dyDescent="0.25">
      <c r="B622" s="1" t="s">
        <v>1248</v>
      </c>
      <c r="C622" s="2">
        <v>140</v>
      </c>
      <c r="D622" s="5">
        <v>7.6</v>
      </c>
    </row>
    <row r="623" spans="2:4" x14ac:dyDescent="0.25">
      <c r="B623" s="3" t="s">
        <v>1250</v>
      </c>
      <c r="C623" s="4">
        <v>104</v>
      </c>
      <c r="D623" s="6">
        <v>5.5</v>
      </c>
    </row>
    <row r="624" spans="2:4" x14ac:dyDescent="0.25">
      <c r="B624" s="1" t="s">
        <v>1252</v>
      </c>
      <c r="C624" s="2">
        <v>158</v>
      </c>
      <c r="D624" s="5">
        <v>7.6</v>
      </c>
    </row>
    <row r="625" spans="2:4" x14ac:dyDescent="0.25">
      <c r="B625" s="3" t="s">
        <v>1254</v>
      </c>
      <c r="C625" s="4">
        <v>119</v>
      </c>
      <c r="D625" s="6">
        <v>6.5</v>
      </c>
    </row>
    <row r="626" spans="2:4" x14ac:dyDescent="0.25">
      <c r="B626" s="1" t="s">
        <v>1255</v>
      </c>
      <c r="C626" s="2">
        <v>106</v>
      </c>
      <c r="D626" s="5">
        <v>6.9</v>
      </c>
    </row>
    <row r="627" spans="2:4" x14ac:dyDescent="0.25">
      <c r="B627" s="3" t="s">
        <v>1257</v>
      </c>
      <c r="C627" s="4">
        <v>136</v>
      </c>
      <c r="D627" s="6">
        <v>6.7</v>
      </c>
    </row>
    <row r="628" spans="2:4" x14ac:dyDescent="0.25">
      <c r="B628" s="1" t="s">
        <v>1258</v>
      </c>
      <c r="C628" s="2">
        <v>95</v>
      </c>
      <c r="D628" s="5">
        <v>6.6</v>
      </c>
    </row>
    <row r="629" spans="2:4" x14ac:dyDescent="0.25">
      <c r="B629" s="3" t="s">
        <v>1260</v>
      </c>
      <c r="C629" s="4">
        <v>137</v>
      </c>
      <c r="D629" s="6">
        <v>7.2</v>
      </c>
    </row>
    <row r="630" spans="2:4" x14ac:dyDescent="0.25">
      <c r="B630" s="1" t="s">
        <v>1262</v>
      </c>
      <c r="C630" s="2">
        <v>130</v>
      </c>
      <c r="D630" s="5">
        <v>6.4</v>
      </c>
    </row>
    <row r="631" spans="2:4" x14ac:dyDescent="0.25">
      <c r="B631" s="3" t="s">
        <v>1263</v>
      </c>
      <c r="C631" s="4">
        <v>124</v>
      </c>
      <c r="D631" s="6">
        <v>6.4</v>
      </c>
    </row>
    <row r="632" spans="2:4" x14ac:dyDescent="0.25">
      <c r="B632" s="1" t="s">
        <v>1264</v>
      </c>
      <c r="C632" s="2">
        <v>108</v>
      </c>
      <c r="D632" s="5">
        <v>6</v>
      </c>
    </row>
    <row r="633" spans="2:4" x14ac:dyDescent="0.25">
      <c r="B633" s="3" t="s">
        <v>1265</v>
      </c>
      <c r="C633" s="4">
        <v>104</v>
      </c>
      <c r="D633" s="6">
        <v>6.1</v>
      </c>
    </row>
    <row r="634" spans="2:4" x14ac:dyDescent="0.25">
      <c r="B634" s="1" t="s">
        <v>1266</v>
      </c>
      <c r="C634" s="2">
        <v>129</v>
      </c>
      <c r="D634" s="5">
        <v>6</v>
      </c>
    </row>
    <row r="635" spans="2:4" x14ac:dyDescent="0.25">
      <c r="B635" s="3" t="s">
        <v>1267</v>
      </c>
      <c r="C635" s="4">
        <v>117</v>
      </c>
      <c r="D635" s="6">
        <v>6.4</v>
      </c>
    </row>
    <row r="636" spans="2:4" x14ac:dyDescent="0.25">
      <c r="B636" s="1" t="s">
        <v>1269</v>
      </c>
      <c r="C636" s="2">
        <v>99</v>
      </c>
      <c r="D636" s="5">
        <v>6.4</v>
      </c>
    </row>
    <row r="637" spans="2:4" x14ac:dyDescent="0.25">
      <c r="B637" s="3" t="s">
        <v>1271</v>
      </c>
      <c r="C637" s="4">
        <v>159</v>
      </c>
      <c r="D637" s="6">
        <v>7.3</v>
      </c>
    </row>
    <row r="638" spans="2:4" x14ac:dyDescent="0.25">
      <c r="B638" s="1" t="s">
        <v>1274</v>
      </c>
      <c r="C638" s="2">
        <v>118</v>
      </c>
      <c r="D638" s="5">
        <v>5.2</v>
      </c>
    </row>
    <row r="639" spans="2:4" x14ac:dyDescent="0.25">
      <c r="B639" s="3" t="s">
        <v>1276</v>
      </c>
      <c r="C639" s="4">
        <v>105</v>
      </c>
      <c r="D639" s="6">
        <v>6.6</v>
      </c>
    </row>
    <row r="640" spans="2:4" x14ac:dyDescent="0.25">
      <c r="B640" s="1" t="s">
        <v>1277</v>
      </c>
      <c r="C640" s="2">
        <v>103</v>
      </c>
      <c r="D640" s="5">
        <v>6.3</v>
      </c>
    </row>
    <row r="641" spans="2:4" x14ac:dyDescent="0.25">
      <c r="B641" s="3" t="s">
        <v>1280</v>
      </c>
      <c r="C641" s="4">
        <v>122</v>
      </c>
      <c r="D641" s="6">
        <v>5.9</v>
      </c>
    </row>
    <row r="642" spans="2:4" x14ac:dyDescent="0.25">
      <c r="B642" s="1" t="s">
        <v>1281</v>
      </c>
      <c r="C642" s="2">
        <v>143</v>
      </c>
      <c r="D642" s="5">
        <v>6.7</v>
      </c>
    </row>
    <row r="643" spans="2:4" x14ac:dyDescent="0.25">
      <c r="B643" s="3" t="s">
        <v>1282</v>
      </c>
      <c r="C643" s="4">
        <v>96</v>
      </c>
      <c r="D643" s="6">
        <v>5.4</v>
      </c>
    </row>
    <row r="644" spans="2:4" x14ac:dyDescent="0.25">
      <c r="B644" s="1" t="s">
        <v>1283</v>
      </c>
      <c r="C644" s="2">
        <v>111</v>
      </c>
      <c r="D644" s="5">
        <v>6.4</v>
      </c>
    </row>
    <row r="645" spans="2:4" x14ac:dyDescent="0.25">
      <c r="B645" s="3" t="s">
        <v>1284</v>
      </c>
      <c r="C645" s="4">
        <v>121</v>
      </c>
      <c r="D645" s="6">
        <v>6.7</v>
      </c>
    </row>
    <row r="646" spans="2:4" x14ac:dyDescent="0.25">
      <c r="B646" s="1" t="s">
        <v>1286</v>
      </c>
      <c r="C646" s="2">
        <v>135</v>
      </c>
      <c r="D646" s="5">
        <v>6.2</v>
      </c>
    </row>
    <row r="647" spans="2:4" x14ac:dyDescent="0.25">
      <c r="B647" s="3" t="s">
        <v>1287</v>
      </c>
      <c r="C647" s="4">
        <v>101</v>
      </c>
      <c r="D647" s="6">
        <v>6.1</v>
      </c>
    </row>
    <row r="648" spans="2:4" x14ac:dyDescent="0.25">
      <c r="B648" s="1" t="s">
        <v>1288</v>
      </c>
      <c r="C648" s="2">
        <v>151</v>
      </c>
      <c r="D648" s="5">
        <v>8.8000000000000007</v>
      </c>
    </row>
    <row r="649" spans="2:4" x14ac:dyDescent="0.25">
      <c r="B649" s="3" t="s">
        <v>1290</v>
      </c>
      <c r="C649" s="4">
        <v>131</v>
      </c>
      <c r="D649" s="6">
        <v>7.1</v>
      </c>
    </row>
    <row r="650" spans="2:4" x14ac:dyDescent="0.25">
      <c r="B650" s="1" t="s">
        <v>1292</v>
      </c>
      <c r="C650" s="2">
        <v>100</v>
      </c>
      <c r="D650" s="5">
        <v>5.7</v>
      </c>
    </row>
    <row r="651" spans="2:4" x14ac:dyDescent="0.25">
      <c r="B651" s="3" t="s">
        <v>1294</v>
      </c>
      <c r="C651" s="4">
        <v>105</v>
      </c>
      <c r="D651" s="6">
        <v>5</v>
      </c>
    </row>
    <row r="652" spans="2:4" x14ac:dyDescent="0.25">
      <c r="B652" s="1" t="s">
        <v>1297</v>
      </c>
      <c r="C652" s="2">
        <v>92</v>
      </c>
      <c r="D652" s="5">
        <v>5.0999999999999996</v>
      </c>
    </row>
    <row r="653" spans="2:4" x14ac:dyDescent="0.25">
      <c r="B653" s="3" t="s">
        <v>1299</v>
      </c>
      <c r="C653" s="4">
        <v>130</v>
      </c>
      <c r="D653" s="6">
        <v>6.9</v>
      </c>
    </row>
    <row r="654" spans="2:4" x14ac:dyDescent="0.25">
      <c r="B654" s="1" t="s">
        <v>1300</v>
      </c>
      <c r="C654" s="2">
        <v>100</v>
      </c>
      <c r="D654" s="5">
        <v>4.8</v>
      </c>
    </row>
    <row r="655" spans="2:4" x14ac:dyDescent="0.25">
      <c r="B655" s="3" t="s">
        <v>1302</v>
      </c>
      <c r="C655" s="4">
        <v>102</v>
      </c>
      <c r="D655" s="6">
        <v>6.5</v>
      </c>
    </row>
    <row r="656" spans="2:4" x14ac:dyDescent="0.25">
      <c r="B656" s="1" t="s">
        <v>1304</v>
      </c>
      <c r="C656" s="2">
        <v>133</v>
      </c>
      <c r="D656" s="5">
        <v>5.0999999999999996</v>
      </c>
    </row>
    <row r="657" spans="2:4" x14ac:dyDescent="0.25">
      <c r="B657" s="3" t="s">
        <v>1307</v>
      </c>
      <c r="C657" s="4">
        <v>121</v>
      </c>
      <c r="D657" s="6">
        <v>7.1</v>
      </c>
    </row>
    <row r="658" spans="2:4" x14ac:dyDescent="0.25">
      <c r="B658" s="1" t="s">
        <v>1309</v>
      </c>
      <c r="C658" s="2">
        <v>147</v>
      </c>
      <c r="D658" s="5">
        <v>7.5</v>
      </c>
    </row>
    <row r="659" spans="2:4" x14ac:dyDescent="0.25">
      <c r="B659" s="3" t="s">
        <v>1310</v>
      </c>
      <c r="C659" s="4">
        <v>94</v>
      </c>
      <c r="D659" s="6">
        <v>6.2</v>
      </c>
    </row>
    <row r="660" spans="2:4" x14ac:dyDescent="0.25">
      <c r="B660" s="1" t="s">
        <v>1311</v>
      </c>
      <c r="C660" s="2">
        <v>94</v>
      </c>
      <c r="D660" s="5">
        <v>6.3</v>
      </c>
    </row>
    <row r="661" spans="2:4" x14ac:dyDescent="0.25">
      <c r="B661" s="3" t="s">
        <v>1312</v>
      </c>
      <c r="C661" s="4">
        <v>127</v>
      </c>
      <c r="D661" s="6">
        <v>8.1</v>
      </c>
    </row>
    <row r="662" spans="2:4" x14ac:dyDescent="0.25">
      <c r="B662" s="1" t="s">
        <v>1314</v>
      </c>
      <c r="C662" s="2">
        <v>212</v>
      </c>
      <c r="D662" s="5">
        <v>6.6</v>
      </c>
    </row>
    <row r="663" spans="2:4" x14ac:dyDescent="0.25">
      <c r="B663" s="3" t="s">
        <v>1315</v>
      </c>
      <c r="C663" s="4">
        <v>141</v>
      </c>
      <c r="D663" s="6">
        <v>6.9</v>
      </c>
    </row>
    <row r="664" spans="2:4" x14ac:dyDescent="0.25">
      <c r="B664" s="1" t="s">
        <v>1317</v>
      </c>
      <c r="C664" s="2">
        <v>103</v>
      </c>
      <c r="D664" s="5">
        <v>6.1</v>
      </c>
    </row>
    <row r="665" spans="2:4" x14ac:dyDescent="0.25">
      <c r="B665" s="3" t="s">
        <v>1319</v>
      </c>
      <c r="C665" s="4">
        <v>98</v>
      </c>
      <c r="D665" s="6">
        <v>4.3</v>
      </c>
    </row>
    <row r="666" spans="2:4" x14ac:dyDescent="0.25">
      <c r="B666" s="1" t="s">
        <v>1321</v>
      </c>
      <c r="C666" s="2">
        <v>116</v>
      </c>
      <c r="D666" s="5">
        <v>6.6</v>
      </c>
    </row>
    <row r="667" spans="2:4" x14ac:dyDescent="0.25">
      <c r="B667" s="3" t="s">
        <v>1323</v>
      </c>
      <c r="C667" s="4">
        <v>114</v>
      </c>
      <c r="D667" s="6">
        <v>6.8</v>
      </c>
    </row>
    <row r="668" spans="2:4" x14ac:dyDescent="0.25">
      <c r="B668" s="1" t="s">
        <v>1326</v>
      </c>
      <c r="C668" s="2">
        <v>87</v>
      </c>
      <c r="D668" s="5">
        <v>3.8</v>
      </c>
    </row>
    <row r="669" spans="2:4" x14ac:dyDescent="0.25">
      <c r="B669" s="3" t="s">
        <v>1328</v>
      </c>
      <c r="C669" s="4">
        <v>125</v>
      </c>
      <c r="D669" s="6">
        <v>5.9</v>
      </c>
    </row>
    <row r="670" spans="2:4" x14ac:dyDescent="0.25">
      <c r="B670" s="1" t="s">
        <v>1330</v>
      </c>
      <c r="C670" s="2">
        <v>187</v>
      </c>
      <c r="D670" s="5">
        <v>7.9</v>
      </c>
    </row>
    <row r="671" spans="2:4" x14ac:dyDescent="0.25">
      <c r="B671" s="3" t="s">
        <v>1333</v>
      </c>
      <c r="C671" s="4">
        <v>93</v>
      </c>
      <c r="D671" s="6">
        <v>6.3</v>
      </c>
    </row>
    <row r="672" spans="2:4" x14ac:dyDescent="0.25">
      <c r="B672" s="1" t="s">
        <v>1335</v>
      </c>
      <c r="C672" s="2">
        <v>95</v>
      </c>
      <c r="D672" s="5">
        <v>5.5</v>
      </c>
    </row>
    <row r="673" spans="2:4" x14ac:dyDescent="0.25">
      <c r="B673" s="3" t="s">
        <v>1336</v>
      </c>
      <c r="C673" s="4">
        <v>117</v>
      </c>
      <c r="D673" s="6">
        <v>7.7</v>
      </c>
    </row>
    <row r="674" spans="2:4" x14ac:dyDescent="0.25">
      <c r="B674" s="1" t="s">
        <v>1337</v>
      </c>
      <c r="C674" s="2">
        <v>106</v>
      </c>
      <c r="D674" s="5">
        <v>6.3</v>
      </c>
    </row>
    <row r="675" spans="2:4" x14ac:dyDescent="0.25">
      <c r="B675" s="3" t="s">
        <v>1340</v>
      </c>
      <c r="C675" s="4">
        <v>115</v>
      </c>
      <c r="D675" s="6">
        <v>7.1</v>
      </c>
    </row>
    <row r="676" spans="2:4" x14ac:dyDescent="0.25">
      <c r="B676" s="1" t="s">
        <v>1342</v>
      </c>
      <c r="C676" s="2">
        <v>189</v>
      </c>
      <c r="D676" s="5">
        <v>8.5</v>
      </c>
    </row>
    <row r="677" spans="2:4" x14ac:dyDescent="0.25">
      <c r="B677" s="3" t="s">
        <v>1343</v>
      </c>
      <c r="C677" s="4">
        <v>81</v>
      </c>
      <c r="D677" s="6">
        <v>5.8</v>
      </c>
    </row>
    <row r="678" spans="2:4" x14ac:dyDescent="0.25">
      <c r="B678" s="1" t="s">
        <v>1344</v>
      </c>
      <c r="C678" s="2">
        <v>149</v>
      </c>
      <c r="D678" s="5">
        <v>8.1</v>
      </c>
    </row>
    <row r="679" spans="2:4" x14ac:dyDescent="0.25">
      <c r="B679" s="3" t="s">
        <v>1345</v>
      </c>
      <c r="C679" s="4">
        <v>119</v>
      </c>
      <c r="D679" s="6">
        <v>7.9</v>
      </c>
    </row>
    <row r="680" spans="2:4" x14ac:dyDescent="0.25">
      <c r="B680" s="1" t="s">
        <v>1346</v>
      </c>
      <c r="C680" s="2">
        <v>130</v>
      </c>
      <c r="D680" s="5">
        <v>7.2</v>
      </c>
    </row>
    <row r="681" spans="2:4" x14ac:dyDescent="0.25">
      <c r="B681" s="3" t="s">
        <v>1347</v>
      </c>
      <c r="C681" s="4">
        <v>116</v>
      </c>
      <c r="D681" s="6">
        <v>6.3</v>
      </c>
    </row>
    <row r="682" spans="2:4" x14ac:dyDescent="0.25">
      <c r="B682" s="1" t="s">
        <v>1348</v>
      </c>
      <c r="C682" s="2">
        <v>103</v>
      </c>
      <c r="D682" s="5">
        <v>8.1</v>
      </c>
    </row>
    <row r="683" spans="2:4" x14ac:dyDescent="0.25">
      <c r="B683" s="3" t="s">
        <v>1351</v>
      </c>
      <c r="C683" s="4">
        <v>99</v>
      </c>
      <c r="D683" s="6">
        <v>7</v>
      </c>
    </row>
    <row r="684" spans="2:4" x14ac:dyDescent="0.25">
      <c r="B684" s="1" t="s">
        <v>1352</v>
      </c>
      <c r="C684" s="2">
        <v>92</v>
      </c>
      <c r="D684" s="5">
        <v>5.5</v>
      </c>
    </row>
    <row r="685" spans="2:4" x14ac:dyDescent="0.25">
      <c r="B685" s="3" t="s">
        <v>1353</v>
      </c>
      <c r="C685" s="4">
        <v>109</v>
      </c>
      <c r="D685" s="6">
        <v>6.7</v>
      </c>
    </row>
    <row r="686" spans="2:4" x14ac:dyDescent="0.25">
      <c r="B686" s="1" t="s">
        <v>1354</v>
      </c>
      <c r="C686" s="2">
        <v>87</v>
      </c>
      <c r="D686" s="5">
        <v>5.2</v>
      </c>
    </row>
    <row r="687" spans="2:4" x14ac:dyDescent="0.25">
      <c r="B687" s="3" t="s">
        <v>1355</v>
      </c>
      <c r="C687" s="4">
        <v>111</v>
      </c>
      <c r="D687" s="6">
        <v>7</v>
      </c>
    </row>
    <row r="688" spans="2:4" x14ac:dyDescent="0.25">
      <c r="B688" s="1" t="s">
        <v>1357</v>
      </c>
      <c r="C688" s="2">
        <v>101</v>
      </c>
      <c r="D688" s="5">
        <v>6.1</v>
      </c>
    </row>
    <row r="689" spans="2:4" x14ac:dyDescent="0.25">
      <c r="B689" s="3" t="s">
        <v>1359</v>
      </c>
      <c r="C689" s="4">
        <v>83</v>
      </c>
      <c r="D689" s="6">
        <v>6.6</v>
      </c>
    </row>
    <row r="690" spans="2:4" x14ac:dyDescent="0.25">
      <c r="B690" s="1" t="s">
        <v>1361</v>
      </c>
      <c r="C690" s="2">
        <v>113</v>
      </c>
      <c r="D690" s="5">
        <v>5.5</v>
      </c>
    </row>
    <row r="691" spans="2:4" x14ac:dyDescent="0.25">
      <c r="B691" s="3" t="s">
        <v>1362</v>
      </c>
      <c r="C691" s="4">
        <v>107</v>
      </c>
      <c r="D691" s="6">
        <v>5.9</v>
      </c>
    </row>
    <row r="692" spans="2:4" x14ac:dyDescent="0.25">
      <c r="B692" s="1" t="s">
        <v>1363</v>
      </c>
      <c r="C692" s="2">
        <v>94</v>
      </c>
      <c r="D692" s="5">
        <v>5.4</v>
      </c>
    </row>
    <row r="693" spans="2:4" x14ac:dyDescent="0.25">
      <c r="B693" s="3" t="s">
        <v>1365</v>
      </c>
      <c r="C693" s="4">
        <v>132</v>
      </c>
      <c r="D693" s="6">
        <v>6.4</v>
      </c>
    </row>
    <row r="694" spans="2:4" x14ac:dyDescent="0.25">
      <c r="B694" s="1" t="s">
        <v>1367</v>
      </c>
      <c r="C694" s="2">
        <v>140</v>
      </c>
      <c r="D694" s="5">
        <v>5.7</v>
      </c>
    </row>
    <row r="695" spans="2:4" x14ac:dyDescent="0.25">
      <c r="B695" s="3" t="s">
        <v>1368</v>
      </c>
      <c r="C695" s="4">
        <v>125</v>
      </c>
      <c r="D695" s="6">
        <v>6.7</v>
      </c>
    </row>
    <row r="696" spans="2:4" x14ac:dyDescent="0.25">
      <c r="B696" s="1" t="s">
        <v>1369</v>
      </c>
      <c r="C696" s="2">
        <v>111</v>
      </c>
      <c r="D696" s="5">
        <v>7.1</v>
      </c>
    </row>
    <row r="697" spans="2:4" x14ac:dyDescent="0.25">
      <c r="B697" s="3" t="s">
        <v>1370</v>
      </c>
      <c r="C697" s="4">
        <v>156</v>
      </c>
      <c r="D697" s="6">
        <v>6.8</v>
      </c>
    </row>
    <row r="698" spans="2:4" x14ac:dyDescent="0.25">
      <c r="B698" s="1" t="s">
        <v>1373</v>
      </c>
      <c r="C698" s="2">
        <v>170</v>
      </c>
      <c r="D698" s="5">
        <v>6.5</v>
      </c>
    </row>
    <row r="699" spans="2:4" x14ac:dyDescent="0.25">
      <c r="B699" s="3" t="s">
        <v>1374</v>
      </c>
      <c r="C699" s="4">
        <v>120</v>
      </c>
      <c r="D699" s="6">
        <v>7.6</v>
      </c>
    </row>
    <row r="700" spans="2:4" x14ac:dyDescent="0.25">
      <c r="B700" s="1" t="s">
        <v>1375</v>
      </c>
      <c r="C700" s="2">
        <v>100</v>
      </c>
      <c r="D700" s="5">
        <v>5.5</v>
      </c>
    </row>
    <row r="701" spans="2:4" x14ac:dyDescent="0.25">
      <c r="B701" s="3" t="s">
        <v>1377</v>
      </c>
      <c r="C701" s="4">
        <v>115</v>
      </c>
      <c r="D701" s="6">
        <v>6.5</v>
      </c>
    </row>
    <row r="702" spans="2:4" x14ac:dyDescent="0.25">
      <c r="B702" s="1" t="s">
        <v>1378</v>
      </c>
      <c r="C702" s="2">
        <v>130</v>
      </c>
      <c r="D702" s="5">
        <v>7</v>
      </c>
    </row>
    <row r="703" spans="2:4" x14ac:dyDescent="0.25">
      <c r="B703" s="3" t="s">
        <v>1379</v>
      </c>
      <c r="C703" s="4">
        <v>105</v>
      </c>
      <c r="D703" s="6">
        <v>5.8</v>
      </c>
    </row>
    <row r="704" spans="2:4" x14ac:dyDescent="0.25">
      <c r="B704" s="1" t="s">
        <v>1382</v>
      </c>
      <c r="C704" s="2">
        <v>111</v>
      </c>
      <c r="D704" s="5">
        <v>7.3</v>
      </c>
    </row>
    <row r="705" spans="2:4" x14ac:dyDescent="0.25">
      <c r="B705" s="3" t="s">
        <v>1384</v>
      </c>
      <c r="C705" s="4">
        <v>106</v>
      </c>
      <c r="D705" s="6">
        <v>6.6</v>
      </c>
    </row>
    <row r="706" spans="2:4" x14ac:dyDescent="0.25">
      <c r="B706" s="1" t="s">
        <v>1386</v>
      </c>
      <c r="C706" s="2">
        <v>89</v>
      </c>
      <c r="D706" s="5">
        <v>4.4000000000000004</v>
      </c>
    </row>
    <row r="707" spans="2:4" x14ac:dyDescent="0.25">
      <c r="B707" s="3" t="s">
        <v>1388</v>
      </c>
      <c r="C707" s="4">
        <v>100</v>
      </c>
      <c r="D707" s="6">
        <v>7.7</v>
      </c>
    </row>
    <row r="708" spans="2:4" x14ac:dyDescent="0.25">
      <c r="B708" s="1" t="s">
        <v>1389</v>
      </c>
      <c r="C708" s="2">
        <v>91</v>
      </c>
      <c r="D708" s="5">
        <v>5</v>
      </c>
    </row>
    <row r="709" spans="2:4" x14ac:dyDescent="0.25">
      <c r="B709" s="3" t="s">
        <v>1390</v>
      </c>
      <c r="C709" s="4">
        <v>146</v>
      </c>
      <c r="D709" s="6">
        <v>7.7</v>
      </c>
    </row>
    <row r="710" spans="2:4" x14ac:dyDescent="0.25">
      <c r="B710" s="1" t="s">
        <v>1392</v>
      </c>
      <c r="C710" s="2">
        <v>98</v>
      </c>
      <c r="D710" s="5">
        <v>4.4000000000000004</v>
      </c>
    </row>
    <row r="711" spans="2:4" x14ac:dyDescent="0.25">
      <c r="B711" s="3" t="s">
        <v>1393</v>
      </c>
      <c r="C711" s="4">
        <v>101</v>
      </c>
      <c r="D711" s="6">
        <v>6.1</v>
      </c>
    </row>
    <row r="712" spans="2:4" x14ac:dyDescent="0.25">
      <c r="B712" s="1" t="s">
        <v>1395</v>
      </c>
      <c r="C712" s="2">
        <v>94</v>
      </c>
      <c r="D712" s="5">
        <v>5.4</v>
      </c>
    </row>
    <row r="713" spans="2:4" x14ac:dyDescent="0.25">
      <c r="B713" s="3" t="s">
        <v>1397</v>
      </c>
      <c r="C713" s="4">
        <v>132</v>
      </c>
      <c r="D713" s="6">
        <v>6.8</v>
      </c>
    </row>
    <row r="714" spans="2:4" x14ac:dyDescent="0.25">
      <c r="B714" s="1" t="s">
        <v>1399</v>
      </c>
      <c r="C714" s="2">
        <v>115</v>
      </c>
      <c r="D714" s="5">
        <v>6.5</v>
      </c>
    </row>
    <row r="715" spans="2:4" x14ac:dyDescent="0.25">
      <c r="B715" s="3" t="s">
        <v>1401</v>
      </c>
      <c r="C715" s="4">
        <v>92</v>
      </c>
      <c r="D715" s="6">
        <v>7</v>
      </c>
    </row>
    <row r="716" spans="2:4" x14ac:dyDescent="0.25">
      <c r="B716" s="1" t="s">
        <v>1402</v>
      </c>
      <c r="C716" s="2">
        <v>124</v>
      </c>
      <c r="D716" s="5">
        <v>6.3</v>
      </c>
    </row>
    <row r="717" spans="2:4" x14ac:dyDescent="0.25">
      <c r="B717" s="3" t="s">
        <v>1403</v>
      </c>
      <c r="C717" s="4">
        <v>119</v>
      </c>
      <c r="D717" s="6">
        <v>6.3</v>
      </c>
    </row>
    <row r="718" spans="2:4" x14ac:dyDescent="0.25">
      <c r="B718" s="1" t="s">
        <v>1405</v>
      </c>
      <c r="C718" s="2">
        <v>124</v>
      </c>
      <c r="D718" s="5">
        <v>6.1</v>
      </c>
    </row>
    <row r="719" spans="2:4" x14ac:dyDescent="0.25">
      <c r="B719" s="3" t="s">
        <v>1407</v>
      </c>
      <c r="C719" s="4">
        <v>93</v>
      </c>
      <c r="D719" s="6">
        <v>6.1</v>
      </c>
    </row>
    <row r="720" spans="2:4" x14ac:dyDescent="0.25">
      <c r="B720" s="1" t="s">
        <v>1409</v>
      </c>
      <c r="C720" s="2">
        <v>98</v>
      </c>
      <c r="D720" s="5">
        <v>5.3</v>
      </c>
    </row>
    <row r="721" spans="2:4" x14ac:dyDescent="0.25">
      <c r="B721" s="3" t="s">
        <v>1411</v>
      </c>
      <c r="C721" s="4">
        <v>92</v>
      </c>
      <c r="D721" s="6">
        <v>5.4</v>
      </c>
    </row>
    <row r="722" spans="2:4" x14ac:dyDescent="0.25">
      <c r="B722" s="1" t="s">
        <v>1412</v>
      </c>
      <c r="C722" s="2">
        <v>105</v>
      </c>
      <c r="D722" s="5">
        <v>6.2</v>
      </c>
    </row>
    <row r="723" spans="2:4" x14ac:dyDescent="0.25">
      <c r="B723" s="3" t="s">
        <v>1415</v>
      </c>
      <c r="C723" s="4">
        <v>124</v>
      </c>
      <c r="D723" s="6">
        <v>6.6</v>
      </c>
    </row>
    <row r="724" spans="2:4" x14ac:dyDescent="0.25">
      <c r="B724" s="1" t="s">
        <v>1417</v>
      </c>
      <c r="C724" s="2">
        <v>99</v>
      </c>
      <c r="D724" s="5">
        <v>5.9</v>
      </c>
    </row>
    <row r="725" spans="2:4" x14ac:dyDescent="0.25">
      <c r="B725" s="3" t="s">
        <v>1420</v>
      </c>
      <c r="C725" s="4">
        <v>116</v>
      </c>
      <c r="D725" s="6">
        <v>6.3</v>
      </c>
    </row>
    <row r="726" spans="2:4" x14ac:dyDescent="0.25">
      <c r="B726" s="1" t="s">
        <v>1421</v>
      </c>
      <c r="C726" s="2">
        <v>124</v>
      </c>
      <c r="D726" s="5">
        <v>7.2</v>
      </c>
    </row>
    <row r="727" spans="2:4" x14ac:dyDescent="0.25">
      <c r="B727" s="3" t="s">
        <v>1423</v>
      </c>
      <c r="C727" s="4">
        <v>96</v>
      </c>
      <c r="D727" s="6">
        <v>6.8</v>
      </c>
    </row>
    <row r="728" spans="2:4" x14ac:dyDescent="0.25">
      <c r="B728" s="1" t="s">
        <v>1425</v>
      </c>
      <c r="C728" s="2">
        <v>104</v>
      </c>
      <c r="D728" s="5">
        <v>6.1</v>
      </c>
    </row>
    <row r="729" spans="2:4" x14ac:dyDescent="0.25">
      <c r="B729" s="3" t="s">
        <v>1426</v>
      </c>
      <c r="C729" s="4">
        <v>100</v>
      </c>
      <c r="D729" s="6">
        <v>7.8</v>
      </c>
    </row>
    <row r="730" spans="2:4" x14ac:dyDescent="0.25">
      <c r="B730" s="1" t="s">
        <v>1428</v>
      </c>
      <c r="C730" s="2">
        <v>115</v>
      </c>
      <c r="D730" s="5">
        <v>5</v>
      </c>
    </row>
    <row r="731" spans="2:4" x14ac:dyDescent="0.25">
      <c r="B731" s="3" t="s">
        <v>1429</v>
      </c>
      <c r="C731" s="4">
        <v>101</v>
      </c>
      <c r="D731" s="6">
        <v>6.2</v>
      </c>
    </row>
    <row r="732" spans="2:4" x14ac:dyDescent="0.25">
      <c r="B732" s="1" t="s">
        <v>1431</v>
      </c>
      <c r="C732" s="2">
        <v>113</v>
      </c>
      <c r="D732" s="5">
        <v>6.7</v>
      </c>
    </row>
    <row r="733" spans="2:4" x14ac:dyDescent="0.25">
      <c r="B733" s="3" t="s">
        <v>1434</v>
      </c>
      <c r="C733" s="4">
        <v>100</v>
      </c>
      <c r="D733" s="6">
        <v>4.9000000000000004</v>
      </c>
    </row>
    <row r="734" spans="2:4" x14ac:dyDescent="0.25">
      <c r="B734" s="1" t="s">
        <v>1436</v>
      </c>
      <c r="C734" s="2">
        <v>134</v>
      </c>
      <c r="D734" s="5">
        <v>7.4</v>
      </c>
    </row>
    <row r="735" spans="2:4" x14ac:dyDescent="0.25">
      <c r="B735" s="3" t="s">
        <v>1439</v>
      </c>
      <c r="C735" s="4">
        <v>125</v>
      </c>
      <c r="D735" s="6">
        <v>6.2</v>
      </c>
    </row>
    <row r="736" spans="2:4" x14ac:dyDescent="0.25">
      <c r="B736" s="1" t="s">
        <v>1441</v>
      </c>
      <c r="C736" s="2">
        <v>94</v>
      </c>
      <c r="D736" s="5">
        <v>4.9000000000000004</v>
      </c>
    </row>
    <row r="737" spans="2:4" x14ac:dyDescent="0.25">
      <c r="B737" s="3" t="s">
        <v>1442</v>
      </c>
      <c r="C737" s="4">
        <v>107</v>
      </c>
      <c r="D737" s="6">
        <v>6.1</v>
      </c>
    </row>
    <row r="738" spans="2:4" x14ac:dyDescent="0.25">
      <c r="B738" s="1" t="s">
        <v>1444</v>
      </c>
      <c r="C738" s="2">
        <v>91</v>
      </c>
      <c r="D738" s="5">
        <v>6.1</v>
      </c>
    </row>
    <row r="739" spans="2:4" x14ac:dyDescent="0.25">
      <c r="B739" s="3" t="s">
        <v>1446</v>
      </c>
      <c r="C739" s="4">
        <v>116</v>
      </c>
      <c r="D739" s="6">
        <v>6.4</v>
      </c>
    </row>
    <row r="740" spans="2:4" x14ac:dyDescent="0.25">
      <c r="B740" s="1" t="s">
        <v>1449</v>
      </c>
      <c r="C740" s="2">
        <v>100</v>
      </c>
      <c r="D740" s="5">
        <v>6.3</v>
      </c>
    </row>
    <row r="741" spans="2:4" x14ac:dyDescent="0.25">
      <c r="B741" s="3" t="s">
        <v>1450</v>
      </c>
      <c r="C741" s="4">
        <v>117</v>
      </c>
      <c r="D741" s="6">
        <v>6.6</v>
      </c>
    </row>
    <row r="742" spans="2:4" x14ac:dyDescent="0.25">
      <c r="B742" s="1" t="s">
        <v>1452</v>
      </c>
      <c r="C742" s="2">
        <v>110</v>
      </c>
      <c r="D742" s="5">
        <v>5.7</v>
      </c>
    </row>
    <row r="743" spans="2:4" x14ac:dyDescent="0.25">
      <c r="B743" s="3" t="s">
        <v>1453</v>
      </c>
      <c r="C743" s="4">
        <v>96</v>
      </c>
      <c r="D743" s="6">
        <v>5.9</v>
      </c>
    </row>
    <row r="744" spans="2:4" x14ac:dyDescent="0.25">
      <c r="B744" s="1" t="s">
        <v>1454</v>
      </c>
      <c r="C744" s="2">
        <v>101</v>
      </c>
      <c r="D744" s="5">
        <v>6</v>
      </c>
    </row>
    <row r="745" spans="2:4" x14ac:dyDescent="0.25">
      <c r="B745" s="3" t="s">
        <v>1456</v>
      </c>
      <c r="C745" s="4">
        <v>111</v>
      </c>
      <c r="D745" s="6">
        <v>6.1</v>
      </c>
    </row>
    <row r="746" spans="2:4" x14ac:dyDescent="0.25">
      <c r="B746" s="1" t="s">
        <v>1458</v>
      </c>
      <c r="C746" s="2">
        <v>117</v>
      </c>
      <c r="D746" s="5">
        <v>6.7</v>
      </c>
    </row>
    <row r="747" spans="2:4" x14ac:dyDescent="0.25">
      <c r="B747" s="3" t="s">
        <v>1460</v>
      </c>
      <c r="C747" s="4">
        <v>126</v>
      </c>
      <c r="D747" s="6">
        <v>6.7</v>
      </c>
    </row>
    <row r="748" spans="2:4" x14ac:dyDescent="0.25">
      <c r="B748" s="1" t="s">
        <v>1462</v>
      </c>
      <c r="C748" s="2">
        <v>152</v>
      </c>
      <c r="D748" s="5">
        <v>7.9</v>
      </c>
    </row>
    <row r="749" spans="2:4" x14ac:dyDescent="0.25">
      <c r="B749" s="3" t="s">
        <v>1464</v>
      </c>
      <c r="C749" s="4">
        <v>101</v>
      </c>
      <c r="D749" s="6">
        <v>4.3</v>
      </c>
    </row>
    <row r="750" spans="2:4" x14ac:dyDescent="0.25">
      <c r="B750" s="1" t="s">
        <v>1467</v>
      </c>
      <c r="C750" s="2">
        <v>87</v>
      </c>
      <c r="D750" s="5">
        <v>5.7</v>
      </c>
    </row>
    <row r="751" spans="2:4" x14ac:dyDescent="0.25">
      <c r="B751" s="3" t="s">
        <v>1470</v>
      </c>
      <c r="C751" s="4">
        <v>85</v>
      </c>
      <c r="D751" s="6">
        <v>6.7</v>
      </c>
    </row>
    <row r="752" spans="2:4" x14ac:dyDescent="0.25">
      <c r="B752" s="1" t="s">
        <v>1472</v>
      </c>
      <c r="C752" s="2">
        <v>130</v>
      </c>
      <c r="D752" s="5">
        <v>6.7</v>
      </c>
    </row>
    <row r="753" spans="2:4" x14ac:dyDescent="0.25">
      <c r="B753" s="3" t="s">
        <v>1474</v>
      </c>
      <c r="C753" s="4">
        <v>104</v>
      </c>
      <c r="D753" s="6">
        <v>6.1</v>
      </c>
    </row>
    <row r="754" spans="2:4" x14ac:dyDescent="0.25">
      <c r="B754" s="1" t="s">
        <v>1475</v>
      </c>
      <c r="C754" s="2">
        <v>121</v>
      </c>
      <c r="D754" s="5">
        <v>5.6</v>
      </c>
    </row>
    <row r="755" spans="2:4" x14ac:dyDescent="0.25">
      <c r="B755" s="3" t="s">
        <v>1478</v>
      </c>
      <c r="C755" s="4">
        <v>140</v>
      </c>
      <c r="D755" s="6">
        <v>6.6</v>
      </c>
    </row>
    <row r="756" spans="2:4" x14ac:dyDescent="0.25">
      <c r="B756" s="1" t="s">
        <v>1480</v>
      </c>
      <c r="C756" s="2">
        <v>131</v>
      </c>
      <c r="D756" s="5">
        <v>6.9</v>
      </c>
    </row>
    <row r="757" spans="2:4" x14ac:dyDescent="0.25">
      <c r="B757" s="3" t="s">
        <v>1482</v>
      </c>
      <c r="C757" s="4">
        <v>91</v>
      </c>
      <c r="D757" s="6">
        <v>4.8</v>
      </c>
    </row>
    <row r="758" spans="2:4" x14ac:dyDescent="0.25">
      <c r="B758" s="1" t="s">
        <v>1485</v>
      </c>
      <c r="C758" s="2">
        <v>118</v>
      </c>
      <c r="D758" s="5">
        <v>6.2</v>
      </c>
    </row>
    <row r="759" spans="2:4" x14ac:dyDescent="0.25">
      <c r="B759" s="3" t="s">
        <v>1488</v>
      </c>
      <c r="C759" s="4">
        <v>130</v>
      </c>
      <c r="D759" s="6">
        <v>6</v>
      </c>
    </row>
    <row r="760" spans="2:4" x14ac:dyDescent="0.25">
      <c r="B760" s="1" t="s">
        <v>1490</v>
      </c>
      <c r="C760" s="2">
        <v>90</v>
      </c>
      <c r="D760" s="5">
        <v>4.9000000000000004</v>
      </c>
    </row>
    <row r="761" spans="2:4" x14ac:dyDescent="0.25">
      <c r="B761" s="3" t="s">
        <v>1493</v>
      </c>
      <c r="C761" s="4">
        <v>103</v>
      </c>
      <c r="D761" s="6">
        <v>5.6</v>
      </c>
    </row>
    <row r="762" spans="2:4" x14ac:dyDescent="0.25">
      <c r="B762" s="1" t="s">
        <v>1494</v>
      </c>
      <c r="C762" s="2">
        <v>122</v>
      </c>
      <c r="D762" s="5">
        <v>6.1</v>
      </c>
    </row>
    <row r="763" spans="2:4" x14ac:dyDescent="0.25">
      <c r="B763" s="3" t="s">
        <v>1496</v>
      </c>
      <c r="C763" s="4">
        <v>106</v>
      </c>
      <c r="D763" s="6">
        <v>6.1</v>
      </c>
    </row>
    <row r="764" spans="2:4" x14ac:dyDescent="0.25">
      <c r="B764" s="1" t="s">
        <v>1497</v>
      </c>
      <c r="C764" s="2">
        <v>103</v>
      </c>
      <c r="D764" s="5">
        <v>4.8</v>
      </c>
    </row>
    <row r="765" spans="2:4" x14ac:dyDescent="0.25">
      <c r="B765" s="3" t="s">
        <v>1500</v>
      </c>
      <c r="C765" s="4">
        <v>107</v>
      </c>
      <c r="D765" s="6">
        <v>5.5</v>
      </c>
    </row>
    <row r="766" spans="2:4" x14ac:dyDescent="0.25">
      <c r="B766" s="1" t="s">
        <v>1502</v>
      </c>
      <c r="C766" s="2">
        <v>156</v>
      </c>
      <c r="D766" s="5">
        <v>3.8</v>
      </c>
    </row>
    <row r="767" spans="2:4" x14ac:dyDescent="0.25">
      <c r="B767" s="3" t="s">
        <v>1503</v>
      </c>
      <c r="C767" s="4">
        <v>127</v>
      </c>
      <c r="D767" s="6">
        <v>6.5</v>
      </c>
    </row>
    <row r="768" spans="2:4" x14ac:dyDescent="0.25">
      <c r="B768" s="1" t="s">
        <v>1505</v>
      </c>
      <c r="C768" s="2">
        <v>132</v>
      </c>
      <c r="D768" s="5">
        <v>6.7</v>
      </c>
    </row>
    <row r="769" spans="2:4" x14ac:dyDescent="0.25">
      <c r="B769" s="3" t="s">
        <v>1509</v>
      </c>
      <c r="C769" s="4">
        <v>108</v>
      </c>
      <c r="D769" s="6">
        <v>8.1</v>
      </c>
    </row>
    <row r="770" spans="2:4" x14ac:dyDescent="0.25">
      <c r="B770" s="1" t="s">
        <v>1511</v>
      </c>
      <c r="C770" s="2">
        <v>114</v>
      </c>
      <c r="D770" s="5">
        <v>4.9000000000000004</v>
      </c>
    </row>
    <row r="771" spans="2:4" x14ac:dyDescent="0.25">
      <c r="B771" s="3" t="s">
        <v>1513</v>
      </c>
      <c r="C771" s="4">
        <v>133</v>
      </c>
      <c r="D771" s="6">
        <v>7.3</v>
      </c>
    </row>
    <row r="772" spans="2:4" x14ac:dyDescent="0.25">
      <c r="B772" s="1" t="s">
        <v>1515</v>
      </c>
      <c r="C772" s="2">
        <v>103</v>
      </c>
      <c r="D772" s="5">
        <v>6.4</v>
      </c>
    </row>
    <row r="773" spans="2:4" x14ac:dyDescent="0.25">
      <c r="B773" s="3" t="s">
        <v>1516</v>
      </c>
      <c r="C773" s="4">
        <v>95</v>
      </c>
      <c r="D773" s="6">
        <v>6.7</v>
      </c>
    </row>
    <row r="774" spans="2:4" x14ac:dyDescent="0.25">
      <c r="B774" s="1" t="s">
        <v>1518</v>
      </c>
      <c r="C774" s="2">
        <v>90</v>
      </c>
      <c r="D774" s="5">
        <v>3.6</v>
      </c>
    </row>
    <row r="775" spans="2:4" x14ac:dyDescent="0.25">
      <c r="B775" s="3" t="s">
        <v>1521</v>
      </c>
      <c r="C775" s="4">
        <v>87</v>
      </c>
      <c r="D775" s="6">
        <v>5.7</v>
      </c>
    </row>
    <row r="776" spans="2:4" x14ac:dyDescent="0.25">
      <c r="B776" s="1" t="s">
        <v>1523</v>
      </c>
      <c r="C776" s="2">
        <v>114</v>
      </c>
      <c r="D776" s="5">
        <v>6</v>
      </c>
    </row>
    <row r="777" spans="2:4" x14ac:dyDescent="0.25">
      <c r="B777" s="3" t="s">
        <v>1525</v>
      </c>
      <c r="C777" s="4">
        <v>103</v>
      </c>
      <c r="D777" s="6">
        <v>4.7</v>
      </c>
    </row>
    <row r="778" spans="2:4" x14ac:dyDescent="0.25">
      <c r="B778" s="1" t="s">
        <v>1526</v>
      </c>
      <c r="C778" s="2">
        <v>125</v>
      </c>
      <c r="D778" s="5">
        <v>6.3</v>
      </c>
    </row>
    <row r="779" spans="2:4" x14ac:dyDescent="0.25">
      <c r="B779" s="3" t="s">
        <v>1527</v>
      </c>
      <c r="C779" s="4">
        <v>97</v>
      </c>
      <c r="D779" s="6">
        <v>5.9</v>
      </c>
    </row>
    <row r="780" spans="2:4" x14ac:dyDescent="0.25">
      <c r="B780" s="1" t="s">
        <v>1529</v>
      </c>
      <c r="C780" s="2">
        <v>125</v>
      </c>
      <c r="D780" s="5">
        <v>5.9</v>
      </c>
    </row>
    <row r="781" spans="2:4" x14ac:dyDescent="0.25">
      <c r="B781" s="3" t="s">
        <v>1530</v>
      </c>
      <c r="C781" s="4">
        <v>136</v>
      </c>
      <c r="D781" s="6">
        <v>7.5</v>
      </c>
    </row>
    <row r="782" spans="2:4" x14ac:dyDescent="0.25">
      <c r="B782" s="1" t="s">
        <v>1532</v>
      </c>
      <c r="C782" s="2">
        <v>116</v>
      </c>
      <c r="D782" s="5">
        <v>5.6</v>
      </c>
    </row>
    <row r="783" spans="2:4" x14ac:dyDescent="0.25">
      <c r="B783" s="3" t="s">
        <v>1533</v>
      </c>
      <c r="C783" s="4">
        <v>103</v>
      </c>
      <c r="D783" s="6">
        <v>6.4</v>
      </c>
    </row>
    <row r="784" spans="2:4" x14ac:dyDescent="0.25">
      <c r="B784" s="1" t="s">
        <v>1535</v>
      </c>
      <c r="C784" s="2">
        <v>97</v>
      </c>
      <c r="D784" s="5">
        <v>6.3</v>
      </c>
    </row>
    <row r="785" spans="2:4" x14ac:dyDescent="0.25">
      <c r="B785" s="3" t="s">
        <v>1537</v>
      </c>
      <c r="C785" s="4">
        <v>96</v>
      </c>
      <c r="D785" s="6">
        <v>4.3</v>
      </c>
    </row>
    <row r="786" spans="2:4" x14ac:dyDescent="0.25">
      <c r="B786" s="1" t="s">
        <v>1540</v>
      </c>
      <c r="C786" s="2">
        <v>131</v>
      </c>
      <c r="D786" s="5">
        <v>5.9</v>
      </c>
    </row>
    <row r="787" spans="2:4" x14ac:dyDescent="0.25">
      <c r="B787" s="3" t="s">
        <v>1542</v>
      </c>
      <c r="C787" s="4">
        <v>95</v>
      </c>
      <c r="D787" s="6">
        <v>5.5</v>
      </c>
    </row>
    <row r="788" spans="2:4" x14ac:dyDescent="0.25">
      <c r="B788" s="1" t="s">
        <v>1545</v>
      </c>
      <c r="C788" s="2">
        <v>86</v>
      </c>
      <c r="D788" s="5">
        <v>6.2</v>
      </c>
    </row>
    <row r="789" spans="2:4" x14ac:dyDescent="0.25">
      <c r="B789" s="3" t="s">
        <v>1546</v>
      </c>
      <c r="C789" s="4">
        <v>142</v>
      </c>
      <c r="D789" s="6">
        <v>8.8000000000000007</v>
      </c>
    </row>
    <row r="790" spans="2:4" x14ac:dyDescent="0.25">
      <c r="B790" s="1" t="s">
        <v>1547</v>
      </c>
      <c r="C790" s="2">
        <v>92</v>
      </c>
      <c r="D790" s="5">
        <v>5.2</v>
      </c>
    </row>
    <row r="791" spans="2:4" x14ac:dyDescent="0.25">
      <c r="B791" s="3" t="s">
        <v>1548</v>
      </c>
      <c r="C791" s="4">
        <v>108</v>
      </c>
      <c r="D791" s="6">
        <v>7</v>
      </c>
    </row>
    <row r="792" spans="2:4" x14ac:dyDescent="0.25">
      <c r="B792" s="1" t="s">
        <v>1551</v>
      </c>
      <c r="C792" s="2">
        <v>84</v>
      </c>
      <c r="D792" s="5">
        <v>6.6</v>
      </c>
    </row>
    <row r="793" spans="2:4" x14ac:dyDescent="0.25">
      <c r="B793" s="3" t="s">
        <v>1553</v>
      </c>
      <c r="C793" s="4">
        <v>188</v>
      </c>
      <c r="D793" s="6">
        <v>7.3</v>
      </c>
    </row>
    <row r="794" spans="2:4" x14ac:dyDescent="0.25">
      <c r="B794" s="1" t="s">
        <v>1554</v>
      </c>
      <c r="C794" s="2">
        <v>95</v>
      </c>
      <c r="D794" s="5">
        <v>5.6</v>
      </c>
    </row>
    <row r="795" spans="2:4" x14ac:dyDescent="0.25">
      <c r="B795" s="3" t="s">
        <v>1555</v>
      </c>
      <c r="C795" s="4">
        <v>118</v>
      </c>
      <c r="D795" s="6">
        <v>6.6</v>
      </c>
    </row>
    <row r="796" spans="2:4" x14ac:dyDescent="0.25">
      <c r="B796" s="1" t="s">
        <v>1558</v>
      </c>
      <c r="C796" s="2">
        <v>92</v>
      </c>
      <c r="D796" s="5">
        <v>5.4</v>
      </c>
    </row>
    <row r="797" spans="2:4" x14ac:dyDescent="0.25">
      <c r="B797" s="3" t="s">
        <v>1560</v>
      </c>
      <c r="C797" s="4">
        <v>74</v>
      </c>
      <c r="D797" s="6">
        <v>6.3</v>
      </c>
    </row>
    <row r="798" spans="2:4" x14ac:dyDescent="0.25">
      <c r="B798" s="1" t="s">
        <v>1561</v>
      </c>
      <c r="C798" s="2">
        <v>134</v>
      </c>
      <c r="D798" s="5">
        <v>7.9</v>
      </c>
    </row>
    <row r="799" spans="2:4" x14ac:dyDescent="0.25">
      <c r="B799" s="3" t="s">
        <v>1562</v>
      </c>
      <c r="C799" s="4">
        <v>101</v>
      </c>
      <c r="D799" s="6">
        <v>6.3</v>
      </c>
    </row>
    <row r="800" spans="2:4" x14ac:dyDescent="0.25">
      <c r="B800" s="1" t="s">
        <v>1563</v>
      </c>
      <c r="C800" s="2">
        <v>100</v>
      </c>
      <c r="D800" s="5">
        <v>6</v>
      </c>
    </row>
    <row r="801" spans="2:4" x14ac:dyDescent="0.25">
      <c r="B801" s="3" t="s">
        <v>1564</v>
      </c>
      <c r="C801" s="4">
        <v>132</v>
      </c>
      <c r="D801" s="6">
        <v>7.2</v>
      </c>
    </row>
    <row r="802" spans="2:4" x14ac:dyDescent="0.25">
      <c r="B802" s="1" t="s">
        <v>1566</v>
      </c>
      <c r="C802" s="2">
        <v>105</v>
      </c>
      <c r="D802" s="5">
        <v>5.0999999999999996</v>
      </c>
    </row>
    <row r="803" spans="2:4" x14ac:dyDescent="0.25">
      <c r="B803" s="3" t="s">
        <v>1567</v>
      </c>
      <c r="C803" s="4">
        <v>123</v>
      </c>
      <c r="D803" s="6">
        <v>7.3</v>
      </c>
    </row>
    <row r="804" spans="2:4" x14ac:dyDescent="0.25">
      <c r="B804" s="1" t="s">
        <v>1569</v>
      </c>
      <c r="C804" s="2">
        <v>117</v>
      </c>
      <c r="D804" s="5">
        <v>8</v>
      </c>
    </row>
    <row r="805" spans="2:4" x14ac:dyDescent="0.25">
      <c r="B805" s="3" t="s">
        <v>1570</v>
      </c>
      <c r="C805" s="4">
        <v>98</v>
      </c>
      <c r="D805" s="6">
        <v>6.2</v>
      </c>
    </row>
    <row r="806" spans="2:4" x14ac:dyDescent="0.25">
      <c r="B806" s="1" t="s">
        <v>1571</v>
      </c>
      <c r="C806" s="2">
        <v>128</v>
      </c>
      <c r="D806" s="5">
        <v>6</v>
      </c>
    </row>
    <row r="807" spans="2:4" x14ac:dyDescent="0.25">
      <c r="B807" s="3" t="s">
        <v>1572</v>
      </c>
      <c r="C807" s="4">
        <v>114</v>
      </c>
      <c r="D807" s="6">
        <v>6.7</v>
      </c>
    </row>
    <row r="808" spans="2:4" x14ac:dyDescent="0.25">
      <c r="B808" s="1" t="s">
        <v>1573</v>
      </c>
      <c r="C808" s="2">
        <v>111</v>
      </c>
      <c r="D808" s="5">
        <v>8.1</v>
      </c>
    </row>
    <row r="809" spans="2:4" x14ac:dyDescent="0.25">
      <c r="B809" s="3" t="s">
        <v>1574</v>
      </c>
      <c r="C809" s="4">
        <v>85</v>
      </c>
      <c r="D809" s="6">
        <v>6.4</v>
      </c>
    </row>
    <row r="810" spans="2:4" x14ac:dyDescent="0.25">
      <c r="B810" s="1" t="s">
        <v>1575</v>
      </c>
      <c r="C810" s="2">
        <v>137</v>
      </c>
      <c r="D810" s="5">
        <v>8</v>
      </c>
    </row>
    <row r="811" spans="2:4" x14ac:dyDescent="0.25">
      <c r="B811" s="3" t="s">
        <v>1576</v>
      </c>
      <c r="C811" s="4">
        <v>97</v>
      </c>
      <c r="D811" s="6">
        <v>6.3</v>
      </c>
    </row>
    <row r="812" spans="2:4" x14ac:dyDescent="0.25">
      <c r="B812" s="1" t="s">
        <v>1577</v>
      </c>
      <c r="C812" s="2">
        <v>104</v>
      </c>
      <c r="D812" s="5">
        <v>6.4</v>
      </c>
    </row>
    <row r="813" spans="2:4" x14ac:dyDescent="0.25">
      <c r="B813" s="3" t="s">
        <v>1580</v>
      </c>
      <c r="C813" s="4">
        <v>110</v>
      </c>
      <c r="D813" s="6">
        <v>6.6</v>
      </c>
    </row>
    <row r="814" spans="2:4" x14ac:dyDescent="0.25">
      <c r="B814" s="1" t="s">
        <v>1581</v>
      </c>
      <c r="C814" s="2">
        <v>133</v>
      </c>
      <c r="D814" s="5">
        <v>6.4</v>
      </c>
    </row>
    <row r="815" spans="2:4" x14ac:dyDescent="0.25">
      <c r="B815" s="3" t="s">
        <v>1582</v>
      </c>
      <c r="C815" s="4">
        <v>94</v>
      </c>
      <c r="D815" s="6">
        <v>6</v>
      </c>
    </row>
    <row r="816" spans="2:4" x14ac:dyDescent="0.25">
      <c r="B816" s="1" t="s">
        <v>1583</v>
      </c>
      <c r="C816" s="2">
        <v>104</v>
      </c>
      <c r="D816" s="5">
        <v>6.6</v>
      </c>
    </row>
    <row r="817" spans="2:4" x14ac:dyDescent="0.25">
      <c r="B817" s="3" t="s">
        <v>1585</v>
      </c>
      <c r="C817" s="4">
        <v>91</v>
      </c>
      <c r="D817" s="6">
        <v>5.9</v>
      </c>
    </row>
    <row r="818" spans="2:4" x14ac:dyDescent="0.25">
      <c r="B818" s="1" t="s">
        <v>1587</v>
      </c>
      <c r="C818" s="2">
        <v>145</v>
      </c>
      <c r="D818" s="5">
        <v>6.4</v>
      </c>
    </row>
    <row r="819" spans="2:4" x14ac:dyDescent="0.25">
      <c r="B819" s="3" t="s">
        <v>1590</v>
      </c>
      <c r="C819" s="4">
        <v>135</v>
      </c>
      <c r="D819" s="6">
        <v>6.3</v>
      </c>
    </row>
    <row r="820" spans="2:4" x14ac:dyDescent="0.25">
      <c r="B820" s="1" t="s">
        <v>1592</v>
      </c>
      <c r="C820" s="2">
        <v>122</v>
      </c>
      <c r="D820" s="5">
        <v>7.3</v>
      </c>
    </row>
    <row r="821" spans="2:4" x14ac:dyDescent="0.25">
      <c r="B821" s="3" t="s">
        <v>1594</v>
      </c>
      <c r="C821" s="4">
        <v>110</v>
      </c>
      <c r="D821" s="6">
        <v>6.8</v>
      </c>
    </row>
    <row r="822" spans="2:4" x14ac:dyDescent="0.25">
      <c r="B822" s="1" t="s">
        <v>1596</v>
      </c>
      <c r="C822" s="2">
        <v>95</v>
      </c>
      <c r="D822" s="5">
        <v>7.2</v>
      </c>
    </row>
    <row r="823" spans="2:4" x14ac:dyDescent="0.25">
      <c r="B823" s="3" t="s">
        <v>1598</v>
      </c>
      <c r="C823" s="4">
        <v>102</v>
      </c>
      <c r="D823" s="6">
        <v>5.7</v>
      </c>
    </row>
    <row r="824" spans="2:4" x14ac:dyDescent="0.25">
      <c r="B824" s="1" t="s">
        <v>1600</v>
      </c>
      <c r="C824" s="2">
        <v>94</v>
      </c>
      <c r="D824" s="5">
        <v>6</v>
      </c>
    </row>
    <row r="825" spans="2:4" x14ac:dyDescent="0.25">
      <c r="B825" s="3" t="s">
        <v>1601</v>
      </c>
      <c r="C825" s="4">
        <v>126</v>
      </c>
      <c r="D825" s="6">
        <v>6.5</v>
      </c>
    </row>
    <row r="826" spans="2:4" x14ac:dyDescent="0.25">
      <c r="B826" s="1" t="s">
        <v>1602</v>
      </c>
      <c r="C826" s="2">
        <v>118</v>
      </c>
      <c r="D826" s="5">
        <v>5.8</v>
      </c>
    </row>
    <row r="827" spans="2:4" x14ac:dyDescent="0.25">
      <c r="B827" s="3" t="s">
        <v>1604</v>
      </c>
      <c r="C827" s="4">
        <v>99</v>
      </c>
      <c r="D827" s="6">
        <v>5.8</v>
      </c>
    </row>
    <row r="828" spans="2:4" x14ac:dyDescent="0.25">
      <c r="B828" s="1" t="s">
        <v>1606</v>
      </c>
      <c r="C828" s="2">
        <v>88</v>
      </c>
      <c r="D828" s="5">
        <v>6.7</v>
      </c>
    </row>
    <row r="829" spans="2:4" x14ac:dyDescent="0.25">
      <c r="B829" s="3" t="s">
        <v>1607</v>
      </c>
      <c r="C829" s="4">
        <v>141</v>
      </c>
      <c r="D829" s="6">
        <v>7.8</v>
      </c>
    </row>
    <row r="830" spans="2:4" x14ac:dyDescent="0.25">
      <c r="B830" s="1" t="s">
        <v>1608</v>
      </c>
      <c r="C830" s="2">
        <v>107</v>
      </c>
      <c r="D830" s="5">
        <v>5.6</v>
      </c>
    </row>
    <row r="831" spans="2:4" x14ac:dyDescent="0.25">
      <c r="B831" s="3" t="s">
        <v>1610</v>
      </c>
      <c r="C831" s="4">
        <v>116</v>
      </c>
      <c r="D831" s="6">
        <v>5.8</v>
      </c>
    </row>
    <row r="832" spans="2:4" x14ac:dyDescent="0.25">
      <c r="B832" s="1" t="s">
        <v>1612</v>
      </c>
      <c r="C832" s="2">
        <v>143</v>
      </c>
      <c r="D832" s="5">
        <v>7.4</v>
      </c>
    </row>
    <row r="833" spans="2:4" x14ac:dyDescent="0.25">
      <c r="B833" s="3" t="s">
        <v>1614</v>
      </c>
      <c r="C833" s="4">
        <v>114</v>
      </c>
      <c r="D833" s="6">
        <v>6.9</v>
      </c>
    </row>
    <row r="834" spans="2:4" x14ac:dyDescent="0.25">
      <c r="B834" s="1" t="s">
        <v>1616</v>
      </c>
      <c r="C834" s="2">
        <v>93</v>
      </c>
      <c r="D834" s="5">
        <v>5.5</v>
      </c>
    </row>
    <row r="835" spans="2:4" x14ac:dyDescent="0.25">
      <c r="B835" s="3" t="s">
        <v>1618</v>
      </c>
      <c r="C835" s="4">
        <v>280</v>
      </c>
      <c r="D835" s="6">
        <v>6.3</v>
      </c>
    </row>
    <row r="836" spans="2:4" x14ac:dyDescent="0.25">
      <c r="B836" s="1" t="s">
        <v>1620</v>
      </c>
      <c r="C836" s="2">
        <v>100</v>
      </c>
      <c r="D836" s="5">
        <v>4.7</v>
      </c>
    </row>
    <row r="837" spans="2:4" x14ac:dyDescent="0.25">
      <c r="B837" s="3" t="s">
        <v>1623</v>
      </c>
      <c r="C837" s="4">
        <v>107</v>
      </c>
      <c r="D837" s="6">
        <v>5.6</v>
      </c>
    </row>
    <row r="838" spans="2:4" x14ac:dyDescent="0.25">
      <c r="B838" s="1" t="s">
        <v>1625</v>
      </c>
      <c r="C838" s="2">
        <v>119</v>
      </c>
      <c r="D838" s="5">
        <v>6.4</v>
      </c>
    </row>
    <row r="839" spans="2:4" x14ac:dyDescent="0.25">
      <c r="B839" s="3" t="s">
        <v>1626</v>
      </c>
      <c r="C839" s="4">
        <v>95</v>
      </c>
      <c r="D839" s="6">
        <v>4.2</v>
      </c>
    </row>
    <row r="840" spans="2:4" x14ac:dyDescent="0.25">
      <c r="B840" s="1" t="s">
        <v>1629</v>
      </c>
      <c r="C840" s="2">
        <v>119</v>
      </c>
      <c r="D840" s="5">
        <v>6.4</v>
      </c>
    </row>
    <row r="841" spans="2:4" x14ac:dyDescent="0.25">
      <c r="B841" s="3" t="s">
        <v>1631</v>
      </c>
      <c r="C841" s="4">
        <v>133</v>
      </c>
      <c r="D841" s="6">
        <v>7.7</v>
      </c>
    </row>
    <row r="842" spans="2:4" x14ac:dyDescent="0.25">
      <c r="B842" s="1" t="s">
        <v>1635</v>
      </c>
      <c r="C842" s="2">
        <v>117</v>
      </c>
      <c r="D842" s="5">
        <v>6.7</v>
      </c>
    </row>
    <row r="843" spans="2:4" x14ac:dyDescent="0.25">
      <c r="B843" s="3" t="s">
        <v>1636</v>
      </c>
      <c r="C843" s="4">
        <v>123</v>
      </c>
      <c r="D843" s="6">
        <v>7.7</v>
      </c>
    </row>
    <row r="844" spans="2:4" x14ac:dyDescent="0.25">
      <c r="B844" s="1" t="s">
        <v>1637</v>
      </c>
      <c r="C844" s="2">
        <v>92</v>
      </c>
      <c r="D844" s="5">
        <v>5.7</v>
      </c>
    </row>
    <row r="845" spans="2:4" x14ac:dyDescent="0.25">
      <c r="B845" s="3" t="s">
        <v>1639</v>
      </c>
      <c r="C845" s="4">
        <v>170</v>
      </c>
      <c r="D845" s="6">
        <v>7.6</v>
      </c>
    </row>
    <row r="846" spans="2:4" x14ac:dyDescent="0.25">
      <c r="B846" s="1" t="s">
        <v>1640</v>
      </c>
      <c r="C846" s="2">
        <v>123</v>
      </c>
      <c r="D846" s="5">
        <v>6.4</v>
      </c>
    </row>
    <row r="847" spans="2:4" x14ac:dyDescent="0.25">
      <c r="B847" s="3" t="s">
        <v>1641</v>
      </c>
      <c r="C847" s="4">
        <v>110</v>
      </c>
      <c r="D847" s="6">
        <v>5.6</v>
      </c>
    </row>
    <row r="848" spans="2:4" x14ac:dyDescent="0.25">
      <c r="B848" s="1" t="s">
        <v>1643</v>
      </c>
      <c r="C848" s="2">
        <v>116</v>
      </c>
      <c r="D848" s="5">
        <v>6.8</v>
      </c>
    </row>
    <row r="849" spans="2:4" x14ac:dyDescent="0.25">
      <c r="B849" s="3" t="s">
        <v>1644</v>
      </c>
      <c r="C849" s="4">
        <v>121</v>
      </c>
      <c r="D849" s="6">
        <v>2.4</v>
      </c>
    </row>
    <row r="850" spans="2:4" x14ac:dyDescent="0.25">
      <c r="B850" s="1" t="s">
        <v>1645</v>
      </c>
      <c r="C850" s="2">
        <v>128</v>
      </c>
      <c r="D850" s="5">
        <v>6.2</v>
      </c>
    </row>
    <row r="851" spans="2:4" x14ac:dyDescent="0.25">
      <c r="B851" s="3" t="s">
        <v>1646</v>
      </c>
      <c r="C851" s="4">
        <v>99</v>
      </c>
      <c r="D851" s="6">
        <v>5.9</v>
      </c>
    </row>
    <row r="852" spans="2:4" x14ac:dyDescent="0.25">
      <c r="B852" s="1" t="s">
        <v>1648</v>
      </c>
      <c r="C852" s="2">
        <v>94</v>
      </c>
      <c r="D852" s="5">
        <v>7.1</v>
      </c>
    </row>
    <row r="853" spans="2:4" x14ac:dyDescent="0.25">
      <c r="B853" s="3" t="s">
        <v>1649</v>
      </c>
      <c r="C853" s="4">
        <v>127</v>
      </c>
      <c r="D853" s="6">
        <v>7.6</v>
      </c>
    </row>
    <row r="854" spans="2:4" x14ac:dyDescent="0.25">
      <c r="B854" s="1" t="s">
        <v>1650</v>
      </c>
      <c r="C854" s="2">
        <v>89</v>
      </c>
      <c r="D854" s="5">
        <v>5.5</v>
      </c>
    </row>
    <row r="855" spans="2:4" x14ac:dyDescent="0.25">
      <c r="B855" s="3" t="s">
        <v>1652</v>
      </c>
      <c r="C855" s="4">
        <v>123</v>
      </c>
      <c r="D855" s="6">
        <v>7</v>
      </c>
    </row>
    <row r="856" spans="2:4" x14ac:dyDescent="0.25">
      <c r="B856" s="1" t="s">
        <v>1653</v>
      </c>
      <c r="C856" s="2">
        <v>135</v>
      </c>
      <c r="D856" s="5">
        <v>7.1</v>
      </c>
    </row>
    <row r="857" spans="2:4" x14ac:dyDescent="0.25">
      <c r="B857" s="3" t="s">
        <v>1654</v>
      </c>
      <c r="C857" s="4">
        <v>118</v>
      </c>
      <c r="D857" s="6">
        <v>7.4</v>
      </c>
    </row>
    <row r="858" spans="2:4" x14ac:dyDescent="0.25">
      <c r="B858" s="1" t="s">
        <v>1657</v>
      </c>
      <c r="C858" s="2">
        <v>189</v>
      </c>
      <c r="D858" s="5">
        <v>7.6</v>
      </c>
    </row>
    <row r="859" spans="2:4" x14ac:dyDescent="0.25">
      <c r="B859" s="3" t="s">
        <v>1659</v>
      </c>
      <c r="C859" s="4">
        <v>172</v>
      </c>
      <c r="D859" s="6">
        <v>5.9</v>
      </c>
    </row>
    <row r="860" spans="2:4" x14ac:dyDescent="0.25">
      <c r="B860" s="1" t="s">
        <v>1662</v>
      </c>
      <c r="C860" s="2">
        <v>124</v>
      </c>
      <c r="D860" s="5">
        <v>5.9</v>
      </c>
    </row>
    <row r="861" spans="2:4" x14ac:dyDescent="0.25">
      <c r="B861" s="3" t="s">
        <v>1663</v>
      </c>
      <c r="C861" s="4">
        <v>141</v>
      </c>
      <c r="D861" s="6">
        <v>8</v>
      </c>
    </row>
    <row r="862" spans="2:4" x14ac:dyDescent="0.25">
      <c r="B862" s="1" t="s">
        <v>1664</v>
      </c>
      <c r="C862" s="2">
        <v>157</v>
      </c>
      <c r="D862" s="5">
        <v>7.4</v>
      </c>
    </row>
    <row r="863" spans="2:4" x14ac:dyDescent="0.25">
      <c r="B863" s="3" t="s">
        <v>1665</v>
      </c>
      <c r="C863" s="4">
        <v>106</v>
      </c>
      <c r="D863" s="6">
        <v>5.8</v>
      </c>
    </row>
    <row r="864" spans="2:4" x14ac:dyDescent="0.25">
      <c r="B864" s="1" t="s">
        <v>1668</v>
      </c>
      <c r="C864" s="2">
        <v>108</v>
      </c>
      <c r="D864" s="5">
        <v>6.3</v>
      </c>
    </row>
    <row r="865" spans="2:4" x14ac:dyDescent="0.25">
      <c r="B865" s="3" t="s">
        <v>1669</v>
      </c>
      <c r="C865" s="4">
        <v>125</v>
      </c>
      <c r="D865" s="6">
        <v>5.7</v>
      </c>
    </row>
    <row r="866" spans="2:4" x14ac:dyDescent="0.25">
      <c r="B866" s="1" t="s">
        <v>1671</v>
      </c>
      <c r="C866" s="2">
        <v>107</v>
      </c>
      <c r="D866" s="5">
        <v>5.0999999999999996</v>
      </c>
    </row>
    <row r="867" spans="2:4" x14ac:dyDescent="0.25">
      <c r="B867" s="3" t="s">
        <v>1673</v>
      </c>
      <c r="C867" s="4">
        <v>215</v>
      </c>
      <c r="D867" s="6">
        <v>7.6</v>
      </c>
    </row>
    <row r="868" spans="2:4" x14ac:dyDescent="0.25">
      <c r="B868" s="1" t="s">
        <v>1675</v>
      </c>
      <c r="C868" s="2">
        <v>118</v>
      </c>
      <c r="D868" s="5">
        <v>6.4</v>
      </c>
    </row>
    <row r="869" spans="2:4" x14ac:dyDescent="0.25">
      <c r="B869" s="3" t="s">
        <v>1677</v>
      </c>
      <c r="C869" s="4">
        <v>118</v>
      </c>
      <c r="D869" s="6">
        <v>7.4</v>
      </c>
    </row>
    <row r="870" spans="2:4" x14ac:dyDescent="0.25">
      <c r="B870" s="1" t="s">
        <v>1678</v>
      </c>
      <c r="C870" s="2">
        <v>178</v>
      </c>
      <c r="D870" s="5">
        <v>8.1999999999999993</v>
      </c>
    </row>
    <row r="871" spans="2:4" x14ac:dyDescent="0.25">
      <c r="B871" s="3" t="s">
        <v>1680</v>
      </c>
      <c r="C871" s="4">
        <v>92</v>
      </c>
      <c r="D871" s="6">
        <v>6.5</v>
      </c>
    </row>
    <row r="872" spans="2:4" x14ac:dyDescent="0.25">
      <c r="B872" s="1" t="s">
        <v>1682</v>
      </c>
      <c r="C872" s="2">
        <v>104</v>
      </c>
      <c r="D872" s="5">
        <v>5.5</v>
      </c>
    </row>
    <row r="873" spans="2:4" x14ac:dyDescent="0.25">
      <c r="B873" s="3" t="s">
        <v>1683</v>
      </c>
      <c r="C873" s="4">
        <v>116</v>
      </c>
      <c r="D873" s="6">
        <v>6.5</v>
      </c>
    </row>
    <row r="874" spans="2:4" x14ac:dyDescent="0.25">
      <c r="B874" s="1" t="s">
        <v>1685</v>
      </c>
      <c r="C874" s="2">
        <v>90</v>
      </c>
      <c r="D874" s="5">
        <v>5.6</v>
      </c>
    </row>
    <row r="875" spans="2:4" x14ac:dyDescent="0.25">
      <c r="B875" s="3" t="s">
        <v>1687</v>
      </c>
      <c r="C875" s="4">
        <v>130</v>
      </c>
      <c r="D875" s="6">
        <v>4.5999999999999996</v>
      </c>
    </row>
    <row r="876" spans="2:4" x14ac:dyDescent="0.25">
      <c r="B876" s="1" t="s">
        <v>1688</v>
      </c>
      <c r="C876" s="2">
        <v>90</v>
      </c>
      <c r="D876" s="5">
        <v>7.9</v>
      </c>
    </row>
    <row r="877" spans="2:4" x14ac:dyDescent="0.25">
      <c r="B877" s="3" t="s">
        <v>1691</v>
      </c>
      <c r="C877" s="4">
        <v>106</v>
      </c>
      <c r="D877" s="6">
        <v>7.1</v>
      </c>
    </row>
    <row r="878" spans="2:4" x14ac:dyDescent="0.25">
      <c r="B878" s="1" t="s">
        <v>1693</v>
      </c>
      <c r="C878" s="2">
        <v>155</v>
      </c>
      <c r="D878" s="5">
        <v>6.9</v>
      </c>
    </row>
    <row r="879" spans="2:4" x14ac:dyDescent="0.25">
      <c r="B879" s="3" t="s">
        <v>1694</v>
      </c>
      <c r="C879" s="4">
        <v>139</v>
      </c>
      <c r="D879" s="6">
        <v>7.3</v>
      </c>
    </row>
    <row r="880" spans="2:4" x14ac:dyDescent="0.25">
      <c r="B880" s="1" t="s">
        <v>1696</v>
      </c>
      <c r="C880" s="2">
        <v>112</v>
      </c>
      <c r="D880" s="5">
        <v>7</v>
      </c>
    </row>
    <row r="881" spans="2:4" x14ac:dyDescent="0.25">
      <c r="B881" s="3" t="s">
        <v>1697</v>
      </c>
      <c r="C881" s="4">
        <v>139</v>
      </c>
      <c r="D881" s="6">
        <v>7.7</v>
      </c>
    </row>
    <row r="882" spans="2:4" x14ac:dyDescent="0.25">
      <c r="B882" s="1" t="s">
        <v>1699</v>
      </c>
      <c r="C882" s="2">
        <v>115</v>
      </c>
      <c r="D882" s="5">
        <v>6.7</v>
      </c>
    </row>
    <row r="883" spans="2:4" x14ac:dyDescent="0.25">
      <c r="B883" s="3" t="s">
        <v>1700</v>
      </c>
      <c r="C883" s="4">
        <v>143</v>
      </c>
      <c r="D883" s="6">
        <v>6.3</v>
      </c>
    </row>
    <row r="884" spans="2:4" x14ac:dyDescent="0.25">
      <c r="B884" s="1" t="s">
        <v>1701</v>
      </c>
      <c r="C884" s="2">
        <v>96</v>
      </c>
      <c r="D884" s="5">
        <v>5.8</v>
      </c>
    </row>
    <row r="885" spans="2:4" x14ac:dyDescent="0.25">
      <c r="B885" s="3" t="s">
        <v>1703</v>
      </c>
      <c r="C885" s="4">
        <v>112</v>
      </c>
      <c r="D885" s="6">
        <v>7.1</v>
      </c>
    </row>
    <row r="886" spans="2:4" x14ac:dyDescent="0.25">
      <c r="B886" s="1" t="s">
        <v>1704</v>
      </c>
      <c r="C886" s="2">
        <v>131</v>
      </c>
      <c r="D886" s="5">
        <v>7.3</v>
      </c>
    </row>
    <row r="887" spans="2:4" x14ac:dyDescent="0.25">
      <c r="B887" s="3" t="s">
        <v>1705</v>
      </c>
      <c r="C887" s="4">
        <v>116</v>
      </c>
      <c r="D887" s="6">
        <v>6.4</v>
      </c>
    </row>
    <row r="888" spans="2:4" x14ac:dyDescent="0.25">
      <c r="B888" s="1" t="s">
        <v>1706</v>
      </c>
      <c r="C888" s="2">
        <v>112</v>
      </c>
      <c r="D888" s="5">
        <v>7.1</v>
      </c>
    </row>
    <row r="889" spans="2:4" x14ac:dyDescent="0.25">
      <c r="B889" s="3" t="s">
        <v>1709</v>
      </c>
      <c r="C889" s="4">
        <v>123</v>
      </c>
      <c r="D889" s="6">
        <v>7.6</v>
      </c>
    </row>
    <row r="890" spans="2:4" x14ac:dyDescent="0.25">
      <c r="B890" s="1" t="s">
        <v>1710</v>
      </c>
      <c r="C890" s="2">
        <v>104</v>
      </c>
      <c r="D890" s="5">
        <v>6.8</v>
      </c>
    </row>
    <row r="891" spans="2:4" x14ac:dyDescent="0.25">
      <c r="B891" s="3" t="s">
        <v>1712</v>
      </c>
      <c r="C891" s="4">
        <v>107</v>
      </c>
      <c r="D891" s="6">
        <v>6.6</v>
      </c>
    </row>
    <row r="892" spans="2:4" x14ac:dyDescent="0.25">
      <c r="B892" s="1" t="s">
        <v>1713</v>
      </c>
      <c r="C892" s="2">
        <v>124</v>
      </c>
      <c r="D892" s="5">
        <v>6.7</v>
      </c>
    </row>
    <row r="893" spans="2:4" x14ac:dyDescent="0.25">
      <c r="B893" s="3" t="s">
        <v>1714</v>
      </c>
      <c r="C893" s="4">
        <v>96</v>
      </c>
      <c r="D893" s="6">
        <v>6.1</v>
      </c>
    </row>
    <row r="894" spans="2:4" x14ac:dyDescent="0.25">
      <c r="B894" s="1" t="s">
        <v>1716</v>
      </c>
      <c r="C894" s="2">
        <v>125</v>
      </c>
      <c r="D894" s="5">
        <v>6</v>
      </c>
    </row>
    <row r="895" spans="2:4" x14ac:dyDescent="0.25">
      <c r="B895" s="3" t="s">
        <v>1718</v>
      </c>
      <c r="C895" s="4">
        <v>129</v>
      </c>
      <c r="D895" s="6">
        <v>7.6</v>
      </c>
    </row>
    <row r="896" spans="2:4" x14ac:dyDescent="0.25">
      <c r="B896" s="1" t="s">
        <v>1721</v>
      </c>
      <c r="C896" s="2">
        <v>90</v>
      </c>
      <c r="D896" s="5">
        <v>7.1</v>
      </c>
    </row>
    <row r="897" spans="2:4" x14ac:dyDescent="0.25">
      <c r="B897" s="3" t="s">
        <v>1723</v>
      </c>
      <c r="C897" s="4">
        <v>109</v>
      </c>
      <c r="D897" s="6">
        <v>5</v>
      </c>
    </row>
    <row r="898" spans="2:4" x14ac:dyDescent="0.25">
      <c r="B898" s="1" t="s">
        <v>1724</v>
      </c>
      <c r="C898" s="2">
        <v>121</v>
      </c>
      <c r="D898" s="5">
        <v>6.2</v>
      </c>
    </row>
    <row r="899" spans="2:4" x14ac:dyDescent="0.25">
      <c r="B899" s="3" t="s">
        <v>1725</v>
      </c>
      <c r="C899" s="4">
        <v>95</v>
      </c>
      <c r="D899" s="6">
        <v>5.6</v>
      </c>
    </row>
    <row r="900" spans="2:4" x14ac:dyDescent="0.25">
      <c r="B900" s="1" t="s">
        <v>1727</v>
      </c>
      <c r="C900" s="2">
        <v>118</v>
      </c>
      <c r="D900" s="5">
        <v>7.4</v>
      </c>
    </row>
    <row r="901" spans="2:4" x14ac:dyDescent="0.25">
      <c r="B901" s="3" t="s">
        <v>1729</v>
      </c>
      <c r="C901" s="4">
        <v>80</v>
      </c>
      <c r="D901" s="6">
        <v>5</v>
      </c>
    </row>
    <row r="902" spans="2:4" x14ac:dyDescent="0.25">
      <c r="B902" s="1" t="s">
        <v>1731</v>
      </c>
      <c r="C902" s="2">
        <v>99</v>
      </c>
      <c r="D902" s="5">
        <v>5.2</v>
      </c>
    </row>
    <row r="903" spans="2:4" x14ac:dyDescent="0.25">
      <c r="B903" s="3" t="s">
        <v>1733</v>
      </c>
      <c r="C903" s="4">
        <v>133</v>
      </c>
      <c r="D903" s="6">
        <v>7.6</v>
      </c>
    </row>
    <row r="904" spans="2:4" x14ac:dyDescent="0.25">
      <c r="B904" s="1" t="s">
        <v>1734</v>
      </c>
      <c r="C904" s="2">
        <v>127</v>
      </c>
      <c r="D904" s="5">
        <v>6.6</v>
      </c>
    </row>
    <row r="905" spans="2:4" x14ac:dyDescent="0.25">
      <c r="B905" s="3" t="s">
        <v>1736</v>
      </c>
      <c r="C905" s="4">
        <v>106</v>
      </c>
      <c r="D905" s="6">
        <v>7</v>
      </c>
    </row>
    <row r="906" spans="2:4" x14ac:dyDescent="0.25">
      <c r="B906" s="1" t="s">
        <v>1739</v>
      </c>
      <c r="C906" s="2">
        <v>98</v>
      </c>
      <c r="D906" s="5">
        <v>5.7</v>
      </c>
    </row>
    <row r="907" spans="2:4" x14ac:dyDescent="0.25">
      <c r="B907" s="3" t="s">
        <v>1741</v>
      </c>
      <c r="C907" s="4">
        <v>132</v>
      </c>
      <c r="D907" s="6">
        <v>8.1999999999999993</v>
      </c>
    </row>
    <row r="908" spans="2:4" x14ac:dyDescent="0.25">
      <c r="B908" s="1" t="s">
        <v>1742</v>
      </c>
      <c r="C908" s="2">
        <v>114</v>
      </c>
      <c r="D908" s="5">
        <v>6.2</v>
      </c>
    </row>
    <row r="909" spans="2:4" x14ac:dyDescent="0.25">
      <c r="B909" s="3" t="s">
        <v>1744</v>
      </c>
      <c r="C909" s="4">
        <v>78</v>
      </c>
      <c r="D909" s="6">
        <v>6.6</v>
      </c>
    </row>
    <row r="910" spans="2:4" x14ac:dyDescent="0.25">
      <c r="B910" s="1" t="s">
        <v>1747</v>
      </c>
      <c r="C910" s="2">
        <v>101</v>
      </c>
      <c r="D910" s="5">
        <v>4.7</v>
      </c>
    </row>
    <row r="911" spans="2:4" x14ac:dyDescent="0.25">
      <c r="B911" s="3" t="s">
        <v>1749</v>
      </c>
      <c r="C911" s="4">
        <v>113</v>
      </c>
      <c r="D911" s="6">
        <v>6.3</v>
      </c>
    </row>
    <row r="912" spans="2:4" x14ac:dyDescent="0.25">
      <c r="B912" s="1" t="s">
        <v>1751</v>
      </c>
      <c r="C912" s="2">
        <v>98</v>
      </c>
      <c r="D912" s="5">
        <v>6.1</v>
      </c>
    </row>
    <row r="913" spans="2:4" x14ac:dyDescent="0.25">
      <c r="B913" s="3" t="s">
        <v>1753</v>
      </c>
      <c r="C913" s="4">
        <v>124</v>
      </c>
      <c r="D913" s="6">
        <v>6.7</v>
      </c>
    </row>
    <row r="914" spans="2:4" x14ac:dyDescent="0.25">
      <c r="B914" s="1" t="s">
        <v>1754</v>
      </c>
      <c r="C914" s="2">
        <v>109</v>
      </c>
      <c r="D914" s="5">
        <v>6.1</v>
      </c>
    </row>
    <row r="915" spans="2:4" x14ac:dyDescent="0.25">
      <c r="B915" s="3" t="s">
        <v>1756</v>
      </c>
      <c r="C915" s="4">
        <v>128</v>
      </c>
      <c r="D915" s="6">
        <v>7</v>
      </c>
    </row>
    <row r="916" spans="2:4" x14ac:dyDescent="0.25">
      <c r="B916" s="1" t="s">
        <v>1757</v>
      </c>
      <c r="C916" s="2">
        <v>144</v>
      </c>
      <c r="D916" s="5">
        <v>7.4</v>
      </c>
    </row>
    <row r="917" spans="2:4" x14ac:dyDescent="0.25">
      <c r="B917" s="3" t="s">
        <v>1759</v>
      </c>
      <c r="C917" s="4">
        <v>95</v>
      </c>
      <c r="D917" s="6">
        <v>7.3</v>
      </c>
    </row>
    <row r="918" spans="2:4" x14ac:dyDescent="0.25">
      <c r="B918" s="1" t="s">
        <v>1761</v>
      </c>
      <c r="C918" s="2">
        <v>105</v>
      </c>
      <c r="D918" s="5">
        <v>5.8</v>
      </c>
    </row>
    <row r="919" spans="2:4" x14ac:dyDescent="0.25">
      <c r="B919" s="3" t="s">
        <v>1762</v>
      </c>
      <c r="C919" s="4">
        <v>121</v>
      </c>
      <c r="D919" s="6">
        <v>6.7</v>
      </c>
    </row>
    <row r="920" spans="2:4" x14ac:dyDescent="0.25">
      <c r="B920" s="1" t="s">
        <v>1763</v>
      </c>
      <c r="C920" s="2">
        <v>125</v>
      </c>
      <c r="D920" s="5">
        <v>5.8</v>
      </c>
    </row>
    <row r="921" spans="2:4" x14ac:dyDescent="0.25">
      <c r="B921" s="3" t="s">
        <v>1764</v>
      </c>
      <c r="C921" s="4">
        <v>129</v>
      </c>
      <c r="D921" s="6">
        <v>7.8</v>
      </c>
    </row>
    <row r="922" spans="2:4" x14ac:dyDescent="0.25">
      <c r="B922" s="1" t="s">
        <v>1767</v>
      </c>
      <c r="C922" s="2">
        <v>132</v>
      </c>
      <c r="D922" s="5">
        <v>6.6</v>
      </c>
    </row>
    <row r="923" spans="2:4" x14ac:dyDescent="0.25">
      <c r="B923" s="3" t="s">
        <v>1769</v>
      </c>
      <c r="C923" s="4">
        <v>118</v>
      </c>
      <c r="D923" s="6">
        <v>6.5</v>
      </c>
    </row>
    <row r="924" spans="2:4" x14ac:dyDescent="0.25">
      <c r="B924" s="1" t="s">
        <v>1771</v>
      </c>
      <c r="C924" s="2">
        <v>113</v>
      </c>
      <c r="D924" s="5">
        <v>6.7</v>
      </c>
    </row>
    <row r="925" spans="2:4" x14ac:dyDescent="0.25">
      <c r="B925" s="3" t="s">
        <v>1772</v>
      </c>
      <c r="C925" s="4">
        <v>140</v>
      </c>
      <c r="D925" s="6">
        <v>7.3</v>
      </c>
    </row>
    <row r="926" spans="2:4" x14ac:dyDescent="0.25">
      <c r="B926" s="1" t="s">
        <v>1774</v>
      </c>
      <c r="C926" s="2">
        <v>89</v>
      </c>
      <c r="D926" s="5">
        <v>5.8</v>
      </c>
    </row>
    <row r="927" spans="2:4" x14ac:dyDescent="0.25">
      <c r="B927" s="3" t="s">
        <v>1776</v>
      </c>
      <c r="C927" s="4">
        <v>104</v>
      </c>
      <c r="D927" s="6">
        <v>5.5</v>
      </c>
    </row>
    <row r="928" spans="2:4" x14ac:dyDescent="0.25">
      <c r="B928" s="1" t="s">
        <v>1777</v>
      </c>
      <c r="C928" s="2">
        <v>106</v>
      </c>
      <c r="D928" s="5">
        <v>6.3</v>
      </c>
    </row>
    <row r="929" spans="2:4" x14ac:dyDescent="0.25">
      <c r="B929" s="3" t="s">
        <v>1778</v>
      </c>
      <c r="C929" s="4">
        <v>141</v>
      </c>
      <c r="D929" s="6">
        <v>7.4</v>
      </c>
    </row>
    <row r="930" spans="2:4" x14ac:dyDescent="0.25">
      <c r="B930" s="1" t="s">
        <v>1779</v>
      </c>
      <c r="C930" s="2">
        <v>124</v>
      </c>
      <c r="D930" s="5">
        <v>5.9</v>
      </c>
    </row>
    <row r="931" spans="2:4" x14ac:dyDescent="0.25">
      <c r="B931" s="3" t="s">
        <v>1781</v>
      </c>
      <c r="C931" s="4">
        <v>98</v>
      </c>
      <c r="D931" s="6">
        <v>6.2</v>
      </c>
    </row>
    <row r="932" spans="2:4" x14ac:dyDescent="0.25">
      <c r="B932" s="1" t="s">
        <v>1783</v>
      </c>
      <c r="C932" s="2">
        <v>108</v>
      </c>
      <c r="D932" s="5">
        <v>5.9</v>
      </c>
    </row>
    <row r="933" spans="2:4" x14ac:dyDescent="0.25">
      <c r="B933" s="3" t="s">
        <v>1786</v>
      </c>
      <c r="C933" s="4">
        <v>114</v>
      </c>
      <c r="D933" s="6">
        <v>6.5</v>
      </c>
    </row>
    <row r="934" spans="2:4" x14ac:dyDescent="0.25">
      <c r="B934" s="1" t="s">
        <v>1789</v>
      </c>
      <c r="C934" s="2">
        <v>101</v>
      </c>
      <c r="D934" s="5">
        <v>4.4000000000000004</v>
      </c>
    </row>
    <row r="935" spans="2:4" x14ac:dyDescent="0.25">
      <c r="B935" s="3" t="s">
        <v>1790</v>
      </c>
      <c r="C935" s="4">
        <v>93</v>
      </c>
      <c r="D935" s="6">
        <v>3.5</v>
      </c>
    </row>
    <row r="936" spans="2:4" x14ac:dyDescent="0.25">
      <c r="B936" s="1" t="s">
        <v>1792</v>
      </c>
      <c r="C936" s="2">
        <v>119</v>
      </c>
      <c r="D936" s="5">
        <v>6.6</v>
      </c>
    </row>
    <row r="937" spans="2:4" x14ac:dyDescent="0.25">
      <c r="B937" s="3" t="s">
        <v>1793</v>
      </c>
      <c r="C937" s="4">
        <v>119</v>
      </c>
      <c r="D937" s="6">
        <v>6</v>
      </c>
    </row>
    <row r="938" spans="2:4" x14ac:dyDescent="0.25">
      <c r="B938" s="1" t="s">
        <v>1794</v>
      </c>
      <c r="C938" s="2">
        <v>99</v>
      </c>
      <c r="D938" s="5">
        <v>6.4</v>
      </c>
    </row>
    <row r="939" spans="2:4" x14ac:dyDescent="0.25">
      <c r="B939" s="3" t="s">
        <v>1795</v>
      </c>
      <c r="C939" s="4">
        <v>137</v>
      </c>
      <c r="D939" s="6">
        <v>6.5</v>
      </c>
    </row>
    <row r="940" spans="2:4" x14ac:dyDescent="0.25">
      <c r="B940" s="1" t="s">
        <v>1798</v>
      </c>
      <c r="C940" s="2">
        <v>117</v>
      </c>
      <c r="D940" s="5">
        <v>4.3</v>
      </c>
    </row>
    <row r="941" spans="2:4" x14ac:dyDescent="0.25">
      <c r="B941" s="3" t="s">
        <v>1799</v>
      </c>
      <c r="C941" s="4">
        <v>87</v>
      </c>
      <c r="D941" s="6">
        <v>4.2</v>
      </c>
    </row>
    <row r="942" spans="2:4" x14ac:dyDescent="0.25">
      <c r="B942" s="1" t="s">
        <v>1801</v>
      </c>
      <c r="C942" s="2">
        <v>129</v>
      </c>
      <c r="D942" s="5">
        <v>6.5</v>
      </c>
    </row>
    <row r="943" spans="2:4" x14ac:dyDescent="0.25">
      <c r="B943" s="3" t="s">
        <v>1803</v>
      </c>
      <c r="C943" s="4">
        <v>115</v>
      </c>
      <c r="D943" s="6">
        <v>6.1</v>
      </c>
    </row>
    <row r="944" spans="2:4" x14ac:dyDescent="0.25">
      <c r="B944" s="1" t="s">
        <v>1804</v>
      </c>
      <c r="C944" s="2">
        <v>132</v>
      </c>
      <c r="D944" s="5">
        <v>6.3</v>
      </c>
    </row>
    <row r="945" spans="2:4" x14ac:dyDescent="0.25">
      <c r="B945" s="3" t="s">
        <v>1806</v>
      </c>
      <c r="C945" s="4">
        <v>131</v>
      </c>
      <c r="D945" s="6">
        <v>6.2</v>
      </c>
    </row>
    <row r="946" spans="2:4" x14ac:dyDescent="0.25">
      <c r="B946" s="1" t="s">
        <v>1807</v>
      </c>
      <c r="C946" s="2">
        <v>95</v>
      </c>
      <c r="D946" s="5">
        <v>5.9</v>
      </c>
    </row>
    <row r="947" spans="2:4" x14ac:dyDescent="0.25">
      <c r="B947" s="3" t="s">
        <v>1809</v>
      </c>
      <c r="C947" s="4">
        <v>125</v>
      </c>
      <c r="D947" s="6">
        <v>5.9</v>
      </c>
    </row>
    <row r="948" spans="2:4" x14ac:dyDescent="0.25">
      <c r="B948" s="1" t="s">
        <v>1810</v>
      </c>
      <c r="C948" s="2">
        <v>98</v>
      </c>
      <c r="D948" s="5">
        <v>6.5</v>
      </c>
    </row>
    <row r="949" spans="2:4" x14ac:dyDescent="0.25">
      <c r="B949" s="3" t="s">
        <v>1811</v>
      </c>
      <c r="C949" s="4">
        <v>110</v>
      </c>
      <c r="D949" s="6">
        <v>6.4</v>
      </c>
    </row>
    <row r="950" spans="2:4" x14ac:dyDescent="0.25">
      <c r="B950" s="1" t="s">
        <v>1812</v>
      </c>
      <c r="C950" s="2">
        <v>118</v>
      </c>
      <c r="D950" s="5">
        <v>6.5</v>
      </c>
    </row>
    <row r="951" spans="2:4" x14ac:dyDescent="0.25">
      <c r="B951" s="3" t="s">
        <v>1814</v>
      </c>
      <c r="C951" s="4">
        <v>101</v>
      </c>
      <c r="D951" s="6">
        <v>5.7</v>
      </c>
    </row>
    <row r="952" spans="2:4" x14ac:dyDescent="0.25">
      <c r="B952" s="1" t="s">
        <v>1815</v>
      </c>
      <c r="C952" s="2">
        <v>90</v>
      </c>
      <c r="D952" s="5">
        <v>8</v>
      </c>
    </row>
    <row r="953" spans="2:4" x14ac:dyDescent="0.25">
      <c r="B953" s="3" t="s">
        <v>1818</v>
      </c>
      <c r="C953" s="4">
        <v>119</v>
      </c>
      <c r="D953" s="6">
        <v>7.3</v>
      </c>
    </row>
    <row r="954" spans="2:4" x14ac:dyDescent="0.25">
      <c r="B954" s="1" t="s">
        <v>1820</v>
      </c>
      <c r="C954" s="2">
        <v>139</v>
      </c>
      <c r="D954" s="5">
        <v>6.7</v>
      </c>
    </row>
    <row r="955" spans="2:4" x14ac:dyDescent="0.25">
      <c r="B955" s="3" t="s">
        <v>1821</v>
      </c>
      <c r="C955" s="4">
        <v>130</v>
      </c>
      <c r="D955" s="6">
        <v>7.5</v>
      </c>
    </row>
    <row r="956" spans="2:4" x14ac:dyDescent="0.25">
      <c r="B956" s="1" t="s">
        <v>1822</v>
      </c>
      <c r="C956" s="2">
        <v>100</v>
      </c>
      <c r="D956" s="5">
        <v>5.4</v>
      </c>
    </row>
    <row r="957" spans="2:4" x14ac:dyDescent="0.25">
      <c r="B957" s="3" t="s">
        <v>1823</v>
      </c>
      <c r="C957" s="4">
        <v>114</v>
      </c>
      <c r="D957" s="6">
        <v>6.6</v>
      </c>
    </row>
    <row r="958" spans="2:4" x14ac:dyDescent="0.25">
      <c r="B958" s="1" t="s">
        <v>1825</v>
      </c>
      <c r="C958" s="2">
        <v>96</v>
      </c>
      <c r="D958" s="5">
        <v>7.7</v>
      </c>
    </row>
    <row r="959" spans="2:4" x14ac:dyDescent="0.25">
      <c r="B959" s="3" t="s">
        <v>1827</v>
      </c>
      <c r="C959" s="4">
        <v>110</v>
      </c>
      <c r="D959" s="6">
        <v>5.8</v>
      </c>
    </row>
    <row r="960" spans="2:4" x14ac:dyDescent="0.25">
      <c r="B960" s="1" t="s">
        <v>1828</v>
      </c>
      <c r="C960" s="2">
        <v>158</v>
      </c>
      <c r="D960" s="5">
        <v>6.4</v>
      </c>
    </row>
    <row r="961" spans="2:4" x14ac:dyDescent="0.25">
      <c r="B961" s="3" t="s">
        <v>1831</v>
      </c>
      <c r="C961" s="4">
        <v>102</v>
      </c>
      <c r="D961" s="6">
        <v>5.6</v>
      </c>
    </row>
    <row r="962" spans="2:4" x14ac:dyDescent="0.25">
      <c r="B962" s="1" t="s">
        <v>1833</v>
      </c>
      <c r="C962" s="2">
        <v>84</v>
      </c>
      <c r="D962" s="5">
        <v>6</v>
      </c>
    </row>
    <row r="963" spans="2:4" x14ac:dyDescent="0.25">
      <c r="B963" s="3" t="s">
        <v>1835</v>
      </c>
      <c r="C963" s="4">
        <v>115</v>
      </c>
      <c r="D963" s="6">
        <v>6.2</v>
      </c>
    </row>
    <row r="964" spans="2:4" x14ac:dyDescent="0.25">
      <c r="B964" s="1" t="s">
        <v>1838</v>
      </c>
      <c r="C964" s="2">
        <v>99</v>
      </c>
      <c r="D964" s="5">
        <v>5.9</v>
      </c>
    </row>
    <row r="965" spans="2:4" x14ac:dyDescent="0.25">
      <c r="B965" s="3" t="s">
        <v>1839</v>
      </c>
      <c r="C965" s="4">
        <v>135</v>
      </c>
      <c r="D965" s="6">
        <v>5.0999999999999996</v>
      </c>
    </row>
    <row r="966" spans="2:4" x14ac:dyDescent="0.25">
      <c r="B966" s="1" t="s">
        <v>1840</v>
      </c>
      <c r="C966" s="2">
        <v>108</v>
      </c>
      <c r="D966" s="5">
        <v>6.8</v>
      </c>
    </row>
    <row r="967" spans="2:4" x14ac:dyDescent="0.25">
      <c r="B967" s="3" t="s">
        <v>1842</v>
      </c>
      <c r="C967" s="4">
        <v>127</v>
      </c>
      <c r="D967" s="6">
        <v>6</v>
      </c>
    </row>
    <row r="968" spans="2:4" x14ac:dyDescent="0.25">
      <c r="B968" s="1" t="s">
        <v>1843</v>
      </c>
      <c r="C968" s="2">
        <v>107</v>
      </c>
      <c r="D968" s="5">
        <v>5.0999999999999996</v>
      </c>
    </row>
    <row r="969" spans="2:4" x14ac:dyDescent="0.25">
      <c r="B969" s="3" t="s">
        <v>1844</v>
      </c>
      <c r="C969" s="4">
        <v>95</v>
      </c>
      <c r="D969" s="6">
        <v>5.8</v>
      </c>
    </row>
    <row r="970" spans="2:4" x14ac:dyDescent="0.25">
      <c r="B970" s="1" t="s">
        <v>1846</v>
      </c>
      <c r="C970" s="2">
        <v>124</v>
      </c>
      <c r="D970" s="5">
        <v>6.2</v>
      </c>
    </row>
    <row r="971" spans="2:4" x14ac:dyDescent="0.25">
      <c r="B971" s="3" t="s">
        <v>1848</v>
      </c>
      <c r="C971" s="4">
        <v>109</v>
      </c>
      <c r="D971" s="6">
        <v>6.4</v>
      </c>
    </row>
    <row r="972" spans="2:4" x14ac:dyDescent="0.25">
      <c r="B972" s="1" t="s">
        <v>1849</v>
      </c>
      <c r="C972" s="2">
        <v>102</v>
      </c>
      <c r="D972" s="5">
        <v>4.8</v>
      </c>
    </row>
    <row r="973" spans="2:4" x14ac:dyDescent="0.25">
      <c r="B973" s="3" t="s">
        <v>1852</v>
      </c>
      <c r="C973" s="4">
        <v>88</v>
      </c>
      <c r="D973" s="6">
        <v>4.9000000000000004</v>
      </c>
    </row>
    <row r="974" spans="2:4" x14ac:dyDescent="0.25">
      <c r="B974" s="1" t="s">
        <v>1854</v>
      </c>
      <c r="C974" s="2">
        <v>87</v>
      </c>
      <c r="D974" s="5">
        <v>5.6</v>
      </c>
    </row>
    <row r="975" spans="2:4" x14ac:dyDescent="0.25">
      <c r="B975" s="3" t="s">
        <v>1856</v>
      </c>
      <c r="C975" s="4">
        <v>104</v>
      </c>
      <c r="D975" s="6">
        <v>5.5</v>
      </c>
    </row>
    <row r="976" spans="2:4" x14ac:dyDescent="0.25">
      <c r="B976" s="1" t="s">
        <v>1857</v>
      </c>
      <c r="C976" s="2">
        <v>96</v>
      </c>
      <c r="D976" s="5">
        <v>3.7</v>
      </c>
    </row>
    <row r="977" spans="2:4" x14ac:dyDescent="0.25">
      <c r="B977" s="3" t="s">
        <v>1859</v>
      </c>
      <c r="C977" s="4">
        <v>85</v>
      </c>
      <c r="D977" s="6">
        <v>5.9</v>
      </c>
    </row>
    <row r="978" spans="2:4" x14ac:dyDescent="0.25">
      <c r="B978" s="1" t="s">
        <v>1862</v>
      </c>
      <c r="C978" s="2">
        <v>104</v>
      </c>
      <c r="D978" s="5">
        <v>6.3</v>
      </c>
    </row>
    <row r="979" spans="2:4" x14ac:dyDescent="0.25">
      <c r="B979" s="3" t="s">
        <v>1865</v>
      </c>
      <c r="C979" s="4">
        <v>190</v>
      </c>
      <c r="D979" s="6">
        <v>7.6</v>
      </c>
    </row>
    <row r="980" spans="2:4" x14ac:dyDescent="0.25">
      <c r="B980" s="1" t="s">
        <v>1866</v>
      </c>
      <c r="C980" s="2">
        <v>127</v>
      </c>
      <c r="D980" s="5">
        <v>8.3000000000000007</v>
      </c>
    </row>
    <row r="981" spans="2:4" x14ac:dyDescent="0.25">
      <c r="B981" s="3" t="s">
        <v>1868</v>
      </c>
      <c r="C981" s="4">
        <v>120</v>
      </c>
      <c r="D981" s="6">
        <v>6.9</v>
      </c>
    </row>
    <row r="982" spans="2:4" x14ac:dyDescent="0.25">
      <c r="B982" s="1" t="s">
        <v>1869</v>
      </c>
      <c r="C982" s="2">
        <v>118</v>
      </c>
      <c r="D982" s="5">
        <v>6.7</v>
      </c>
    </row>
    <row r="983" spans="2:4" x14ac:dyDescent="0.25">
      <c r="B983" s="3" t="s">
        <v>1870</v>
      </c>
      <c r="C983" s="4">
        <v>112</v>
      </c>
      <c r="D983" s="6">
        <v>6.8</v>
      </c>
    </row>
    <row r="984" spans="2:4" x14ac:dyDescent="0.25">
      <c r="B984" s="1" t="s">
        <v>1873</v>
      </c>
      <c r="C984" s="2">
        <v>114</v>
      </c>
      <c r="D984" s="5">
        <v>7.1</v>
      </c>
    </row>
    <row r="985" spans="2:4" x14ac:dyDescent="0.25">
      <c r="B985" s="3" t="s">
        <v>1874</v>
      </c>
      <c r="C985" s="4">
        <v>137</v>
      </c>
      <c r="D985" s="6">
        <v>6.4</v>
      </c>
    </row>
    <row r="986" spans="2:4" x14ac:dyDescent="0.25">
      <c r="B986" s="1" t="s">
        <v>1875</v>
      </c>
      <c r="C986" s="2">
        <v>112</v>
      </c>
      <c r="D986" s="5">
        <v>6.4</v>
      </c>
    </row>
    <row r="987" spans="2:4" x14ac:dyDescent="0.25">
      <c r="B987" s="3" t="s">
        <v>1877</v>
      </c>
      <c r="C987" s="4">
        <v>120</v>
      </c>
      <c r="D987" s="6">
        <v>7.4</v>
      </c>
    </row>
    <row r="988" spans="2:4" x14ac:dyDescent="0.25">
      <c r="B988" s="1" t="s">
        <v>1878</v>
      </c>
      <c r="C988" s="2">
        <v>123</v>
      </c>
      <c r="D988" s="5">
        <v>6.4</v>
      </c>
    </row>
    <row r="989" spans="2:4" x14ac:dyDescent="0.25">
      <c r="B989" s="3" t="s">
        <v>1879</v>
      </c>
      <c r="C989" s="4">
        <v>93</v>
      </c>
      <c r="D989" s="6">
        <v>6</v>
      </c>
    </row>
    <row r="990" spans="2:4" x14ac:dyDescent="0.25">
      <c r="B990" s="1" t="s">
        <v>1881</v>
      </c>
      <c r="C990" s="2">
        <v>123</v>
      </c>
      <c r="D990" s="5">
        <v>6.5</v>
      </c>
    </row>
    <row r="991" spans="2:4" x14ac:dyDescent="0.25">
      <c r="B991" s="3" t="s">
        <v>1883</v>
      </c>
      <c r="C991" s="4">
        <v>122</v>
      </c>
      <c r="D991" s="6">
        <v>7.8</v>
      </c>
    </row>
    <row r="992" spans="2:4" x14ac:dyDescent="0.25">
      <c r="B992" s="1" t="s">
        <v>1885</v>
      </c>
      <c r="C992" s="2">
        <v>115</v>
      </c>
      <c r="D992" s="5">
        <v>6</v>
      </c>
    </row>
    <row r="993" spans="2:4" x14ac:dyDescent="0.25">
      <c r="B993" s="3" t="s">
        <v>1886</v>
      </c>
      <c r="C993" s="4">
        <v>123</v>
      </c>
      <c r="D993" s="6">
        <v>7</v>
      </c>
    </row>
    <row r="994" spans="2:4" x14ac:dyDescent="0.25">
      <c r="B994" s="1" t="s">
        <v>1888</v>
      </c>
      <c r="C994" s="2">
        <v>96</v>
      </c>
      <c r="D994" s="5">
        <v>6</v>
      </c>
    </row>
    <row r="995" spans="2:4" x14ac:dyDescent="0.25">
      <c r="B995" s="3" t="s">
        <v>1892</v>
      </c>
      <c r="C995" s="4">
        <v>105</v>
      </c>
      <c r="D995" s="6">
        <v>6.1</v>
      </c>
    </row>
    <row r="996" spans="2:4" x14ac:dyDescent="0.25">
      <c r="B996" s="1" t="s">
        <v>1894</v>
      </c>
      <c r="C996" s="2">
        <v>113</v>
      </c>
      <c r="D996" s="5">
        <v>6.8</v>
      </c>
    </row>
    <row r="997" spans="2:4" x14ac:dyDescent="0.25">
      <c r="B997" s="3" t="s">
        <v>1896</v>
      </c>
      <c r="C997" s="4">
        <v>132</v>
      </c>
      <c r="D997" s="6">
        <v>6.4</v>
      </c>
    </row>
    <row r="998" spans="2:4" x14ac:dyDescent="0.25">
      <c r="B998" s="1" t="s">
        <v>1899</v>
      </c>
      <c r="C998" s="2">
        <v>75</v>
      </c>
      <c r="D998" s="5">
        <v>4.5</v>
      </c>
    </row>
    <row r="999" spans="2:4" x14ac:dyDescent="0.25">
      <c r="B999" s="3" t="s">
        <v>1901</v>
      </c>
      <c r="C999" s="4">
        <v>108</v>
      </c>
      <c r="D999" s="6">
        <v>5.8</v>
      </c>
    </row>
    <row r="1000" spans="2:4" x14ac:dyDescent="0.25">
      <c r="B1000" s="1" t="s">
        <v>1903</v>
      </c>
      <c r="C1000" s="2">
        <v>105</v>
      </c>
      <c r="D1000" s="5">
        <v>6.3</v>
      </c>
    </row>
    <row r="1001" spans="2:4" x14ac:dyDescent="0.25">
      <c r="B1001" s="3" t="s">
        <v>1904</v>
      </c>
      <c r="C1001" s="4">
        <v>102</v>
      </c>
      <c r="D1001" s="6">
        <v>5.7</v>
      </c>
    </row>
    <row r="1002" spans="2:4" x14ac:dyDescent="0.25">
      <c r="B1002" s="1" t="s">
        <v>1905</v>
      </c>
      <c r="C1002" s="2">
        <v>118</v>
      </c>
      <c r="D1002" s="5">
        <v>7.2</v>
      </c>
    </row>
    <row r="1003" spans="2:4" x14ac:dyDescent="0.25">
      <c r="B1003" s="3" t="s">
        <v>1907</v>
      </c>
      <c r="C1003" s="4">
        <v>111</v>
      </c>
      <c r="D1003" s="6">
        <v>7.6</v>
      </c>
    </row>
    <row r="1004" spans="2:4" x14ac:dyDescent="0.25">
      <c r="B1004" s="1" t="s">
        <v>1909</v>
      </c>
      <c r="C1004" s="2">
        <v>81</v>
      </c>
      <c r="D1004" s="5">
        <v>4.7</v>
      </c>
    </row>
    <row r="1005" spans="2:4" x14ac:dyDescent="0.25">
      <c r="B1005" s="3" t="s">
        <v>1911</v>
      </c>
      <c r="C1005" s="4">
        <v>116</v>
      </c>
      <c r="D1005" s="6">
        <v>6.6</v>
      </c>
    </row>
    <row r="1006" spans="2:4" x14ac:dyDescent="0.25">
      <c r="B1006" s="1" t="s">
        <v>1912</v>
      </c>
      <c r="C1006" s="2">
        <v>86</v>
      </c>
      <c r="D1006" s="5">
        <v>6.8</v>
      </c>
    </row>
    <row r="1007" spans="2:4" x14ac:dyDescent="0.25">
      <c r="B1007" s="3" t="s">
        <v>1915</v>
      </c>
      <c r="C1007" s="4">
        <v>127</v>
      </c>
      <c r="D1007" s="6">
        <v>7.3</v>
      </c>
    </row>
    <row r="1008" spans="2:4" x14ac:dyDescent="0.25">
      <c r="B1008" s="1" t="s">
        <v>1917</v>
      </c>
      <c r="C1008" s="2">
        <v>91</v>
      </c>
      <c r="D1008" s="5">
        <v>4.8</v>
      </c>
    </row>
    <row r="1009" spans="2:4" x14ac:dyDescent="0.25">
      <c r="B1009" s="3" t="s">
        <v>1918</v>
      </c>
      <c r="C1009" s="4">
        <v>98</v>
      </c>
      <c r="D1009" s="6">
        <v>6.3</v>
      </c>
    </row>
    <row r="1010" spans="2:4" x14ac:dyDescent="0.25">
      <c r="B1010" s="1" t="s">
        <v>1920</v>
      </c>
      <c r="C1010" s="2">
        <v>84</v>
      </c>
      <c r="D1010" s="5">
        <v>5.5</v>
      </c>
    </row>
    <row r="1011" spans="2:4" x14ac:dyDescent="0.25">
      <c r="B1011" s="3" t="s">
        <v>1922</v>
      </c>
      <c r="C1011" s="4">
        <v>109</v>
      </c>
      <c r="D1011" s="6">
        <v>6.2</v>
      </c>
    </row>
    <row r="1012" spans="2:4" x14ac:dyDescent="0.25">
      <c r="B1012" s="1" t="s">
        <v>1924</v>
      </c>
      <c r="C1012" s="2">
        <v>93</v>
      </c>
      <c r="D1012" s="5">
        <v>5.8</v>
      </c>
    </row>
    <row r="1013" spans="2:4" x14ac:dyDescent="0.25">
      <c r="B1013" s="3" t="s">
        <v>1925</v>
      </c>
      <c r="C1013" s="4">
        <v>113</v>
      </c>
      <c r="D1013" s="6">
        <v>5.7</v>
      </c>
    </row>
    <row r="1014" spans="2:4" x14ac:dyDescent="0.25">
      <c r="B1014" s="1" t="s">
        <v>1926</v>
      </c>
      <c r="C1014" s="2">
        <v>141</v>
      </c>
      <c r="D1014" s="5">
        <v>6.5</v>
      </c>
    </row>
    <row r="1015" spans="2:4" x14ac:dyDescent="0.25">
      <c r="B1015" s="3" t="s">
        <v>1927</v>
      </c>
      <c r="C1015" s="4">
        <v>119</v>
      </c>
      <c r="D1015" s="6">
        <v>6.7</v>
      </c>
    </row>
    <row r="1016" spans="2:4" x14ac:dyDescent="0.25">
      <c r="B1016" s="1" t="s">
        <v>1928</v>
      </c>
      <c r="C1016" s="2">
        <v>97</v>
      </c>
      <c r="D1016" s="5">
        <v>7.4</v>
      </c>
    </row>
    <row r="1017" spans="2:4" x14ac:dyDescent="0.25">
      <c r="B1017" s="3" t="s">
        <v>1929</v>
      </c>
      <c r="C1017" s="4">
        <v>117</v>
      </c>
      <c r="D1017" s="6">
        <v>6.9</v>
      </c>
    </row>
    <row r="1018" spans="2:4" x14ac:dyDescent="0.25">
      <c r="B1018" s="1" t="s">
        <v>1930</v>
      </c>
      <c r="C1018" s="2">
        <v>101</v>
      </c>
      <c r="D1018" s="5">
        <v>5.5</v>
      </c>
    </row>
    <row r="1019" spans="2:4" x14ac:dyDescent="0.25">
      <c r="B1019" s="3" t="s">
        <v>1932</v>
      </c>
      <c r="C1019" s="4">
        <v>153</v>
      </c>
      <c r="D1019" s="6">
        <v>8.1</v>
      </c>
    </row>
    <row r="1020" spans="2:4" x14ac:dyDescent="0.25">
      <c r="B1020" s="1" t="s">
        <v>1933</v>
      </c>
      <c r="C1020" s="2">
        <v>122</v>
      </c>
      <c r="D1020" s="5">
        <v>7.7</v>
      </c>
    </row>
    <row r="1021" spans="2:4" x14ac:dyDescent="0.25">
      <c r="B1021" s="3" t="s">
        <v>1934</v>
      </c>
      <c r="C1021" s="4">
        <v>102</v>
      </c>
      <c r="D1021" s="6">
        <v>7.3</v>
      </c>
    </row>
    <row r="1022" spans="2:4" x14ac:dyDescent="0.25">
      <c r="B1022" s="1" t="s">
        <v>1935</v>
      </c>
      <c r="C1022" s="2">
        <v>83</v>
      </c>
      <c r="D1022" s="5">
        <v>5.2</v>
      </c>
    </row>
    <row r="1023" spans="2:4" x14ac:dyDescent="0.25">
      <c r="B1023" s="3" t="s">
        <v>1937</v>
      </c>
      <c r="C1023" s="4">
        <v>103</v>
      </c>
      <c r="D1023" s="6">
        <v>7.1</v>
      </c>
    </row>
    <row r="1024" spans="2:4" x14ac:dyDescent="0.25">
      <c r="B1024" s="1" t="s">
        <v>1939</v>
      </c>
      <c r="C1024" s="2">
        <v>110</v>
      </c>
      <c r="D1024" s="5">
        <v>7.1</v>
      </c>
    </row>
    <row r="1025" spans="2:4" x14ac:dyDescent="0.25">
      <c r="B1025" s="3" t="s">
        <v>1941</v>
      </c>
      <c r="C1025" s="4">
        <v>136</v>
      </c>
      <c r="D1025" s="6">
        <v>7.2</v>
      </c>
    </row>
    <row r="1026" spans="2:4" x14ac:dyDescent="0.25">
      <c r="B1026" s="1" t="s">
        <v>1943</v>
      </c>
      <c r="C1026" s="2">
        <v>91</v>
      </c>
      <c r="D1026" s="5">
        <v>6.5</v>
      </c>
    </row>
    <row r="1027" spans="2:4" x14ac:dyDescent="0.25">
      <c r="B1027" s="3" t="s">
        <v>1946</v>
      </c>
      <c r="C1027" s="4">
        <v>89</v>
      </c>
      <c r="D1027" s="6">
        <v>4.5999999999999996</v>
      </c>
    </row>
    <row r="1028" spans="2:4" x14ac:dyDescent="0.25">
      <c r="B1028" s="1" t="s">
        <v>1948</v>
      </c>
      <c r="C1028" s="2">
        <v>107</v>
      </c>
      <c r="D1028" s="5">
        <v>5.6</v>
      </c>
    </row>
    <row r="1029" spans="2:4" x14ac:dyDescent="0.25">
      <c r="B1029" s="3" t="s">
        <v>1949</v>
      </c>
      <c r="C1029" s="4">
        <v>129</v>
      </c>
      <c r="D1029" s="6">
        <v>7.7</v>
      </c>
    </row>
    <row r="1030" spans="2:4" x14ac:dyDescent="0.25">
      <c r="B1030" s="1" t="s">
        <v>1950</v>
      </c>
      <c r="C1030" s="2">
        <v>95</v>
      </c>
      <c r="D1030" s="5">
        <v>7.2</v>
      </c>
    </row>
    <row r="1031" spans="2:4" x14ac:dyDescent="0.25">
      <c r="B1031" s="3" t="s">
        <v>1951</v>
      </c>
      <c r="C1031" s="4">
        <v>122</v>
      </c>
      <c r="D1031" s="6">
        <v>6.8</v>
      </c>
    </row>
    <row r="1032" spans="2:4" x14ac:dyDescent="0.25">
      <c r="B1032" s="1" t="s">
        <v>1953</v>
      </c>
      <c r="C1032" s="2">
        <v>110</v>
      </c>
      <c r="D1032" s="5">
        <v>5.4</v>
      </c>
    </row>
    <row r="1033" spans="2:4" x14ac:dyDescent="0.25">
      <c r="B1033" s="3" t="s">
        <v>1954</v>
      </c>
      <c r="C1033" s="4">
        <v>135</v>
      </c>
      <c r="D1033" s="6">
        <v>6.3</v>
      </c>
    </row>
    <row r="1034" spans="2:4" x14ac:dyDescent="0.25">
      <c r="B1034" s="1" t="s">
        <v>1956</v>
      </c>
      <c r="C1034" s="2">
        <v>95</v>
      </c>
      <c r="D1034" s="5">
        <v>5.6</v>
      </c>
    </row>
    <row r="1035" spans="2:4" x14ac:dyDescent="0.25">
      <c r="B1035" s="3" t="s">
        <v>1958</v>
      </c>
      <c r="C1035" s="4">
        <v>109</v>
      </c>
      <c r="D1035" s="6">
        <v>6.8</v>
      </c>
    </row>
    <row r="1036" spans="2:4" x14ac:dyDescent="0.25">
      <c r="B1036" s="1" t="s">
        <v>1960</v>
      </c>
      <c r="C1036" s="2">
        <v>93</v>
      </c>
      <c r="D1036" s="5">
        <v>4.3</v>
      </c>
    </row>
    <row r="1037" spans="2:4" x14ac:dyDescent="0.25">
      <c r="B1037" s="3" t="s">
        <v>1962</v>
      </c>
      <c r="C1037" s="4">
        <v>94</v>
      </c>
      <c r="D1037" s="6">
        <v>6.3</v>
      </c>
    </row>
    <row r="1038" spans="2:4" x14ac:dyDescent="0.25">
      <c r="B1038" s="1" t="s">
        <v>1963</v>
      </c>
      <c r="C1038" s="2">
        <v>117</v>
      </c>
      <c r="D1038" s="5">
        <v>6.5</v>
      </c>
    </row>
    <row r="1039" spans="2:4" x14ac:dyDescent="0.25">
      <c r="B1039" s="3" t="s">
        <v>1964</v>
      </c>
      <c r="C1039" s="4">
        <v>112</v>
      </c>
      <c r="D1039" s="6">
        <v>6.4</v>
      </c>
    </row>
    <row r="1040" spans="2:4" x14ac:dyDescent="0.25">
      <c r="B1040" s="1" t="s">
        <v>1965</v>
      </c>
      <c r="C1040" s="2">
        <v>111</v>
      </c>
      <c r="D1040" s="5">
        <v>6.3</v>
      </c>
    </row>
    <row r="1041" spans="2:4" x14ac:dyDescent="0.25">
      <c r="B1041" s="3" t="s">
        <v>1967</v>
      </c>
      <c r="C1041" s="4">
        <v>96</v>
      </c>
      <c r="D1041" s="6">
        <v>5.9</v>
      </c>
    </row>
    <row r="1042" spans="2:4" x14ac:dyDescent="0.25">
      <c r="B1042" s="1" t="s">
        <v>1968</v>
      </c>
      <c r="C1042" s="2">
        <v>141</v>
      </c>
      <c r="D1042" s="5">
        <v>6.5</v>
      </c>
    </row>
    <row r="1043" spans="2:4" x14ac:dyDescent="0.25">
      <c r="B1043" s="3" t="s">
        <v>1970</v>
      </c>
      <c r="C1043" s="4">
        <v>94</v>
      </c>
      <c r="D1043" s="6">
        <v>6.5</v>
      </c>
    </row>
    <row r="1044" spans="2:4" x14ac:dyDescent="0.25">
      <c r="B1044" s="1" t="s">
        <v>1972</v>
      </c>
      <c r="C1044" s="2">
        <v>87</v>
      </c>
      <c r="D1044" s="5">
        <v>6.1</v>
      </c>
    </row>
    <row r="1045" spans="2:4" x14ac:dyDescent="0.25">
      <c r="B1045" s="3" t="s">
        <v>1974</v>
      </c>
      <c r="C1045" s="4">
        <v>88</v>
      </c>
      <c r="D1045" s="6">
        <v>5.9</v>
      </c>
    </row>
    <row r="1046" spans="2:4" x14ac:dyDescent="0.25">
      <c r="B1046" s="1" t="s">
        <v>1976</v>
      </c>
      <c r="C1046" s="2">
        <v>177</v>
      </c>
      <c r="D1046" s="5">
        <v>6.6</v>
      </c>
    </row>
    <row r="1047" spans="2:4" x14ac:dyDescent="0.25">
      <c r="B1047" s="3" t="s">
        <v>1979</v>
      </c>
      <c r="C1047" s="4">
        <v>133</v>
      </c>
      <c r="D1047" s="6">
        <v>7.4</v>
      </c>
    </row>
    <row r="1048" spans="2:4" x14ac:dyDescent="0.25">
      <c r="B1048" s="1" t="s">
        <v>1980</v>
      </c>
      <c r="C1048" s="2">
        <v>119</v>
      </c>
      <c r="D1048" s="5">
        <v>7.3</v>
      </c>
    </row>
    <row r="1049" spans="2:4" x14ac:dyDescent="0.25">
      <c r="B1049" s="3" t="s">
        <v>1981</v>
      </c>
      <c r="C1049" s="4">
        <v>102</v>
      </c>
      <c r="D1049" s="6">
        <v>6.6</v>
      </c>
    </row>
    <row r="1050" spans="2:4" x14ac:dyDescent="0.25">
      <c r="B1050" s="1" t="s">
        <v>1983</v>
      </c>
      <c r="C1050" s="2">
        <v>101</v>
      </c>
      <c r="D1050" s="5">
        <v>5.6</v>
      </c>
    </row>
    <row r="1051" spans="2:4" x14ac:dyDescent="0.25">
      <c r="B1051" s="3" t="s">
        <v>1985</v>
      </c>
      <c r="C1051" s="4">
        <v>91</v>
      </c>
      <c r="D1051" s="6">
        <v>5.3</v>
      </c>
    </row>
    <row r="1052" spans="2:4" x14ac:dyDescent="0.25">
      <c r="B1052" s="1" t="s">
        <v>1986</v>
      </c>
      <c r="C1052" s="2">
        <v>117</v>
      </c>
      <c r="D1052" s="5">
        <v>6</v>
      </c>
    </row>
    <row r="1053" spans="2:4" x14ac:dyDescent="0.25">
      <c r="B1053" s="3" t="s">
        <v>1989</v>
      </c>
      <c r="C1053" s="4">
        <v>86</v>
      </c>
      <c r="D1053" s="6">
        <v>5.4</v>
      </c>
    </row>
    <row r="1054" spans="2:4" x14ac:dyDescent="0.25">
      <c r="B1054" s="1" t="s">
        <v>1991</v>
      </c>
      <c r="C1054" s="2">
        <v>124</v>
      </c>
      <c r="D1054" s="5">
        <v>6.8</v>
      </c>
    </row>
    <row r="1055" spans="2:4" x14ac:dyDescent="0.25">
      <c r="B1055" s="3" t="s">
        <v>1994</v>
      </c>
      <c r="C1055" s="4">
        <v>134</v>
      </c>
      <c r="D1055" s="6">
        <v>6.4</v>
      </c>
    </row>
    <row r="1056" spans="2:4" x14ac:dyDescent="0.25">
      <c r="B1056" s="1" t="s">
        <v>1996</v>
      </c>
      <c r="C1056" s="2">
        <v>100</v>
      </c>
      <c r="D1056" s="5">
        <v>4.9000000000000004</v>
      </c>
    </row>
    <row r="1057" spans="2:4" x14ac:dyDescent="0.25">
      <c r="B1057" s="3" t="s">
        <v>1998</v>
      </c>
      <c r="C1057" s="4">
        <v>220</v>
      </c>
      <c r="D1057" s="6">
        <v>5.8</v>
      </c>
    </row>
    <row r="1058" spans="2:4" x14ac:dyDescent="0.25">
      <c r="B1058" s="1" t="s">
        <v>2000</v>
      </c>
      <c r="C1058" s="2">
        <v>212</v>
      </c>
      <c r="D1058" s="5">
        <v>7.1</v>
      </c>
    </row>
    <row r="1059" spans="2:4" x14ac:dyDescent="0.25">
      <c r="B1059" s="3" t="s">
        <v>2001</v>
      </c>
      <c r="C1059" s="4">
        <v>128</v>
      </c>
      <c r="D1059" s="6">
        <v>7.2</v>
      </c>
    </row>
    <row r="1060" spans="2:4" x14ac:dyDescent="0.25">
      <c r="B1060" s="1" t="s">
        <v>2002</v>
      </c>
      <c r="C1060" s="2">
        <v>106</v>
      </c>
      <c r="D1060" s="5">
        <v>6</v>
      </c>
    </row>
    <row r="1061" spans="2:4" x14ac:dyDescent="0.25">
      <c r="B1061" s="3" t="s">
        <v>2004</v>
      </c>
      <c r="C1061" s="4">
        <v>160</v>
      </c>
      <c r="D1061" s="6">
        <v>6</v>
      </c>
    </row>
    <row r="1062" spans="2:4" x14ac:dyDescent="0.25">
      <c r="B1062" s="1" t="s">
        <v>2005</v>
      </c>
      <c r="C1062" s="2">
        <v>114</v>
      </c>
      <c r="D1062" s="5">
        <v>7</v>
      </c>
    </row>
    <row r="1063" spans="2:4" x14ac:dyDescent="0.25">
      <c r="B1063" s="3" t="s">
        <v>2007</v>
      </c>
      <c r="C1063" s="4">
        <v>99</v>
      </c>
      <c r="D1063" s="6">
        <v>5.4</v>
      </c>
    </row>
    <row r="1064" spans="2:4" x14ac:dyDescent="0.25">
      <c r="B1064" s="1" t="s">
        <v>2009</v>
      </c>
      <c r="C1064" s="2">
        <v>74</v>
      </c>
      <c r="D1064" s="5">
        <v>6.5</v>
      </c>
    </row>
    <row r="1065" spans="2:4" x14ac:dyDescent="0.25">
      <c r="B1065" s="3" t="s">
        <v>2010</v>
      </c>
      <c r="C1065" s="4">
        <v>139</v>
      </c>
      <c r="D1065" s="6">
        <v>6.4</v>
      </c>
    </row>
    <row r="1066" spans="2:4" x14ac:dyDescent="0.25">
      <c r="B1066" s="1" t="s">
        <v>2013</v>
      </c>
      <c r="C1066" s="2">
        <v>103</v>
      </c>
      <c r="D1066" s="5">
        <v>4.9000000000000004</v>
      </c>
    </row>
    <row r="1067" spans="2:4" x14ac:dyDescent="0.25">
      <c r="B1067" s="3" t="s">
        <v>2015</v>
      </c>
      <c r="C1067" s="4">
        <v>101</v>
      </c>
      <c r="D1067" s="6">
        <v>6.3</v>
      </c>
    </row>
    <row r="1068" spans="2:4" x14ac:dyDescent="0.25">
      <c r="B1068" s="1" t="s">
        <v>2018</v>
      </c>
      <c r="C1068" s="2">
        <v>130</v>
      </c>
      <c r="D1068" s="5">
        <v>7.7</v>
      </c>
    </row>
    <row r="1069" spans="2:4" x14ac:dyDescent="0.25">
      <c r="B1069" s="3" t="s">
        <v>2020</v>
      </c>
      <c r="C1069" s="4">
        <v>130</v>
      </c>
      <c r="D1069" s="6">
        <v>7.8</v>
      </c>
    </row>
    <row r="1070" spans="2:4" x14ac:dyDescent="0.25">
      <c r="B1070" s="1" t="s">
        <v>2021</v>
      </c>
      <c r="C1070" s="2">
        <v>110</v>
      </c>
      <c r="D1070" s="5">
        <v>5.5</v>
      </c>
    </row>
    <row r="1071" spans="2:4" x14ac:dyDescent="0.25">
      <c r="B1071" s="3" t="s">
        <v>2022</v>
      </c>
      <c r="C1071" s="4">
        <v>147</v>
      </c>
      <c r="D1071" s="6">
        <v>7.5</v>
      </c>
    </row>
    <row r="1072" spans="2:4" x14ac:dyDescent="0.25">
      <c r="B1072" s="1" t="s">
        <v>2023</v>
      </c>
      <c r="C1072" s="2">
        <v>96</v>
      </c>
      <c r="D1072" s="5">
        <v>6.4</v>
      </c>
    </row>
    <row r="1073" spans="2:4" x14ac:dyDescent="0.25">
      <c r="B1073" s="3" t="s">
        <v>2025</v>
      </c>
      <c r="C1073" s="4">
        <v>118</v>
      </c>
      <c r="D1073" s="6">
        <v>5.6</v>
      </c>
    </row>
    <row r="1074" spans="2:4" x14ac:dyDescent="0.25">
      <c r="B1074" s="1" t="s">
        <v>2028</v>
      </c>
      <c r="C1074" s="2">
        <v>88</v>
      </c>
      <c r="D1074" s="5">
        <v>7.5</v>
      </c>
    </row>
    <row r="1075" spans="2:4" x14ac:dyDescent="0.25">
      <c r="B1075" s="3" t="s">
        <v>2031</v>
      </c>
      <c r="C1075" s="4">
        <v>325</v>
      </c>
      <c r="D1075" s="6">
        <v>6.8</v>
      </c>
    </row>
    <row r="1076" spans="2:4" x14ac:dyDescent="0.25">
      <c r="B1076" s="1" t="s">
        <v>2032</v>
      </c>
      <c r="C1076" s="2">
        <v>102</v>
      </c>
      <c r="D1076" s="5">
        <v>6.8</v>
      </c>
    </row>
    <row r="1077" spans="2:4" x14ac:dyDescent="0.25">
      <c r="B1077" s="3" t="s">
        <v>2034</v>
      </c>
      <c r="C1077" s="4">
        <v>110</v>
      </c>
      <c r="D1077" s="6">
        <v>6</v>
      </c>
    </row>
    <row r="1078" spans="2:4" x14ac:dyDescent="0.25">
      <c r="B1078" s="1" t="s">
        <v>2036</v>
      </c>
      <c r="C1078" s="2">
        <v>136</v>
      </c>
      <c r="D1078" s="5">
        <v>7.3</v>
      </c>
    </row>
    <row r="1079" spans="2:4" x14ac:dyDescent="0.25">
      <c r="B1079" s="3" t="s">
        <v>2037</v>
      </c>
      <c r="C1079" s="4">
        <v>103</v>
      </c>
      <c r="D1079" s="6">
        <v>6</v>
      </c>
    </row>
    <row r="1080" spans="2:4" x14ac:dyDescent="0.25">
      <c r="B1080" s="1" t="s">
        <v>2038</v>
      </c>
      <c r="C1080" s="2">
        <v>103</v>
      </c>
      <c r="D1080" s="5">
        <v>7</v>
      </c>
    </row>
    <row r="1081" spans="2:4" x14ac:dyDescent="0.25">
      <c r="B1081" s="3" t="s">
        <v>2040</v>
      </c>
      <c r="C1081" s="4">
        <v>90</v>
      </c>
      <c r="D1081" s="6">
        <v>5.0999999999999996</v>
      </c>
    </row>
    <row r="1082" spans="2:4" x14ac:dyDescent="0.25">
      <c r="B1082" s="1" t="s">
        <v>2041</v>
      </c>
      <c r="C1082" s="2">
        <v>154</v>
      </c>
      <c r="D1082" s="5">
        <v>6.8</v>
      </c>
    </row>
    <row r="1083" spans="2:4" x14ac:dyDescent="0.25">
      <c r="B1083" s="3" t="s">
        <v>2043</v>
      </c>
      <c r="C1083" s="4">
        <v>99</v>
      </c>
      <c r="D1083" s="6">
        <v>6.5</v>
      </c>
    </row>
    <row r="1084" spans="2:4" x14ac:dyDescent="0.25">
      <c r="B1084" s="1" t="s">
        <v>2044</v>
      </c>
      <c r="C1084" s="2">
        <v>93</v>
      </c>
      <c r="D1084" s="5">
        <v>6.6</v>
      </c>
    </row>
    <row r="1085" spans="2:4" x14ac:dyDescent="0.25">
      <c r="B1085" s="3" t="s">
        <v>2045</v>
      </c>
      <c r="C1085" s="4">
        <v>109</v>
      </c>
      <c r="D1085" s="6">
        <v>7.2</v>
      </c>
    </row>
    <row r="1086" spans="2:4" x14ac:dyDescent="0.25">
      <c r="B1086" s="1" t="s">
        <v>2046</v>
      </c>
      <c r="C1086" s="2">
        <v>124</v>
      </c>
      <c r="D1086" s="5">
        <v>7</v>
      </c>
    </row>
    <row r="1087" spans="2:4" x14ac:dyDescent="0.25">
      <c r="B1087" s="3" t="s">
        <v>2047</v>
      </c>
      <c r="C1087" s="4">
        <v>84</v>
      </c>
      <c r="D1087" s="6">
        <v>7</v>
      </c>
    </row>
    <row r="1088" spans="2:4" x14ac:dyDescent="0.25">
      <c r="B1088" s="1" t="s">
        <v>2049</v>
      </c>
      <c r="C1088" s="2">
        <v>90</v>
      </c>
      <c r="D1088" s="5">
        <v>5.9</v>
      </c>
    </row>
    <row r="1089" spans="2:4" x14ac:dyDescent="0.25">
      <c r="B1089" s="3" t="s">
        <v>2051</v>
      </c>
      <c r="C1089" s="4">
        <v>117</v>
      </c>
      <c r="D1089" s="6">
        <v>5.4</v>
      </c>
    </row>
    <row r="1090" spans="2:4" x14ac:dyDescent="0.25">
      <c r="B1090" s="1" t="s">
        <v>2052</v>
      </c>
      <c r="C1090" s="2">
        <v>123</v>
      </c>
      <c r="D1090" s="5">
        <v>6.6</v>
      </c>
    </row>
    <row r="1091" spans="2:4" x14ac:dyDescent="0.25">
      <c r="B1091" s="3" t="s">
        <v>2055</v>
      </c>
      <c r="C1091" s="4">
        <v>251</v>
      </c>
      <c r="D1091" s="6">
        <v>7</v>
      </c>
    </row>
    <row r="1092" spans="2:4" x14ac:dyDescent="0.25">
      <c r="B1092" s="1" t="s">
        <v>2056</v>
      </c>
      <c r="C1092" s="2">
        <v>105</v>
      </c>
      <c r="D1092" s="5">
        <v>6.5</v>
      </c>
    </row>
    <row r="1093" spans="2:4" x14ac:dyDescent="0.25">
      <c r="B1093" s="3" t="s">
        <v>2057</v>
      </c>
      <c r="C1093" s="4">
        <v>115</v>
      </c>
      <c r="D1093" s="6">
        <v>6.3</v>
      </c>
    </row>
    <row r="1094" spans="2:4" x14ac:dyDescent="0.25">
      <c r="B1094" s="1" t="s">
        <v>2059</v>
      </c>
      <c r="C1094" s="2">
        <v>122</v>
      </c>
      <c r="D1094" s="5">
        <v>6.5</v>
      </c>
    </row>
    <row r="1095" spans="2:4" x14ac:dyDescent="0.25">
      <c r="B1095" s="3" t="s">
        <v>2062</v>
      </c>
      <c r="C1095" s="4">
        <v>119</v>
      </c>
      <c r="D1095" s="6">
        <v>6.5</v>
      </c>
    </row>
    <row r="1096" spans="2:4" x14ac:dyDescent="0.25">
      <c r="B1096" s="1" t="s">
        <v>2063</v>
      </c>
      <c r="C1096" s="2">
        <v>81</v>
      </c>
      <c r="D1096" s="5">
        <v>5.8</v>
      </c>
    </row>
    <row r="1097" spans="2:4" x14ac:dyDescent="0.25">
      <c r="B1097" s="3" t="s">
        <v>2065</v>
      </c>
      <c r="C1097" s="4">
        <v>133</v>
      </c>
      <c r="D1097" s="6">
        <v>6.6</v>
      </c>
    </row>
    <row r="1098" spans="2:4" x14ac:dyDescent="0.25">
      <c r="B1098" s="1" t="s">
        <v>2067</v>
      </c>
      <c r="C1098" s="2">
        <v>100</v>
      </c>
      <c r="D1098" s="5">
        <v>5.4</v>
      </c>
    </row>
    <row r="1099" spans="2:4" x14ac:dyDescent="0.25">
      <c r="B1099" s="3" t="s">
        <v>2069</v>
      </c>
      <c r="C1099" s="4">
        <v>120</v>
      </c>
      <c r="D1099" s="6">
        <v>6.1</v>
      </c>
    </row>
    <row r="1100" spans="2:4" x14ac:dyDescent="0.25">
      <c r="B1100" s="1" t="s">
        <v>2071</v>
      </c>
      <c r="C1100" s="2">
        <v>104</v>
      </c>
      <c r="D1100" s="5">
        <v>4</v>
      </c>
    </row>
    <row r="1101" spans="2:4" x14ac:dyDescent="0.25">
      <c r="B1101" s="3" t="s">
        <v>2072</v>
      </c>
      <c r="C1101" s="4">
        <v>122</v>
      </c>
      <c r="D1101" s="6">
        <v>7.6</v>
      </c>
    </row>
    <row r="1102" spans="2:4" x14ac:dyDescent="0.25">
      <c r="B1102" s="1" t="s">
        <v>2073</v>
      </c>
      <c r="C1102" s="2">
        <v>80</v>
      </c>
      <c r="D1102" s="5">
        <v>7.9</v>
      </c>
    </row>
    <row r="1103" spans="2:4" x14ac:dyDescent="0.25">
      <c r="B1103" s="3" t="s">
        <v>2075</v>
      </c>
      <c r="C1103" s="4">
        <v>91</v>
      </c>
      <c r="D1103" s="6">
        <v>5.3</v>
      </c>
    </row>
    <row r="1104" spans="2:4" x14ac:dyDescent="0.25">
      <c r="B1104" s="1" t="s">
        <v>2077</v>
      </c>
      <c r="C1104" s="2">
        <v>112</v>
      </c>
      <c r="D1104" s="5">
        <v>6.6</v>
      </c>
    </row>
    <row r="1105" spans="2:4" x14ac:dyDescent="0.25">
      <c r="B1105" s="3" t="s">
        <v>2080</v>
      </c>
      <c r="C1105" s="4">
        <v>100</v>
      </c>
      <c r="D1105" s="6">
        <v>6.3</v>
      </c>
    </row>
    <row r="1106" spans="2:4" x14ac:dyDescent="0.25">
      <c r="B1106" s="1" t="s">
        <v>2082</v>
      </c>
      <c r="C1106" s="2">
        <v>105</v>
      </c>
      <c r="D1106" s="5">
        <v>7.2</v>
      </c>
    </row>
    <row r="1107" spans="2:4" x14ac:dyDescent="0.25">
      <c r="B1107" s="3" t="s">
        <v>2084</v>
      </c>
      <c r="C1107" s="4">
        <v>110</v>
      </c>
      <c r="D1107" s="6">
        <v>7</v>
      </c>
    </row>
    <row r="1108" spans="2:4" x14ac:dyDescent="0.25">
      <c r="B1108" s="1" t="s">
        <v>2085</v>
      </c>
      <c r="C1108" s="2">
        <v>144</v>
      </c>
      <c r="D1108" s="5">
        <v>6.9</v>
      </c>
    </row>
    <row r="1109" spans="2:4" x14ac:dyDescent="0.25">
      <c r="B1109" s="3" t="s">
        <v>2087</v>
      </c>
      <c r="C1109" s="4">
        <v>108</v>
      </c>
      <c r="D1109" s="6">
        <v>5.2</v>
      </c>
    </row>
    <row r="1110" spans="2:4" x14ac:dyDescent="0.25">
      <c r="B1110" s="1" t="s">
        <v>2088</v>
      </c>
      <c r="C1110" s="2">
        <v>107</v>
      </c>
      <c r="D1110" s="5">
        <v>8.1</v>
      </c>
    </row>
    <row r="1111" spans="2:4" x14ac:dyDescent="0.25">
      <c r="B1111" s="3" t="s">
        <v>2090</v>
      </c>
      <c r="C1111" s="4">
        <v>102</v>
      </c>
      <c r="D1111" s="6">
        <v>6.6</v>
      </c>
    </row>
    <row r="1112" spans="2:4" x14ac:dyDescent="0.25">
      <c r="B1112" s="1" t="s">
        <v>2091</v>
      </c>
      <c r="C1112" s="2">
        <v>100</v>
      </c>
      <c r="D1112" s="5">
        <v>6.2</v>
      </c>
    </row>
    <row r="1113" spans="2:4" x14ac:dyDescent="0.25">
      <c r="B1113" s="3" t="s">
        <v>2094</v>
      </c>
      <c r="C1113" s="4">
        <v>126</v>
      </c>
      <c r="D1113" s="6">
        <v>7.2</v>
      </c>
    </row>
    <row r="1114" spans="2:4" x14ac:dyDescent="0.25">
      <c r="B1114" s="1" t="s">
        <v>2095</v>
      </c>
      <c r="C1114" s="2">
        <v>138</v>
      </c>
      <c r="D1114" s="5">
        <v>7.3</v>
      </c>
    </row>
    <row r="1115" spans="2:4" x14ac:dyDescent="0.25">
      <c r="B1115" s="3" t="s">
        <v>2097</v>
      </c>
      <c r="C1115" s="4">
        <v>108</v>
      </c>
      <c r="D1115" s="6">
        <v>6.7</v>
      </c>
    </row>
    <row r="1116" spans="2:4" x14ac:dyDescent="0.25">
      <c r="B1116" s="1" t="s">
        <v>2099</v>
      </c>
      <c r="C1116" s="2">
        <v>105</v>
      </c>
      <c r="D1116" s="5">
        <v>6.4</v>
      </c>
    </row>
    <row r="1117" spans="2:4" x14ac:dyDescent="0.25">
      <c r="B1117" s="3" t="s">
        <v>2101</v>
      </c>
      <c r="C1117" s="4">
        <v>108</v>
      </c>
      <c r="D1117" s="6">
        <v>7.8</v>
      </c>
    </row>
    <row r="1118" spans="2:4" x14ac:dyDescent="0.25">
      <c r="B1118" s="1" t="s">
        <v>2102</v>
      </c>
      <c r="C1118" s="2">
        <v>89</v>
      </c>
      <c r="D1118" s="5">
        <v>6.4</v>
      </c>
    </row>
    <row r="1119" spans="2:4" x14ac:dyDescent="0.25">
      <c r="B1119" s="3" t="s">
        <v>2104</v>
      </c>
      <c r="C1119" s="4">
        <v>129</v>
      </c>
      <c r="D1119" s="6">
        <v>4.0999999999999996</v>
      </c>
    </row>
    <row r="1120" spans="2:4" x14ac:dyDescent="0.25">
      <c r="B1120" s="1" t="s">
        <v>2105</v>
      </c>
      <c r="C1120" s="2">
        <v>84</v>
      </c>
      <c r="D1120" s="5">
        <v>4.0999999999999996</v>
      </c>
    </row>
    <row r="1121" spans="2:4" x14ac:dyDescent="0.25">
      <c r="B1121" s="3" t="s">
        <v>2106</v>
      </c>
      <c r="C1121" s="4">
        <v>149</v>
      </c>
      <c r="D1121" s="6">
        <v>7.4</v>
      </c>
    </row>
    <row r="1122" spans="2:4" x14ac:dyDescent="0.25">
      <c r="B1122" s="1" t="s">
        <v>2107</v>
      </c>
      <c r="C1122" s="2">
        <v>94</v>
      </c>
      <c r="D1122" s="5">
        <v>5.8</v>
      </c>
    </row>
    <row r="1123" spans="2:4" x14ac:dyDescent="0.25">
      <c r="B1123" s="3" t="s">
        <v>2109</v>
      </c>
      <c r="C1123" s="4">
        <v>121</v>
      </c>
      <c r="D1123" s="6">
        <v>7.6</v>
      </c>
    </row>
    <row r="1124" spans="2:4" x14ac:dyDescent="0.25">
      <c r="B1124" s="1" t="s">
        <v>2111</v>
      </c>
      <c r="C1124" s="2">
        <v>128</v>
      </c>
      <c r="D1124" s="5">
        <v>7.2</v>
      </c>
    </row>
    <row r="1125" spans="2:4" x14ac:dyDescent="0.25">
      <c r="B1125" s="3" t="s">
        <v>2112</v>
      </c>
      <c r="C1125" s="4">
        <v>134</v>
      </c>
      <c r="D1125" s="6">
        <v>7.8</v>
      </c>
    </row>
    <row r="1126" spans="2:4" x14ac:dyDescent="0.25">
      <c r="B1126" s="1" t="s">
        <v>2113</v>
      </c>
      <c r="C1126" s="2">
        <v>120</v>
      </c>
      <c r="D1126" s="5">
        <v>7.7</v>
      </c>
    </row>
    <row r="1127" spans="2:4" x14ac:dyDescent="0.25">
      <c r="B1127" s="3" t="s">
        <v>2115</v>
      </c>
      <c r="C1127" s="4">
        <v>129</v>
      </c>
      <c r="D1127" s="6">
        <v>6.4</v>
      </c>
    </row>
    <row r="1128" spans="2:4" x14ac:dyDescent="0.25">
      <c r="B1128" s="1" t="s">
        <v>2116</v>
      </c>
      <c r="C1128" s="2">
        <v>89</v>
      </c>
      <c r="D1128" s="5">
        <v>5.0999999999999996</v>
      </c>
    </row>
    <row r="1129" spans="2:4" x14ac:dyDescent="0.25">
      <c r="B1129" s="3" t="s">
        <v>2118</v>
      </c>
      <c r="C1129" s="4">
        <v>116</v>
      </c>
      <c r="D1129" s="6">
        <v>5.5</v>
      </c>
    </row>
    <row r="1130" spans="2:4" x14ac:dyDescent="0.25">
      <c r="B1130" s="1" t="s">
        <v>2120</v>
      </c>
      <c r="C1130" s="2">
        <v>118</v>
      </c>
      <c r="D1130" s="5">
        <v>7.4</v>
      </c>
    </row>
    <row r="1131" spans="2:4" x14ac:dyDescent="0.25">
      <c r="B1131" s="3" t="s">
        <v>2122</v>
      </c>
      <c r="C1131" s="4">
        <v>107</v>
      </c>
      <c r="D1131" s="6">
        <v>6</v>
      </c>
    </row>
    <row r="1132" spans="2:4" x14ac:dyDescent="0.25">
      <c r="B1132" s="1" t="s">
        <v>2124</v>
      </c>
      <c r="C1132" s="2">
        <v>155</v>
      </c>
      <c r="D1132" s="5">
        <v>7.5</v>
      </c>
    </row>
    <row r="1133" spans="2:4" x14ac:dyDescent="0.25">
      <c r="B1133" s="3" t="s">
        <v>2126</v>
      </c>
      <c r="C1133" s="4">
        <v>123</v>
      </c>
      <c r="D1133" s="6">
        <v>7</v>
      </c>
    </row>
    <row r="1134" spans="2:4" x14ac:dyDescent="0.25">
      <c r="B1134" s="1" t="s">
        <v>2127</v>
      </c>
      <c r="C1134" s="2">
        <v>128</v>
      </c>
      <c r="D1134" s="5">
        <v>7.5</v>
      </c>
    </row>
    <row r="1135" spans="2:4" x14ac:dyDescent="0.25">
      <c r="B1135" s="3" t="s">
        <v>2128</v>
      </c>
      <c r="C1135" s="4">
        <v>139</v>
      </c>
      <c r="D1135" s="6">
        <v>7.3</v>
      </c>
    </row>
    <row r="1136" spans="2:4" x14ac:dyDescent="0.25">
      <c r="B1136" s="1" t="s">
        <v>2129</v>
      </c>
      <c r="C1136" s="2">
        <v>109</v>
      </c>
      <c r="D1136" s="5">
        <v>5.7</v>
      </c>
    </row>
    <row r="1137" spans="2:4" x14ac:dyDescent="0.25">
      <c r="B1137" s="3" t="s">
        <v>2130</v>
      </c>
      <c r="C1137" s="4">
        <v>120</v>
      </c>
      <c r="D1137" s="6">
        <v>7.3</v>
      </c>
    </row>
    <row r="1138" spans="2:4" x14ac:dyDescent="0.25">
      <c r="B1138" s="1" t="s">
        <v>2131</v>
      </c>
      <c r="C1138" s="2">
        <v>121</v>
      </c>
      <c r="D1138" s="5">
        <v>7.2</v>
      </c>
    </row>
    <row r="1139" spans="2:4" x14ac:dyDescent="0.25">
      <c r="B1139" s="3" t="s">
        <v>2132</v>
      </c>
      <c r="C1139" s="4">
        <v>102</v>
      </c>
      <c r="D1139" s="6">
        <v>5.9</v>
      </c>
    </row>
    <row r="1140" spans="2:4" x14ac:dyDescent="0.25">
      <c r="B1140" s="1" t="s">
        <v>2134</v>
      </c>
      <c r="C1140" s="2">
        <v>117</v>
      </c>
      <c r="D1140" s="5">
        <v>7.8</v>
      </c>
    </row>
    <row r="1141" spans="2:4" x14ac:dyDescent="0.25">
      <c r="B1141" s="3" t="s">
        <v>2135</v>
      </c>
      <c r="C1141" s="4">
        <v>178</v>
      </c>
      <c r="D1141" s="6">
        <v>7.7</v>
      </c>
    </row>
    <row r="1142" spans="2:4" x14ac:dyDescent="0.25">
      <c r="B1142" s="1" t="s">
        <v>2136</v>
      </c>
      <c r="C1142" s="2">
        <v>147</v>
      </c>
      <c r="D1142" s="5">
        <v>8.1</v>
      </c>
    </row>
    <row r="1143" spans="2:4" x14ac:dyDescent="0.25">
      <c r="B1143" s="3" t="s">
        <v>2137</v>
      </c>
      <c r="C1143" s="4">
        <v>90</v>
      </c>
      <c r="D1143" s="6">
        <v>6.6</v>
      </c>
    </row>
    <row r="1144" spans="2:4" x14ac:dyDescent="0.25">
      <c r="B1144" s="1" t="s">
        <v>2138</v>
      </c>
      <c r="C1144" s="2">
        <v>105</v>
      </c>
      <c r="D1144" s="5">
        <v>7.1</v>
      </c>
    </row>
    <row r="1145" spans="2:4" x14ac:dyDescent="0.25">
      <c r="B1145" s="3" t="s">
        <v>2139</v>
      </c>
      <c r="C1145" s="4">
        <v>114</v>
      </c>
      <c r="D1145" s="6">
        <v>5.9</v>
      </c>
    </row>
    <row r="1146" spans="2:4" x14ac:dyDescent="0.25">
      <c r="B1146" s="1" t="s">
        <v>2140</v>
      </c>
      <c r="C1146" s="2">
        <v>206</v>
      </c>
      <c r="D1146" s="5">
        <v>8</v>
      </c>
    </row>
    <row r="1147" spans="2:4" x14ac:dyDescent="0.25">
      <c r="B1147" s="3" t="s">
        <v>2141</v>
      </c>
      <c r="C1147" s="4">
        <v>99</v>
      </c>
      <c r="D1147" s="6">
        <v>4.5999999999999996</v>
      </c>
    </row>
    <row r="1148" spans="2:4" x14ac:dyDescent="0.25">
      <c r="B1148" s="1" t="s">
        <v>2143</v>
      </c>
      <c r="C1148" s="2">
        <v>123</v>
      </c>
      <c r="D1148" s="5">
        <v>6.1</v>
      </c>
    </row>
    <row r="1149" spans="2:4" x14ac:dyDescent="0.25">
      <c r="B1149" s="3" t="s">
        <v>2145</v>
      </c>
      <c r="C1149" s="4">
        <v>102</v>
      </c>
      <c r="D1149" s="6">
        <v>6.4</v>
      </c>
    </row>
    <row r="1150" spans="2:4" x14ac:dyDescent="0.25">
      <c r="B1150" s="1" t="s">
        <v>2147</v>
      </c>
      <c r="C1150" s="2">
        <v>109</v>
      </c>
      <c r="D1150" s="5">
        <v>6</v>
      </c>
    </row>
    <row r="1151" spans="2:4" x14ac:dyDescent="0.25">
      <c r="B1151" s="3" t="s">
        <v>2149</v>
      </c>
      <c r="C1151" s="4">
        <v>82</v>
      </c>
      <c r="D1151" s="6">
        <v>5.2</v>
      </c>
    </row>
    <row r="1152" spans="2:4" x14ac:dyDescent="0.25">
      <c r="B1152" s="1" t="s">
        <v>2150</v>
      </c>
      <c r="C1152" s="2">
        <v>142</v>
      </c>
      <c r="D1152" s="5">
        <v>7.6</v>
      </c>
    </row>
    <row r="1153" spans="2:4" x14ac:dyDescent="0.25">
      <c r="B1153" s="3" t="s">
        <v>2151</v>
      </c>
      <c r="C1153" s="4">
        <v>106</v>
      </c>
      <c r="D1153" s="6">
        <v>6.4</v>
      </c>
    </row>
    <row r="1154" spans="2:4" x14ac:dyDescent="0.25">
      <c r="B1154" s="1" t="s">
        <v>2154</v>
      </c>
      <c r="C1154" s="2">
        <v>106</v>
      </c>
      <c r="D1154" s="5">
        <v>6.1</v>
      </c>
    </row>
    <row r="1155" spans="2:4" x14ac:dyDescent="0.25">
      <c r="B1155" s="3" t="s">
        <v>2155</v>
      </c>
      <c r="C1155" s="4">
        <v>108</v>
      </c>
      <c r="D1155" s="6">
        <v>6.1</v>
      </c>
    </row>
    <row r="1156" spans="2:4" x14ac:dyDescent="0.25">
      <c r="B1156" s="1" t="s">
        <v>2157</v>
      </c>
      <c r="C1156" s="2">
        <v>98</v>
      </c>
      <c r="D1156" s="5">
        <v>5.2</v>
      </c>
    </row>
    <row r="1157" spans="2:4" x14ac:dyDescent="0.25">
      <c r="B1157" s="3" t="s">
        <v>2159</v>
      </c>
      <c r="C1157" s="4">
        <v>131</v>
      </c>
      <c r="D1157" s="6">
        <v>7.7</v>
      </c>
    </row>
    <row r="1158" spans="2:4" x14ac:dyDescent="0.25">
      <c r="B1158" s="1" t="s">
        <v>2160</v>
      </c>
      <c r="C1158" s="2">
        <v>118</v>
      </c>
      <c r="D1158" s="5">
        <v>7.3</v>
      </c>
    </row>
    <row r="1159" spans="2:4" x14ac:dyDescent="0.25">
      <c r="B1159" s="3" t="s">
        <v>2161</v>
      </c>
      <c r="C1159" s="4">
        <v>113</v>
      </c>
      <c r="D1159" s="6">
        <v>6.9</v>
      </c>
    </row>
    <row r="1160" spans="2:4" x14ac:dyDescent="0.25">
      <c r="B1160" s="1" t="s">
        <v>2162</v>
      </c>
      <c r="C1160" s="2">
        <v>130</v>
      </c>
      <c r="D1160" s="5">
        <v>8.5</v>
      </c>
    </row>
    <row r="1161" spans="2:4" x14ac:dyDescent="0.25">
      <c r="B1161" s="3" t="s">
        <v>2163</v>
      </c>
      <c r="C1161" s="4">
        <v>116</v>
      </c>
      <c r="D1161" s="6">
        <v>6.3</v>
      </c>
    </row>
    <row r="1162" spans="2:4" x14ac:dyDescent="0.25">
      <c r="B1162" s="1" t="s">
        <v>2165</v>
      </c>
      <c r="C1162" s="2">
        <v>89</v>
      </c>
      <c r="D1162" s="5">
        <v>5.9</v>
      </c>
    </row>
    <row r="1163" spans="2:4" x14ac:dyDescent="0.25">
      <c r="B1163" s="3" t="s">
        <v>2166</v>
      </c>
      <c r="C1163" s="4">
        <v>139</v>
      </c>
      <c r="D1163" s="6">
        <v>7.8</v>
      </c>
    </row>
    <row r="1164" spans="2:4" x14ac:dyDescent="0.25">
      <c r="B1164" s="1" t="s">
        <v>2168</v>
      </c>
      <c r="C1164" s="2">
        <v>130</v>
      </c>
      <c r="D1164" s="5">
        <v>6.7</v>
      </c>
    </row>
    <row r="1165" spans="2:4" x14ac:dyDescent="0.25">
      <c r="B1165" s="3" t="s">
        <v>2170</v>
      </c>
      <c r="C1165" s="4">
        <v>107</v>
      </c>
      <c r="D1165" s="6">
        <v>6.4</v>
      </c>
    </row>
    <row r="1166" spans="2:4" x14ac:dyDescent="0.25">
      <c r="B1166" s="1" t="s">
        <v>2171</v>
      </c>
      <c r="C1166" s="2">
        <v>116</v>
      </c>
      <c r="D1166" s="5">
        <v>5.9</v>
      </c>
    </row>
    <row r="1167" spans="2:4" x14ac:dyDescent="0.25">
      <c r="B1167" s="3" t="s">
        <v>2172</v>
      </c>
      <c r="C1167" s="4">
        <v>96</v>
      </c>
      <c r="D1167" s="6">
        <v>6.6</v>
      </c>
    </row>
    <row r="1168" spans="2:4" x14ac:dyDescent="0.25">
      <c r="B1168" s="1" t="s">
        <v>2174</v>
      </c>
      <c r="C1168" s="2">
        <v>99</v>
      </c>
      <c r="D1168" s="5">
        <v>6.8</v>
      </c>
    </row>
    <row r="1169" spans="2:4" x14ac:dyDescent="0.25">
      <c r="B1169" s="3" t="s">
        <v>2175</v>
      </c>
      <c r="C1169" s="4">
        <v>104</v>
      </c>
      <c r="D1169" s="6">
        <v>6.5</v>
      </c>
    </row>
    <row r="1170" spans="2:4" x14ac:dyDescent="0.25">
      <c r="B1170" s="1" t="s">
        <v>2177</v>
      </c>
      <c r="C1170" s="2">
        <v>105</v>
      </c>
      <c r="D1170" s="5">
        <v>6.6</v>
      </c>
    </row>
    <row r="1171" spans="2:4" x14ac:dyDescent="0.25">
      <c r="B1171" s="3" t="s">
        <v>2179</v>
      </c>
      <c r="C1171" s="4">
        <v>101</v>
      </c>
      <c r="D1171" s="6">
        <v>5.8</v>
      </c>
    </row>
    <row r="1172" spans="2:4" x14ac:dyDescent="0.25">
      <c r="B1172" s="1" t="s">
        <v>2181</v>
      </c>
      <c r="C1172" s="2">
        <v>134</v>
      </c>
      <c r="D1172" s="5">
        <v>6.9</v>
      </c>
    </row>
    <row r="1173" spans="2:4" x14ac:dyDescent="0.25">
      <c r="B1173" s="3" t="s">
        <v>2182</v>
      </c>
      <c r="C1173" s="4">
        <v>135</v>
      </c>
      <c r="D1173" s="6">
        <v>7.1</v>
      </c>
    </row>
    <row r="1174" spans="2:4" x14ac:dyDescent="0.25">
      <c r="B1174" s="1" t="s">
        <v>2183</v>
      </c>
      <c r="C1174" s="2">
        <v>98</v>
      </c>
      <c r="D1174" s="5">
        <v>5.8</v>
      </c>
    </row>
    <row r="1175" spans="2:4" x14ac:dyDescent="0.25">
      <c r="B1175" s="3" t="s">
        <v>2185</v>
      </c>
      <c r="C1175" s="4">
        <v>155</v>
      </c>
      <c r="D1175" s="6">
        <v>7.2</v>
      </c>
    </row>
    <row r="1176" spans="2:4" x14ac:dyDescent="0.25">
      <c r="B1176" s="1" t="s">
        <v>2186</v>
      </c>
      <c r="C1176" s="2">
        <v>106</v>
      </c>
      <c r="D1176" s="5">
        <v>6</v>
      </c>
    </row>
    <row r="1177" spans="2:4" x14ac:dyDescent="0.25">
      <c r="B1177" s="3" t="s">
        <v>2188</v>
      </c>
      <c r="C1177" s="4">
        <v>102</v>
      </c>
      <c r="D1177" s="6">
        <v>4.7</v>
      </c>
    </row>
    <row r="1178" spans="2:4" x14ac:dyDescent="0.25">
      <c r="B1178" s="1" t="s">
        <v>2189</v>
      </c>
      <c r="C1178" s="2">
        <v>95</v>
      </c>
      <c r="D1178" s="5">
        <v>5.2</v>
      </c>
    </row>
    <row r="1179" spans="2:4" x14ac:dyDescent="0.25">
      <c r="B1179" s="3" t="s">
        <v>2190</v>
      </c>
      <c r="C1179" s="4">
        <v>103</v>
      </c>
      <c r="D1179" s="6">
        <v>5.5</v>
      </c>
    </row>
    <row r="1180" spans="2:4" x14ac:dyDescent="0.25">
      <c r="B1180" s="1" t="s">
        <v>2193</v>
      </c>
      <c r="C1180" s="2">
        <v>109</v>
      </c>
      <c r="D1180" s="5">
        <v>7</v>
      </c>
    </row>
    <row r="1181" spans="2:4" x14ac:dyDescent="0.25">
      <c r="B1181" s="3" t="s">
        <v>2194</v>
      </c>
      <c r="C1181" s="4">
        <v>95</v>
      </c>
      <c r="D1181" s="6">
        <v>5.8</v>
      </c>
    </row>
    <row r="1182" spans="2:4" x14ac:dyDescent="0.25">
      <c r="B1182" s="1" t="s">
        <v>2195</v>
      </c>
      <c r="C1182" s="2">
        <v>111</v>
      </c>
      <c r="D1182" s="5">
        <v>6.2</v>
      </c>
    </row>
    <row r="1183" spans="2:4" x14ac:dyDescent="0.25">
      <c r="B1183" s="3" t="s">
        <v>2196</v>
      </c>
      <c r="C1183" s="4">
        <v>123</v>
      </c>
      <c r="D1183" s="6">
        <v>6.5</v>
      </c>
    </row>
    <row r="1184" spans="2:4" x14ac:dyDescent="0.25">
      <c r="B1184" s="1" t="s">
        <v>2197</v>
      </c>
      <c r="C1184" s="2">
        <v>140</v>
      </c>
      <c r="D1184" s="5">
        <v>7.2</v>
      </c>
    </row>
    <row r="1185" spans="2:4" x14ac:dyDescent="0.25">
      <c r="B1185" s="3" t="s">
        <v>2199</v>
      </c>
      <c r="C1185" s="4">
        <v>94</v>
      </c>
      <c r="D1185" s="6">
        <v>5.0999999999999996</v>
      </c>
    </row>
    <row r="1186" spans="2:4" x14ac:dyDescent="0.25">
      <c r="B1186" s="1" t="s">
        <v>2202</v>
      </c>
      <c r="C1186" s="2">
        <v>94</v>
      </c>
      <c r="D1186" s="5">
        <v>4.7</v>
      </c>
    </row>
    <row r="1187" spans="2:4" x14ac:dyDescent="0.25">
      <c r="B1187" s="3" t="s">
        <v>2203</v>
      </c>
      <c r="C1187" s="4">
        <v>92</v>
      </c>
      <c r="D1187" s="6">
        <v>5.9</v>
      </c>
    </row>
    <row r="1188" spans="2:4" x14ac:dyDescent="0.25">
      <c r="B1188" s="1" t="s">
        <v>2205</v>
      </c>
      <c r="C1188" s="2">
        <v>102</v>
      </c>
      <c r="D1188" s="5">
        <v>5.8</v>
      </c>
    </row>
    <row r="1189" spans="2:4" x14ac:dyDescent="0.25">
      <c r="B1189" s="3" t="s">
        <v>2206</v>
      </c>
      <c r="C1189" s="4">
        <v>123</v>
      </c>
      <c r="D1189" s="6">
        <v>7.2</v>
      </c>
    </row>
    <row r="1190" spans="2:4" x14ac:dyDescent="0.25">
      <c r="B1190" s="1" t="s">
        <v>2207</v>
      </c>
      <c r="C1190" s="2">
        <v>104</v>
      </c>
      <c r="D1190" s="5">
        <v>6.2</v>
      </c>
    </row>
    <row r="1191" spans="2:4" x14ac:dyDescent="0.25">
      <c r="B1191" s="3" t="s">
        <v>2208</v>
      </c>
      <c r="C1191" s="4">
        <v>102</v>
      </c>
      <c r="D1191" s="6">
        <v>5.7</v>
      </c>
    </row>
    <row r="1192" spans="2:4" x14ac:dyDescent="0.25">
      <c r="B1192" s="1" t="s">
        <v>2209</v>
      </c>
      <c r="C1192" s="2">
        <v>136</v>
      </c>
      <c r="D1192" s="5">
        <v>6.1</v>
      </c>
    </row>
    <row r="1193" spans="2:4" x14ac:dyDescent="0.25">
      <c r="B1193" s="3" t="s">
        <v>2211</v>
      </c>
      <c r="C1193" s="4">
        <v>93</v>
      </c>
      <c r="D1193" s="6">
        <v>6</v>
      </c>
    </row>
    <row r="1194" spans="2:4" x14ac:dyDescent="0.25">
      <c r="B1194" s="1" t="s">
        <v>2214</v>
      </c>
      <c r="C1194" s="2">
        <v>129</v>
      </c>
      <c r="D1194" s="5">
        <v>6.9</v>
      </c>
    </row>
    <row r="1195" spans="2:4" x14ac:dyDescent="0.25">
      <c r="B1195" s="3" t="s">
        <v>2215</v>
      </c>
      <c r="C1195" s="4">
        <v>107</v>
      </c>
      <c r="D1195" s="6">
        <v>6.5</v>
      </c>
    </row>
    <row r="1196" spans="2:4" x14ac:dyDescent="0.25">
      <c r="B1196" s="1" t="s">
        <v>2217</v>
      </c>
      <c r="C1196" s="2">
        <v>117</v>
      </c>
      <c r="D1196" s="5">
        <v>5</v>
      </c>
    </row>
    <row r="1197" spans="2:4" x14ac:dyDescent="0.25">
      <c r="B1197" s="3" t="s">
        <v>2219</v>
      </c>
      <c r="C1197" s="4">
        <v>116</v>
      </c>
      <c r="D1197" s="6">
        <v>5.7</v>
      </c>
    </row>
    <row r="1198" spans="2:4" x14ac:dyDescent="0.25">
      <c r="B1198" s="1" t="s">
        <v>2220</v>
      </c>
      <c r="C1198" s="2">
        <v>135</v>
      </c>
      <c r="D1198" s="5">
        <v>7</v>
      </c>
    </row>
    <row r="1199" spans="2:4" x14ac:dyDescent="0.25">
      <c r="B1199" s="3" t="s">
        <v>2222</v>
      </c>
      <c r="C1199" s="4">
        <v>107</v>
      </c>
      <c r="D1199" s="6">
        <v>5.0999999999999996</v>
      </c>
    </row>
    <row r="1200" spans="2:4" x14ac:dyDescent="0.25">
      <c r="B1200" s="1" t="s">
        <v>2223</v>
      </c>
      <c r="C1200" s="2">
        <v>90</v>
      </c>
      <c r="D1200" s="5">
        <v>5.3</v>
      </c>
    </row>
    <row r="1201" spans="2:4" x14ac:dyDescent="0.25">
      <c r="B1201" s="3" t="s">
        <v>2224</v>
      </c>
      <c r="C1201" s="4">
        <v>99</v>
      </c>
      <c r="D1201" s="6">
        <v>4.4000000000000004</v>
      </c>
    </row>
    <row r="1202" spans="2:4" x14ac:dyDescent="0.25">
      <c r="B1202" s="1" t="s">
        <v>2225</v>
      </c>
      <c r="C1202" s="2">
        <v>104</v>
      </c>
      <c r="D1202" s="5">
        <v>4.7</v>
      </c>
    </row>
    <row r="1203" spans="2:4" x14ac:dyDescent="0.25">
      <c r="B1203" s="3" t="s">
        <v>2227</v>
      </c>
      <c r="C1203" s="4">
        <v>115</v>
      </c>
      <c r="D1203" s="6">
        <v>6.7</v>
      </c>
    </row>
    <row r="1204" spans="2:4" x14ac:dyDescent="0.25">
      <c r="B1204" s="1" t="s">
        <v>2229</v>
      </c>
      <c r="C1204" s="2">
        <v>119</v>
      </c>
      <c r="D1204" s="5">
        <v>6.7</v>
      </c>
    </row>
    <row r="1205" spans="2:4" x14ac:dyDescent="0.25">
      <c r="B1205" s="3" t="s">
        <v>2230</v>
      </c>
      <c r="C1205" s="4">
        <v>99</v>
      </c>
      <c r="D1205" s="6">
        <v>5.7</v>
      </c>
    </row>
    <row r="1206" spans="2:4" x14ac:dyDescent="0.25">
      <c r="B1206" s="1" t="s">
        <v>2231</v>
      </c>
      <c r="C1206" s="2">
        <v>112</v>
      </c>
      <c r="D1206" s="5">
        <v>7.4</v>
      </c>
    </row>
    <row r="1207" spans="2:4" x14ac:dyDescent="0.25">
      <c r="B1207" s="3" t="s">
        <v>2232</v>
      </c>
      <c r="C1207" s="4">
        <v>128</v>
      </c>
      <c r="D1207" s="6">
        <v>6.1</v>
      </c>
    </row>
    <row r="1208" spans="2:4" x14ac:dyDescent="0.25">
      <c r="B1208" s="1" t="s">
        <v>2233</v>
      </c>
      <c r="C1208" s="2">
        <v>112</v>
      </c>
      <c r="D1208" s="5">
        <v>6.4</v>
      </c>
    </row>
    <row r="1209" spans="2:4" x14ac:dyDescent="0.25">
      <c r="B1209" s="3" t="s">
        <v>2236</v>
      </c>
      <c r="C1209" s="4">
        <v>86</v>
      </c>
      <c r="D1209" s="6">
        <v>6.2</v>
      </c>
    </row>
    <row r="1210" spans="2:4" x14ac:dyDescent="0.25">
      <c r="B1210" s="1" t="s">
        <v>2237</v>
      </c>
      <c r="C1210" s="2">
        <v>108</v>
      </c>
      <c r="D1210" s="5">
        <v>6.2</v>
      </c>
    </row>
    <row r="1211" spans="2:4" x14ac:dyDescent="0.25">
      <c r="B1211" s="3" t="s">
        <v>2239</v>
      </c>
      <c r="C1211" s="4">
        <v>128</v>
      </c>
      <c r="D1211" s="6">
        <v>5.9</v>
      </c>
    </row>
    <row r="1212" spans="2:4" x14ac:dyDescent="0.25">
      <c r="B1212" s="1" t="s">
        <v>2241</v>
      </c>
      <c r="C1212" s="2">
        <v>84</v>
      </c>
      <c r="D1212" s="5">
        <v>4</v>
      </c>
    </row>
    <row r="1213" spans="2:4" x14ac:dyDescent="0.25">
      <c r="B1213" s="3" t="s">
        <v>2242</v>
      </c>
      <c r="C1213" s="4">
        <v>111</v>
      </c>
      <c r="D1213" s="6">
        <v>6.2</v>
      </c>
    </row>
    <row r="1214" spans="2:4" x14ac:dyDescent="0.25">
      <c r="B1214" s="1" t="s">
        <v>2243</v>
      </c>
      <c r="C1214" s="2">
        <v>131</v>
      </c>
      <c r="D1214" s="5">
        <v>4.5999999999999996</v>
      </c>
    </row>
    <row r="1215" spans="2:4" x14ac:dyDescent="0.25">
      <c r="B1215" s="3" t="s">
        <v>2245</v>
      </c>
      <c r="C1215" s="4">
        <v>123</v>
      </c>
      <c r="D1215" s="6">
        <v>6.4</v>
      </c>
    </row>
    <row r="1216" spans="2:4" x14ac:dyDescent="0.25">
      <c r="B1216" s="1" t="s">
        <v>2246</v>
      </c>
      <c r="C1216" s="2">
        <v>101</v>
      </c>
      <c r="D1216" s="5">
        <v>5.9</v>
      </c>
    </row>
    <row r="1217" spans="2:4" x14ac:dyDescent="0.25">
      <c r="B1217" s="3" t="s">
        <v>2248</v>
      </c>
      <c r="C1217" s="4">
        <v>102</v>
      </c>
      <c r="D1217" s="6">
        <v>5.0999999999999996</v>
      </c>
    </row>
    <row r="1218" spans="2:4" x14ac:dyDescent="0.25">
      <c r="B1218" s="1" t="s">
        <v>2250</v>
      </c>
      <c r="C1218" s="2">
        <v>114</v>
      </c>
      <c r="D1218" s="5">
        <v>7.6</v>
      </c>
    </row>
    <row r="1219" spans="2:4" x14ac:dyDescent="0.25">
      <c r="B1219" s="3" t="s">
        <v>2253</v>
      </c>
      <c r="C1219" s="4">
        <v>107</v>
      </c>
      <c r="D1219" s="6">
        <v>4.2</v>
      </c>
    </row>
    <row r="1220" spans="2:4" x14ac:dyDescent="0.25">
      <c r="B1220" s="1" t="s">
        <v>2255</v>
      </c>
      <c r="C1220" s="2">
        <v>87</v>
      </c>
      <c r="D1220" s="5">
        <v>7.8</v>
      </c>
    </row>
    <row r="1221" spans="2:4" x14ac:dyDescent="0.25">
      <c r="B1221" s="3" t="s">
        <v>2256</v>
      </c>
      <c r="C1221" s="4">
        <v>103</v>
      </c>
      <c r="D1221" s="6">
        <v>5.8</v>
      </c>
    </row>
    <row r="1222" spans="2:4" x14ac:dyDescent="0.25">
      <c r="B1222" s="1" t="s">
        <v>2258</v>
      </c>
      <c r="C1222" s="2">
        <v>99</v>
      </c>
      <c r="D1222" s="5">
        <v>5.9</v>
      </c>
    </row>
    <row r="1223" spans="2:4" x14ac:dyDescent="0.25">
      <c r="B1223" s="3" t="s">
        <v>2259</v>
      </c>
      <c r="C1223" s="4">
        <v>122</v>
      </c>
      <c r="D1223" s="6">
        <v>8.4</v>
      </c>
    </row>
    <row r="1224" spans="2:4" x14ac:dyDescent="0.25">
      <c r="B1224" s="1" t="s">
        <v>2263</v>
      </c>
      <c r="C1224" s="2">
        <v>91</v>
      </c>
      <c r="D1224" s="5">
        <v>4.8</v>
      </c>
    </row>
    <row r="1225" spans="2:4" x14ac:dyDescent="0.25">
      <c r="B1225" s="3" t="s">
        <v>2265</v>
      </c>
      <c r="C1225" s="4">
        <v>103</v>
      </c>
      <c r="D1225" s="6">
        <v>6.2</v>
      </c>
    </row>
    <row r="1226" spans="2:4" x14ac:dyDescent="0.25">
      <c r="B1226" s="1" t="s">
        <v>2266</v>
      </c>
      <c r="C1226" s="2">
        <v>107</v>
      </c>
      <c r="D1226" s="5">
        <v>6.5</v>
      </c>
    </row>
    <row r="1227" spans="2:4" x14ac:dyDescent="0.25">
      <c r="B1227" s="3" t="s">
        <v>2268</v>
      </c>
      <c r="C1227" s="4">
        <v>106</v>
      </c>
      <c r="D1227" s="6">
        <v>6.3</v>
      </c>
    </row>
    <row r="1228" spans="2:4" x14ac:dyDescent="0.25">
      <c r="B1228" s="1" t="s">
        <v>2271</v>
      </c>
      <c r="C1228" s="2">
        <v>101</v>
      </c>
      <c r="D1228" s="5">
        <v>3.3</v>
      </c>
    </row>
    <row r="1229" spans="2:4" x14ac:dyDescent="0.25">
      <c r="B1229" s="3" t="s">
        <v>2272</v>
      </c>
      <c r="C1229" s="4">
        <v>109</v>
      </c>
      <c r="D1229" s="6">
        <v>5.9</v>
      </c>
    </row>
    <row r="1230" spans="2:4" x14ac:dyDescent="0.25">
      <c r="B1230" s="1" t="s">
        <v>2273</v>
      </c>
      <c r="C1230" s="2">
        <v>89</v>
      </c>
      <c r="D1230" s="5">
        <v>5.8</v>
      </c>
    </row>
    <row r="1231" spans="2:4" x14ac:dyDescent="0.25">
      <c r="B1231" s="3" t="s">
        <v>2276</v>
      </c>
      <c r="C1231" s="4">
        <v>119</v>
      </c>
      <c r="D1231" s="6">
        <v>4.7</v>
      </c>
    </row>
    <row r="1232" spans="2:4" x14ac:dyDescent="0.25">
      <c r="B1232" s="1" t="s">
        <v>2278</v>
      </c>
      <c r="C1232" s="2">
        <v>83</v>
      </c>
      <c r="D1232" s="5">
        <v>4.0999999999999996</v>
      </c>
    </row>
    <row r="1233" spans="2:4" x14ac:dyDescent="0.25">
      <c r="B1233" s="3" t="s">
        <v>2281</v>
      </c>
      <c r="C1233" s="4">
        <v>108</v>
      </c>
      <c r="D1233" s="6">
        <v>6.8</v>
      </c>
    </row>
    <row r="1234" spans="2:4" x14ac:dyDescent="0.25">
      <c r="B1234" s="1" t="s">
        <v>2282</v>
      </c>
      <c r="C1234" s="2">
        <v>102</v>
      </c>
      <c r="D1234" s="5">
        <v>6.2</v>
      </c>
    </row>
    <row r="1235" spans="2:4" x14ac:dyDescent="0.25">
      <c r="B1235" s="3" t="s">
        <v>2283</v>
      </c>
      <c r="C1235" s="4">
        <v>93</v>
      </c>
      <c r="D1235" s="6">
        <v>4.5</v>
      </c>
    </row>
    <row r="1236" spans="2:4" x14ac:dyDescent="0.25">
      <c r="B1236" s="1" t="s">
        <v>2286</v>
      </c>
      <c r="C1236" s="2">
        <v>84</v>
      </c>
      <c r="D1236" s="5">
        <v>5.8</v>
      </c>
    </row>
    <row r="1237" spans="2:4" x14ac:dyDescent="0.25">
      <c r="B1237" s="3" t="s">
        <v>2287</v>
      </c>
      <c r="C1237" s="4">
        <v>107</v>
      </c>
      <c r="D1237" s="6">
        <v>7.3</v>
      </c>
    </row>
    <row r="1238" spans="2:4" x14ac:dyDescent="0.25">
      <c r="B1238" s="1" t="s">
        <v>2289</v>
      </c>
      <c r="C1238" s="2">
        <v>91</v>
      </c>
      <c r="D1238" s="5">
        <v>5.9</v>
      </c>
    </row>
    <row r="1239" spans="2:4" x14ac:dyDescent="0.25">
      <c r="B1239" s="3" t="s">
        <v>2292</v>
      </c>
      <c r="C1239" s="4">
        <v>94</v>
      </c>
      <c r="D1239" s="6">
        <v>4.4000000000000004</v>
      </c>
    </row>
    <row r="1240" spans="2:4" x14ac:dyDescent="0.25">
      <c r="B1240" s="1" t="s">
        <v>2293</v>
      </c>
      <c r="C1240" s="2">
        <v>115</v>
      </c>
      <c r="D1240" s="5">
        <v>5.8</v>
      </c>
    </row>
    <row r="1241" spans="2:4" x14ac:dyDescent="0.25">
      <c r="B1241" s="3" t="s">
        <v>2296</v>
      </c>
      <c r="C1241" s="4">
        <v>93</v>
      </c>
      <c r="D1241" s="6">
        <v>5.0999999999999996</v>
      </c>
    </row>
    <row r="1242" spans="2:4" x14ac:dyDescent="0.25">
      <c r="B1242" s="1" t="s">
        <v>2297</v>
      </c>
      <c r="C1242" s="2">
        <v>105</v>
      </c>
      <c r="D1242" s="5">
        <v>6.9</v>
      </c>
    </row>
    <row r="1243" spans="2:4" x14ac:dyDescent="0.25">
      <c r="B1243" s="3" t="s">
        <v>2298</v>
      </c>
      <c r="C1243" s="4">
        <v>107</v>
      </c>
      <c r="D1243" s="6">
        <v>6.2</v>
      </c>
    </row>
    <row r="1244" spans="2:4" x14ac:dyDescent="0.25">
      <c r="B1244" s="1" t="s">
        <v>2301</v>
      </c>
      <c r="C1244" s="2">
        <v>101</v>
      </c>
      <c r="D1244" s="5">
        <v>6.9</v>
      </c>
    </row>
    <row r="1245" spans="2:4" x14ac:dyDescent="0.25">
      <c r="B1245" s="3" t="s">
        <v>2302</v>
      </c>
      <c r="C1245" s="4">
        <v>111</v>
      </c>
      <c r="D1245" s="6">
        <v>7.3</v>
      </c>
    </row>
    <row r="1246" spans="2:4" x14ac:dyDescent="0.25">
      <c r="B1246" s="1" t="s">
        <v>2304</v>
      </c>
      <c r="C1246" s="2">
        <v>113</v>
      </c>
      <c r="D1246" s="5">
        <v>7.1</v>
      </c>
    </row>
    <row r="1247" spans="2:4" x14ac:dyDescent="0.25">
      <c r="B1247" s="3" t="s">
        <v>2305</v>
      </c>
      <c r="C1247" s="4">
        <v>112</v>
      </c>
      <c r="D1247" s="6">
        <v>6</v>
      </c>
    </row>
    <row r="1248" spans="2:4" x14ac:dyDescent="0.25">
      <c r="B1248" s="1" t="s">
        <v>2308</v>
      </c>
      <c r="C1248" s="2">
        <v>126</v>
      </c>
      <c r="D1248" s="5">
        <v>7</v>
      </c>
    </row>
    <row r="1249" spans="2:4" x14ac:dyDescent="0.25">
      <c r="B1249" s="3" t="s">
        <v>2310</v>
      </c>
      <c r="C1249" s="4">
        <v>98</v>
      </c>
      <c r="D1249" s="6">
        <v>7.6</v>
      </c>
    </row>
    <row r="1250" spans="2:4" x14ac:dyDescent="0.25">
      <c r="B1250" s="1" t="s">
        <v>2313</v>
      </c>
      <c r="C1250" s="2">
        <v>159</v>
      </c>
      <c r="D1250" s="5">
        <v>8.4</v>
      </c>
    </row>
    <row r="1251" spans="2:4" x14ac:dyDescent="0.25">
      <c r="B1251" s="3" t="s">
        <v>2316</v>
      </c>
      <c r="C1251" s="4">
        <v>107</v>
      </c>
      <c r="D1251" s="6">
        <v>7.1</v>
      </c>
    </row>
    <row r="1252" spans="2:4" x14ac:dyDescent="0.25">
      <c r="B1252" s="1" t="s">
        <v>2318</v>
      </c>
      <c r="C1252" s="2">
        <v>87</v>
      </c>
      <c r="D1252" s="5">
        <v>7</v>
      </c>
    </row>
    <row r="1253" spans="2:4" x14ac:dyDescent="0.25">
      <c r="B1253" s="3" t="s">
        <v>2319</v>
      </c>
      <c r="C1253" s="4">
        <v>119</v>
      </c>
      <c r="D1253" s="6">
        <v>8</v>
      </c>
    </row>
    <row r="1254" spans="2:4" x14ac:dyDescent="0.25">
      <c r="B1254" s="1" t="s">
        <v>2321</v>
      </c>
      <c r="C1254" s="2">
        <v>110</v>
      </c>
      <c r="D1254" s="5">
        <v>5.3</v>
      </c>
    </row>
    <row r="1255" spans="2:4" x14ac:dyDescent="0.25">
      <c r="B1255" s="3" t="s">
        <v>2322</v>
      </c>
      <c r="C1255" s="4">
        <v>125</v>
      </c>
      <c r="D1255" s="6">
        <v>4.9000000000000004</v>
      </c>
    </row>
    <row r="1256" spans="2:4" x14ac:dyDescent="0.25">
      <c r="B1256" s="1" t="s">
        <v>2323</v>
      </c>
      <c r="C1256" s="2">
        <v>113</v>
      </c>
      <c r="D1256" s="5">
        <v>6.4</v>
      </c>
    </row>
    <row r="1257" spans="2:4" x14ac:dyDescent="0.25">
      <c r="B1257" s="3" t="s">
        <v>2324</v>
      </c>
      <c r="C1257" s="4">
        <v>150</v>
      </c>
      <c r="D1257" s="6">
        <v>7.4</v>
      </c>
    </row>
    <row r="1258" spans="2:4" x14ac:dyDescent="0.25">
      <c r="B1258" s="1" t="s">
        <v>2325</v>
      </c>
      <c r="C1258" s="2">
        <v>108</v>
      </c>
      <c r="D1258" s="5">
        <v>6.1</v>
      </c>
    </row>
    <row r="1259" spans="2:4" x14ac:dyDescent="0.25">
      <c r="B1259" s="3" t="s">
        <v>2326</v>
      </c>
      <c r="C1259" s="4">
        <v>96</v>
      </c>
      <c r="D1259" s="6">
        <v>6.5</v>
      </c>
    </row>
    <row r="1260" spans="2:4" x14ac:dyDescent="0.25">
      <c r="B1260" s="1" t="s">
        <v>2328</v>
      </c>
      <c r="C1260" s="2">
        <v>93</v>
      </c>
      <c r="D1260" s="5">
        <v>5.7</v>
      </c>
    </row>
    <row r="1261" spans="2:4" x14ac:dyDescent="0.25">
      <c r="B1261" s="3" t="s">
        <v>2329</v>
      </c>
      <c r="C1261" s="4">
        <v>100</v>
      </c>
      <c r="D1261" s="6">
        <v>5.0999999999999996</v>
      </c>
    </row>
    <row r="1262" spans="2:4" x14ac:dyDescent="0.25">
      <c r="B1262" s="1" t="s">
        <v>2331</v>
      </c>
      <c r="C1262" s="2">
        <v>118</v>
      </c>
      <c r="D1262" s="5">
        <v>6.6</v>
      </c>
    </row>
    <row r="1263" spans="2:4" x14ac:dyDescent="0.25">
      <c r="B1263" s="3" t="s">
        <v>2334</v>
      </c>
      <c r="C1263" s="4">
        <v>122</v>
      </c>
      <c r="D1263" s="6">
        <v>6.5</v>
      </c>
    </row>
    <row r="1264" spans="2:4" x14ac:dyDescent="0.25">
      <c r="B1264" s="1" t="s">
        <v>2335</v>
      </c>
      <c r="C1264" s="2">
        <v>120</v>
      </c>
      <c r="D1264" s="5">
        <v>6.9</v>
      </c>
    </row>
    <row r="1265" spans="2:4" x14ac:dyDescent="0.25">
      <c r="B1265" s="3" t="s">
        <v>2337</v>
      </c>
      <c r="C1265" s="4">
        <v>146</v>
      </c>
      <c r="D1265" s="6">
        <v>7.6</v>
      </c>
    </row>
    <row r="1266" spans="2:4" x14ac:dyDescent="0.25">
      <c r="B1266" s="1" t="s">
        <v>2338</v>
      </c>
      <c r="C1266" s="2">
        <v>115</v>
      </c>
      <c r="D1266" s="5">
        <v>5.6</v>
      </c>
    </row>
    <row r="1267" spans="2:4" x14ac:dyDescent="0.25">
      <c r="B1267" s="3" t="s">
        <v>2340</v>
      </c>
      <c r="C1267" s="4">
        <v>123</v>
      </c>
      <c r="D1267" s="6">
        <v>6.2</v>
      </c>
    </row>
    <row r="1268" spans="2:4" x14ac:dyDescent="0.25">
      <c r="B1268" s="1" t="s">
        <v>2341</v>
      </c>
      <c r="C1268" s="2">
        <v>94</v>
      </c>
      <c r="D1268" s="5">
        <v>4.4000000000000004</v>
      </c>
    </row>
    <row r="1269" spans="2:4" x14ac:dyDescent="0.25">
      <c r="B1269" s="3" t="s">
        <v>2343</v>
      </c>
      <c r="C1269" s="4">
        <v>102</v>
      </c>
      <c r="D1269" s="6">
        <v>5.6</v>
      </c>
    </row>
    <row r="1270" spans="2:4" x14ac:dyDescent="0.25">
      <c r="B1270" s="1" t="s">
        <v>2344</v>
      </c>
      <c r="C1270" s="2">
        <v>98</v>
      </c>
      <c r="D1270" s="5">
        <v>5.5</v>
      </c>
    </row>
    <row r="1271" spans="2:4" x14ac:dyDescent="0.25">
      <c r="B1271" s="3" t="s">
        <v>2345</v>
      </c>
      <c r="C1271" s="4">
        <v>133</v>
      </c>
      <c r="D1271" s="6">
        <v>6.7</v>
      </c>
    </row>
    <row r="1272" spans="2:4" x14ac:dyDescent="0.25">
      <c r="B1272" s="1" t="s">
        <v>2346</v>
      </c>
      <c r="C1272" s="2">
        <v>118</v>
      </c>
      <c r="D1272" s="5">
        <v>6.1</v>
      </c>
    </row>
    <row r="1273" spans="2:4" x14ac:dyDescent="0.25">
      <c r="B1273" s="3" t="s">
        <v>2347</v>
      </c>
      <c r="C1273" s="4">
        <v>105</v>
      </c>
      <c r="D1273" s="6">
        <v>6.2</v>
      </c>
    </row>
    <row r="1274" spans="2:4" x14ac:dyDescent="0.25">
      <c r="B1274" s="1" t="s">
        <v>2349</v>
      </c>
      <c r="C1274" s="2">
        <v>109</v>
      </c>
      <c r="D1274" s="5">
        <v>7.3</v>
      </c>
    </row>
    <row r="1275" spans="2:4" x14ac:dyDescent="0.25">
      <c r="B1275" s="3" t="s">
        <v>2351</v>
      </c>
      <c r="C1275" s="4">
        <v>129</v>
      </c>
      <c r="D1275" s="6">
        <v>6.6</v>
      </c>
    </row>
    <row r="1276" spans="2:4" x14ac:dyDescent="0.25">
      <c r="B1276" s="1" t="s">
        <v>2353</v>
      </c>
      <c r="C1276" s="2">
        <v>109</v>
      </c>
      <c r="D1276" s="5">
        <v>8.1999999999999993</v>
      </c>
    </row>
    <row r="1277" spans="2:4" x14ac:dyDescent="0.25">
      <c r="B1277" s="3" t="s">
        <v>2354</v>
      </c>
      <c r="C1277" s="4">
        <v>127</v>
      </c>
      <c r="D1277" s="6">
        <v>6.4</v>
      </c>
    </row>
    <row r="1278" spans="2:4" x14ac:dyDescent="0.25">
      <c r="B1278" s="1" t="s">
        <v>2356</v>
      </c>
      <c r="C1278" s="2">
        <v>118</v>
      </c>
      <c r="D1278" s="5">
        <v>6.4</v>
      </c>
    </row>
    <row r="1279" spans="2:4" x14ac:dyDescent="0.25">
      <c r="B1279" s="3" t="s">
        <v>2359</v>
      </c>
      <c r="C1279" s="4">
        <v>110</v>
      </c>
      <c r="D1279" s="6">
        <v>5.2</v>
      </c>
    </row>
    <row r="1280" spans="2:4" x14ac:dyDescent="0.25">
      <c r="B1280" s="1" t="s">
        <v>2361</v>
      </c>
      <c r="C1280" s="2">
        <v>90</v>
      </c>
      <c r="D1280" s="5">
        <v>6.5</v>
      </c>
    </row>
    <row r="1281" spans="2:4" x14ac:dyDescent="0.25">
      <c r="B1281" s="3" t="s">
        <v>2363</v>
      </c>
      <c r="C1281" s="4">
        <v>144</v>
      </c>
      <c r="D1281" s="6">
        <v>7.1</v>
      </c>
    </row>
    <row r="1282" spans="2:4" x14ac:dyDescent="0.25">
      <c r="B1282" s="1" t="s">
        <v>2364</v>
      </c>
      <c r="C1282" s="2">
        <v>130</v>
      </c>
      <c r="D1282" s="5">
        <v>7.3</v>
      </c>
    </row>
    <row r="1283" spans="2:4" x14ac:dyDescent="0.25">
      <c r="B1283" s="3" t="s">
        <v>2366</v>
      </c>
      <c r="C1283" s="4">
        <v>112</v>
      </c>
      <c r="D1283" s="6">
        <v>5.2</v>
      </c>
    </row>
    <row r="1284" spans="2:4" x14ac:dyDescent="0.25">
      <c r="B1284" s="1" t="s">
        <v>2368</v>
      </c>
      <c r="C1284" s="2">
        <v>133</v>
      </c>
      <c r="D1284" s="5">
        <v>7.7</v>
      </c>
    </row>
    <row r="1285" spans="2:4" x14ac:dyDescent="0.25">
      <c r="B1285" s="3" t="s">
        <v>2369</v>
      </c>
      <c r="C1285" s="4">
        <v>150</v>
      </c>
      <c r="D1285" s="6">
        <v>7.6</v>
      </c>
    </row>
    <row r="1286" spans="2:4" x14ac:dyDescent="0.25">
      <c r="B1286" s="1" t="s">
        <v>2371</v>
      </c>
      <c r="C1286" s="2">
        <v>110</v>
      </c>
      <c r="D1286" s="5">
        <v>5.7</v>
      </c>
    </row>
    <row r="1287" spans="2:4" x14ac:dyDescent="0.25">
      <c r="B1287" s="3" t="s">
        <v>2373</v>
      </c>
      <c r="C1287" s="4">
        <v>96</v>
      </c>
      <c r="D1287" s="6">
        <v>7</v>
      </c>
    </row>
    <row r="1288" spans="2:4" x14ac:dyDescent="0.25">
      <c r="B1288" s="1" t="s">
        <v>2375</v>
      </c>
      <c r="C1288" s="2">
        <v>96</v>
      </c>
      <c r="D1288" s="5">
        <v>6</v>
      </c>
    </row>
    <row r="1289" spans="2:4" x14ac:dyDescent="0.25">
      <c r="B1289" s="3" t="s">
        <v>2377</v>
      </c>
      <c r="C1289" s="4">
        <v>123</v>
      </c>
      <c r="D1289" s="6">
        <v>8.1</v>
      </c>
    </row>
    <row r="1290" spans="2:4" x14ac:dyDescent="0.25">
      <c r="B1290" s="1" t="s">
        <v>2378</v>
      </c>
      <c r="C1290" s="2">
        <v>188</v>
      </c>
      <c r="D1290" s="5">
        <v>8</v>
      </c>
    </row>
    <row r="1291" spans="2:4" x14ac:dyDescent="0.25">
      <c r="B1291" s="3" t="s">
        <v>2380</v>
      </c>
      <c r="C1291" s="4">
        <v>107</v>
      </c>
      <c r="D1291" s="6">
        <v>5.6</v>
      </c>
    </row>
    <row r="1292" spans="2:4" x14ac:dyDescent="0.25">
      <c r="B1292" s="1" t="s">
        <v>2382</v>
      </c>
      <c r="C1292" s="2">
        <v>110</v>
      </c>
      <c r="D1292" s="5">
        <v>6.1</v>
      </c>
    </row>
    <row r="1293" spans="2:4" x14ac:dyDescent="0.25">
      <c r="B1293" s="3" t="s">
        <v>2385</v>
      </c>
      <c r="C1293" s="4">
        <v>113</v>
      </c>
      <c r="D1293" s="6">
        <v>6.9</v>
      </c>
    </row>
    <row r="1294" spans="2:4" x14ac:dyDescent="0.25">
      <c r="B1294" s="1" t="s">
        <v>2386</v>
      </c>
      <c r="C1294" s="2">
        <v>122</v>
      </c>
      <c r="D1294" s="5">
        <v>5.2</v>
      </c>
    </row>
    <row r="1295" spans="2:4" x14ac:dyDescent="0.25">
      <c r="B1295" s="3" t="s">
        <v>2387</v>
      </c>
      <c r="C1295" s="4">
        <v>116</v>
      </c>
      <c r="D1295" s="6">
        <v>7</v>
      </c>
    </row>
    <row r="1296" spans="2:4" x14ac:dyDescent="0.25">
      <c r="B1296" s="1" t="s">
        <v>2388</v>
      </c>
      <c r="C1296" s="2">
        <v>93</v>
      </c>
      <c r="D1296" s="5">
        <v>6.3</v>
      </c>
    </row>
    <row r="1297" spans="2:4" x14ac:dyDescent="0.25">
      <c r="B1297" s="3" t="s">
        <v>2389</v>
      </c>
      <c r="C1297" s="4">
        <v>118</v>
      </c>
      <c r="D1297" s="6">
        <v>7</v>
      </c>
    </row>
    <row r="1298" spans="2:4" x14ac:dyDescent="0.25">
      <c r="B1298" s="1" t="s">
        <v>2390</v>
      </c>
      <c r="C1298" s="2">
        <v>93</v>
      </c>
      <c r="D1298" s="5">
        <v>6.9</v>
      </c>
    </row>
    <row r="1299" spans="2:4" x14ac:dyDescent="0.25">
      <c r="B1299" s="3" t="s">
        <v>2392</v>
      </c>
      <c r="C1299" s="4">
        <v>121</v>
      </c>
      <c r="D1299" s="6">
        <v>6.2</v>
      </c>
    </row>
    <row r="1300" spans="2:4" x14ac:dyDescent="0.25">
      <c r="B1300" s="1" t="s">
        <v>2394</v>
      </c>
      <c r="C1300" s="2">
        <v>101</v>
      </c>
      <c r="D1300" s="5">
        <v>6.4</v>
      </c>
    </row>
    <row r="1301" spans="2:4" x14ac:dyDescent="0.25">
      <c r="B1301" s="3" t="s">
        <v>2395</v>
      </c>
      <c r="C1301" s="4">
        <v>107</v>
      </c>
      <c r="D1301" s="6">
        <v>6.4</v>
      </c>
    </row>
    <row r="1302" spans="2:4" x14ac:dyDescent="0.25">
      <c r="B1302" s="1" t="s">
        <v>2397</v>
      </c>
      <c r="C1302" s="2">
        <v>124</v>
      </c>
      <c r="D1302" s="5">
        <v>5.7</v>
      </c>
    </row>
    <row r="1303" spans="2:4" x14ac:dyDescent="0.25">
      <c r="B1303" s="3" t="s">
        <v>2398</v>
      </c>
      <c r="C1303" s="4">
        <v>109</v>
      </c>
      <c r="D1303" s="6">
        <v>6.1</v>
      </c>
    </row>
    <row r="1304" spans="2:4" x14ac:dyDescent="0.25">
      <c r="B1304" s="1" t="s">
        <v>2399</v>
      </c>
      <c r="C1304" s="2">
        <v>105</v>
      </c>
      <c r="D1304" s="5">
        <v>5.4</v>
      </c>
    </row>
    <row r="1305" spans="2:4" x14ac:dyDescent="0.25">
      <c r="B1305" s="3" t="s">
        <v>2400</v>
      </c>
      <c r="C1305" s="4">
        <v>130</v>
      </c>
      <c r="D1305" s="6">
        <v>6.7</v>
      </c>
    </row>
    <row r="1306" spans="2:4" x14ac:dyDescent="0.25">
      <c r="B1306" s="1" t="s">
        <v>2402</v>
      </c>
      <c r="C1306" s="2">
        <v>127</v>
      </c>
      <c r="D1306" s="5">
        <v>6.8</v>
      </c>
    </row>
    <row r="1307" spans="2:4" x14ac:dyDescent="0.25">
      <c r="B1307" s="3" t="s">
        <v>2403</v>
      </c>
      <c r="C1307" s="4">
        <v>114</v>
      </c>
      <c r="D1307" s="6">
        <v>6</v>
      </c>
    </row>
    <row r="1308" spans="2:4" x14ac:dyDescent="0.25">
      <c r="B1308" s="1" t="s">
        <v>2404</v>
      </c>
      <c r="C1308" s="2">
        <v>106</v>
      </c>
      <c r="D1308" s="5">
        <v>7.8</v>
      </c>
    </row>
    <row r="1309" spans="2:4" x14ac:dyDescent="0.25">
      <c r="B1309" s="3" t="s">
        <v>2406</v>
      </c>
      <c r="C1309" s="4">
        <v>95</v>
      </c>
      <c r="D1309" s="6">
        <v>5.3</v>
      </c>
    </row>
    <row r="1310" spans="2:4" x14ac:dyDescent="0.25">
      <c r="B1310" s="1" t="s">
        <v>2407</v>
      </c>
      <c r="C1310" s="2">
        <v>81</v>
      </c>
      <c r="D1310" s="5">
        <v>4.5</v>
      </c>
    </row>
    <row r="1311" spans="2:4" x14ac:dyDescent="0.25">
      <c r="B1311" s="3" t="s">
        <v>2409</v>
      </c>
      <c r="C1311" s="4">
        <v>95</v>
      </c>
      <c r="D1311" s="6">
        <v>5.4</v>
      </c>
    </row>
    <row r="1312" spans="2:4" x14ac:dyDescent="0.25">
      <c r="B1312" s="1" t="s">
        <v>2410</v>
      </c>
      <c r="C1312" s="2">
        <v>108</v>
      </c>
      <c r="D1312" s="5">
        <v>7.8</v>
      </c>
    </row>
    <row r="1313" spans="2:4" x14ac:dyDescent="0.25">
      <c r="B1313" s="3" t="s">
        <v>2413</v>
      </c>
      <c r="C1313" s="4">
        <v>105</v>
      </c>
      <c r="D1313" s="6">
        <v>7.2</v>
      </c>
    </row>
    <row r="1314" spans="2:4" x14ac:dyDescent="0.25">
      <c r="B1314" s="1" t="s">
        <v>2415</v>
      </c>
      <c r="C1314" s="2">
        <v>95</v>
      </c>
      <c r="D1314" s="5">
        <v>6.6</v>
      </c>
    </row>
    <row r="1315" spans="2:4" x14ac:dyDescent="0.25">
      <c r="B1315" s="3" t="s">
        <v>2416</v>
      </c>
      <c r="C1315" s="4">
        <v>126</v>
      </c>
      <c r="D1315" s="6">
        <v>7.6</v>
      </c>
    </row>
    <row r="1316" spans="2:4" x14ac:dyDescent="0.25">
      <c r="B1316" s="1" t="s">
        <v>2418</v>
      </c>
      <c r="C1316" s="2">
        <v>102</v>
      </c>
      <c r="D1316" s="5">
        <v>5.9</v>
      </c>
    </row>
    <row r="1317" spans="2:4" x14ac:dyDescent="0.25">
      <c r="B1317" s="3" t="s">
        <v>2419</v>
      </c>
      <c r="C1317" s="4">
        <v>121</v>
      </c>
      <c r="D1317" s="6">
        <v>6.7</v>
      </c>
    </row>
    <row r="1318" spans="2:4" x14ac:dyDescent="0.25">
      <c r="B1318" s="1" t="s">
        <v>2420</v>
      </c>
      <c r="C1318" s="2">
        <v>129</v>
      </c>
      <c r="D1318" s="5">
        <v>7.7</v>
      </c>
    </row>
    <row r="1319" spans="2:4" x14ac:dyDescent="0.25">
      <c r="B1319" s="3" t="s">
        <v>2421</v>
      </c>
      <c r="C1319" s="4">
        <v>88</v>
      </c>
      <c r="D1319" s="6">
        <v>5.4</v>
      </c>
    </row>
    <row r="1320" spans="2:4" x14ac:dyDescent="0.25">
      <c r="B1320" s="1" t="s">
        <v>2422</v>
      </c>
      <c r="C1320" s="2">
        <v>106</v>
      </c>
      <c r="D1320" s="5">
        <v>6.9</v>
      </c>
    </row>
    <row r="1321" spans="2:4" x14ac:dyDescent="0.25">
      <c r="B1321" s="3" t="s">
        <v>2423</v>
      </c>
      <c r="C1321" s="4">
        <v>110</v>
      </c>
      <c r="D1321" s="6">
        <v>7.7</v>
      </c>
    </row>
    <row r="1322" spans="2:4" x14ac:dyDescent="0.25">
      <c r="B1322" s="1" t="s">
        <v>2424</v>
      </c>
      <c r="C1322" s="2">
        <v>109</v>
      </c>
      <c r="D1322" s="5">
        <v>6.8</v>
      </c>
    </row>
    <row r="1323" spans="2:4" x14ac:dyDescent="0.25">
      <c r="B1323" s="3" t="s">
        <v>2426</v>
      </c>
      <c r="C1323" s="4">
        <v>143</v>
      </c>
      <c r="D1323" s="6">
        <v>6.4</v>
      </c>
    </row>
    <row r="1324" spans="2:4" x14ac:dyDescent="0.25">
      <c r="B1324" s="1" t="s">
        <v>2427</v>
      </c>
      <c r="C1324" s="2">
        <v>120</v>
      </c>
      <c r="D1324" s="5">
        <v>5.7</v>
      </c>
    </row>
    <row r="1325" spans="2:4" x14ac:dyDescent="0.25">
      <c r="B1325" s="3" t="s">
        <v>2428</v>
      </c>
      <c r="C1325" s="4">
        <v>128</v>
      </c>
      <c r="D1325" s="6">
        <v>7.3</v>
      </c>
    </row>
    <row r="1326" spans="2:4" x14ac:dyDescent="0.25">
      <c r="B1326" s="1" t="s">
        <v>2429</v>
      </c>
      <c r="C1326" s="2">
        <v>123</v>
      </c>
      <c r="D1326" s="5">
        <v>6.8</v>
      </c>
    </row>
    <row r="1327" spans="2:4" x14ac:dyDescent="0.25">
      <c r="B1327" s="3" t="s">
        <v>2430</v>
      </c>
      <c r="C1327" s="4">
        <v>129</v>
      </c>
      <c r="D1327" s="6">
        <v>6.3</v>
      </c>
    </row>
    <row r="1328" spans="2:4" x14ac:dyDescent="0.25">
      <c r="B1328" s="1" t="s">
        <v>2432</v>
      </c>
      <c r="C1328" s="2">
        <v>105</v>
      </c>
      <c r="D1328" s="5">
        <v>5.9</v>
      </c>
    </row>
    <row r="1329" spans="2:4" x14ac:dyDescent="0.25">
      <c r="B1329" s="3" t="s">
        <v>2433</v>
      </c>
      <c r="C1329" s="4">
        <v>162</v>
      </c>
      <c r="D1329" s="6">
        <v>7.4</v>
      </c>
    </row>
    <row r="1330" spans="2:4" x14ac:dyDescent="0.25">
      <c r="B1330" s="1" t="s">
        <v>2434</v>
      </c>
      <c r="C1330" s="2">
        <v>138</v>
      </c>
      <c r="D1330" s="5">
        <v>8.3000000000000007</v>
      </c>
    </row>
    <row r="1331" spans="2:4" x14ac:dyDescent="0.25">
      <c r="B1331" s="3" t="s">
        <v>2436</v>
      </c>
      <c r="C1331" s="4">
        <v>100</v>
      </c>
      <c r="D1331" s="6">
        <v>6.2</v>
      </c>
    </row>
    <row r="1332" spans="2:4" x14ac:dyDescent="0.25">
      <c r="B1332" s="1" t="s">
        <v>2437</v>
      </c>
      <c r="C1332" s="2">
        <v>90</v>
      </c>
      <c r="D1332" s="5">
        <v>6.3</v>
      </c>
    </row>
    <row r="1333" spans="2:4" x14ac:dyDescent="0.25">
      <c r="B1333" s="3" t="s">
        <v>2438</v>
      </c>
      <c r="C1333" s="4">
        <v>108</v>
      </c>
      <c r="D1333" s="6">
        <v>5.8</v>
      </c>
    </row>
    <row r="1334" spans="2:4" x14ac:dyDescent="0.25">
      <c r="B1334" s="1" t="s">
        <v>2439</v>
      </c>
      <c r="C1334" s="2">
        <v>101</v>
      </c>
      <c r="D1334" s="5">
        <v>7.5</v>
      </c>
    </row>
    <row r="1335" spans="2:4" x14ac:dyDescent="0.25">
      <c r="B1335" s="3" t="s">
        <v>2440</v>
      </c>
      <c r="C1335" s="4">
        <v>109</v>
      </c>
      <c r="D1335" s="6">
        <v>6.3</v>
      </c>
    </row>
    <row r="1336" spans="2:4" x14ac:dyDescent="0.25">
      <c r="B1336" s="1" t="s">
        <v>2441</v>
      </c>
      <c r="C1336" s="2">
        <v>132</v>
      </c>
      <c r="D1336" s="5">
        <v>6.4</v>
      </c>
    </row>
    <row r="1337" spans="2:4" x14ac:dyDescent="0.25">
      <c r="B1337" s="3" t="s">
        <v>2443</v>
      </c>
      <c r="C1337" s="4">
        <v>123</v>
      </c>
      <c r="D1337" s="6">
        <v>7.2</v>
      </c>
    </row>
    <row r="1338" spans="2:4" x14ac:dyDescent="0.25">
      <c r="B1338" s="1" t="s">
        <v>2445</v>
      </c>
      <c r="C1338" s="2">
        <v>87</v>
      </c>
      <c r="D1338" s="5">
        <v>6.3</v>
      </c>
    </row>
    <row r="1339" spans="2:4" x14ac:dyDescent="0.25">
      <c r="B1339" s="3" t="s">
        <v>2447</v>
      </c>
      <c r="C1339" s="4">
        <v>109</v>
      </c>
      <c r="D1339" s="6">
        <v>6.9</v>
      </c>
    </row>
    <row r="1340" spans="2:4" x14ac:dyDescent="0.25">
      <c r="B1340" s="1" t="s">
        <v>2448</v>
      </c>
      <c r="C1340" s="2">
        <v>109</v>
      </c>
      <c r="D1340" s="5">
        <v>6.6</v>
      </c>
    </row>
    <row r="1341" spans="2:4" x14ac:dyDescent="0.25">
      <c r="B1341" s="3" t="s">
        <v>2449</v>
      </c>
      <c r="C1341" s="4">
        <v>92</v>
      </c>
      <c r="D1341" s="6">
        <v>6</v>
      </c>
    </row>
    <row r="1342" spans="2:4" x14ac:dyDescent="0.25">
      <c r="B1342" s="1" t="s">
        <v>2451</v>
      </c>
      <c r="C1342" s="2">
        <v>125</v>
      </c>
      <c r="D1342" s="5">
        <v>7.5</v>
      </c>
    </row>
    <row r="1343" spans="2:4" x14ac:dyDescent="0.25">
      <c r="B1343" s="3" t="s">
        <v>2452</v>
      </c>
      <c r="C1343" s="4">
        <v>202</v>
      </c>
      <c r="D1343" s="6">
        <v>7.7</v>
      </c>
    </row>
    <row r="1344" spans="2:4" x14ac:dyDescent="0.25">
      <c r="B1344" s="1" t="s">
        <v>2453</v>
      </c>
      <c r="C1344" s="2">
        <v>134</v>
      </c>
      <c r="D1344" s="5">
        <v>6.2</v>
      </c>
    </row>
    <row r="1345" spans="2:4" x14ac:dyDescent="0.25">
      <c r="B1345" s="3" t="s">
        <v>2454</v>
      </c>
      <c r="C1345" s="4">
        <v>88</v>
      </c>
      <c r="D1345" s="6">
        <v>5.4</v>
      </c>
    </row>
    <row r="1346" spans="2:4" x14ac:dyDescent="0.25">
      <c r="B1346" s="1" t="s">
        <v>2456</v>
      </c>
      <c r="C1346" s="2">
        <v>92</v>
      </c>
      <c r="D1346" s="5">
        <v>6.6</v>
      </c>
    </row>
    <row r="1347" spans="2:4" x14ac:dyDescent="0.25">
      <c r="B1347" s="3" t="s">
        <v>2457</v>
      </c>
      <c r="C1347" s="4">
        <v>91</v>
      </c>
      <c r="D1347" s="6">
        <v>5.3</v>
      </c>
    </row>
    <row r="1348" spans="2:4" x14ac:dyDescent="0.25">
      <c r="B1348" s="1" t="s">
        <v>2458</v>
      </c>
      <c r="C1348" s="2">
        <v>75</v>
      </c>
      <c r="D1348" s="5">
        <v>5.6</v>
      </c>
    </row>
    <row r="1349" spans="2:4" x14ac:dyDescent="0.25">
      <c r="B1349" s="3" t="s">
        <v>2460</v>
      </c>
      <c r="C1349" s="4">
        <v>98</v>
      </c>
      <c r="D1349" s="6">
        <v>5.9</v>
      </c>
    </row>
    <row r="1350" spans="2:4" x14ac:dyDescent="0.25">
      <c r="B1350" s="1" t="s">
        <v>2461</v>
      </c>
      <c r="C1350" s="2">
        <v>147</v>
      </c>
      <c r="D1350" s="5">
        <v>7.8</v>
      </c>
    </row>
    <row r="1351" spans="2:4" x14ac:dyDescent="0.25">
      <c r="B1351" s="3" t="s">
        <v>2462</v>
      </c>
      <c r="C1351" s="4">
        <v>100</v>
      </c>
      <c r="D1351" s="6">
        <v>6.7</v>
      </c>
    </row>
    <row r="1352" spans="2:4" x14ac:dyDescent="0.25">
      <c r="B1352" s="1" t="s">
        <v>2465</v>
      </c>
      <c r="C1352" s="2">
        <v>120</v>
      </c>
      <c r="D1352" s="5">
        <v>7.4</v>
      </c>
    </row>
    <row r="1353" spans="2:4" x14ac:dyDescent="0.25">
      <c r="B1353" s="3" t="s">
        <v>2466</v>
      </c>
      <c r="C1353" s="4">
        <v>104</v>
      </c>
      <c r="D1353" s="6">
        <v>6.2</v>
      </c>
    </row>
    <row r="1354" spans="2:4" x14ac:dyDescent="0.25">
      <c r="B1354" s="1" t="s">
        <v>2467</v>
      </c>
      <c r="C1354" s="2">
        <v>103</v>
      </c>
      <c r="D1354" s="5">
        <v>5.4</v>
      </c>
    </row>
    <row r="1355" spans="2:4" x14ac:dyDescent="0.25">
      <c r="B1355" s="3" t="s">
        <v>2468</v>
      </c>
      <c r="C1355" s="4">
        <v>109</v>
      </c>
      <c r="D1355" s="6">
        <v>6.7</v>
      </c>
    </row>
    <row r="1356" spans="2:4" x14ac:dyDescent="0.25">
      <c r="B1356" s="1" t="s">
        <v>2470</v>
      </c>
      <c r="C1356" s="2">
        <v>104</v>
      </c>
      <c r="D1356" s="5">
        <v>5.3</v>
      </c>
    </row>
    <row r="1357" spans="2:4" x14ac:dyDescent="0.25">
      <c r="B1357" s="3" t="s">
        <v>2472</v>
      </c>
      <c r="C1357" s="4">
        <v>112</v>
      </c>
      <c r="D1357" s="6">
        <v>5.9</v>
      </c>
    </row>
    <row r="1358" spans="2:4" x14ac:dyDescent="0.25">
      <c r="B1358" s="1" t="s">
        <v>2474</v>
      </c>
      <c r="C1358" s="2">
        <v>95</v>
      </c>
      <c r="D1358" s="5">
        <v>4.8</v>
      </c>
    </row>
    <row r="1359" spans="2:4" x14ac:dyDescent="0.25">
      <c r="B1359" s="3" t="s">
        <v>2478</v>
      </c>
      <c r="C1359" s="4">
        <v>102</v>
      </c>
      <c r="D1359" s="6">
        <v>3.8</v>
      </c>
    </row>
    <row r="1360" spans="2:4" x14ac:dyDescent="0.25">
      <c r="B1360" s="1" t="s">
        <v>2479</v>
      </c>
      <c r="C1360" s="2">
        <v>150</v>
      </c>
      <c r="D1360" s="5">
        <v>8.5</v>
      </c>
    </row>
    <row r="1361" spans="2:4" x14ac:dyDescent="0.25">
      <c r="B1361" s="3" t="s">
        <v>2480</v>
      </c>
      <c r="C1361" s="4">
        <v>101</v>
      </c>
      <c r="D1361" s="6">
        <v>6.8</v>
      </c>
    </row>
    <row r="1362" spans="2:4" x14ac:dyDescent="0.25">
      <c r="B1362" s="1" t="s">
        <v>2481</v>
      </c>
      <c r="C1362" s="2">
        <v>108</v>
      </c>
      <c r="D1362" s="5">
        <v>5.3</v>
      </c>
    </row>
    <row r="1363" spans="2:4" x14ac:dyDescent="0.25">
      <c r="B1363" s="3" t="s">
        <v>2482</v>
      </c>
      <c r="C1363" s="4">
        <v>98</v>
      </c>
      <c r="D1363" s="6">
        <v>7.3</v>
      </c>
    </row>
    <row r="1364" spans="2:4" x14ac:dyDescent="0.25">
      <c r="B1364" s="1" t="s">
        <v>2483</v>
      </c>
      <c r="C1364" s="2">
        <v>137</v>
      </c>
      <c r="D1364" s="5">
        <v>6.6</v>
      </c>
    </row>
    <row r="1365" spans="2:4" x14ac:dyDescent="0.25">
      <c r="B1365" s="3" t="s">
        <v>2485</v>
      </c>
      <c r="C1365" s="4">
        <v>112</v>
      </c>
      <c r="D1365" s="6">
        <v>6.2</v>
      </c>
    </row>
    <row r="1366" spans="2:4" x14ac:dyDescent="0.25">
      <c r="B1366" s="1" t="s">
        <v>2487</v>
      </c>
      <c r="C1366" s="2">
        <v>101</v>
      </c>
      <c r="D1366" s="5">
        <v>5.2</v>
      </c>
    </row>
    <row r="1367" spans="2:4" x14ac:dyDescent="0.25">
      <c r="B1367" s="3" t="s">
        <v>2488</v>
      </c>
      <c r="C1367" s="4">
        <v>103</v>
      </c>
      <c r="D1367" s="6">
        <v>6.2</v>
      </c>
    </row>
    <row r="1368" spans="2:4" x14ac:dyDescent="0.25">
      <c r="B1368" s="1" t="s">
        <v>2489</v>
      </c>
      <c r="C1368" s="2">
        <v>101</v>
      </c>
      <c r="D1368" s="5">
        <v>6.2</v>
      </c>
    </row>
    <row r="1369" spans="2:4" x14ac:dyDescent="0.25">
      <c r="B1369" s="3" t="s">
        <v>2492</v>
      </c>
      <c r="C1369" s="4">
        <v>112</v>
      </c>
      <c r="D1369" s="6">
        <v>6.6</v>
      </c>
    </row>
    <row r="1370" spans="2:4" x14ac:dyDescent="0.25">
      <c r="B1370" s="1" t="s">
        <v>2493</v>
      </c>
      <c r="C1370" s="2">
        <v>102</v>
      </c>
      <c r="D1370" s="5">
        <v>6.2</v>
      </c>
    </row>
    <row r="1371" spans="2:4" x14ac:dyDescent="0.25">
      <c r="B1371" s="3" t="s">
        <v>2494</v>
      </c>
      <c r="C1371" s="4">
        <v>101</v>
      </c>
      <c r="D1371" s="6">
        <v>5.0999999999999996</v>
      </c>
    </row>
    <row r="1372" spans="2:4" x14ac:dyDescent="0.25">
      <c r="B1372" s="1" t="s">
        <v>2495</v>
      </c>
      <c r="C1372" s="2">
        <v>155</v>
      </c>
      <c r="D1372" s="5">
        <v>6.6</v>
      </c>
    </row>
    <row r="1373" spans="2:4" x14ac:dyDescent="0.25">
      <c r="B1373" s="3" t="s">
        <v>2497</v>
      </c>
      <c r="C1373" s="4">
        <v>109</v>
      </c>
      <c r="D1373" s="6">
        <v>6.1</v>
      </c>
    </row>
    <row r="1374" spans="2:4" x14ac:dyDescent="0.25">
      <c r="B1374" s="1" t="s">
        <v>2499</v>
      </c>
      <c r="C1374" s="2">
        <v>140</v>
      </c>
      <c r="D1374" s="5">
        <v>6.6</v>
      </c>
    </row>
    <row r="1375" spans="2:4" x14ac:dyDescent="0.25">
      <c r="B1375" s="3" t="s">
        <v>2501</v>
      </c>
      <c r="C1375" s="4">
        <v>108</v>
      </c>
      <c r="D1375" s="6">
        <v>5.9</v>
      </c>
    </row>
    <row r="1376" spans="2:4" x14ac:dyDescent="0.25">
      <c r="B1376" s="1" t="s">
        <v>2503</v>
      </c>
      <c r="C1376" s="2">
        <v>96</v>
      </c>
      <c r="D1376" s="5">
        <v>6.3</v>
      </c>
    </row>
    <row r="1377" spans="2:4" x14ac:dyDescent="0.25">
      <c r="B1377" s="3" t="s">
        <v>2505</v>
      </c>
      <c r="C1377" s="4">
        <v>123</v>
      </c>
      <c r="D1377" s="6">
        <v>7.1</v>
      </c>
    </row>
    <row r="1378" spans="2:4" x14ac:dyDescent="0.25">
      <c r="B1378" s="1" t="s">
        <v>2506</v>
      </c>
      <c r="C1378" s="2">
        <v>106</v>
      </c>
      <c r="D1378" s="5">
        <v>5</v>
      </c>
    </row>
    <row r="1379" spans="2:4" x14ac:dyDescent="0.25">
      <c r="B1379" s="3" t="s">
        <v>2509</v>
      </c>
      <c r="C1379" s="4">
        <v>76</v>
      </c>
      <c r="D1379" s="6">
        <v>5.6</v>
      </c>
    </row>
    <row r="1380" spans="2:4" x14ac:dyDescent="0.25">
      <c r="B1380" s="1" t="s">
        <v>2510</v>
      </c>
      <c r="C1380" s="2">
        <v>107</v>
      </c>
      <c r="D1380" s="5">
        <v>7.4</v>
      </c>
    </row>
    <row r="1381" spans="2:4" x14ac:dyDescent="0.25">
      <c r="B1381" s="3" t="s">
        <v>2513</v>
      </c>
      <c r="C1381" s="4">
        <v>82</v>
      </c>
      <c r="D1381" s="6">
        <v>4.5</v>
      </c>
    </row>
    <row r="1382" spans="2:4" x14ac:dyDescent="0.25">
      <c r="B1382" s="1" t="s">
        <v>2515</v>
      </c>
      <c r="C1382" s="2">
        <v>109</v>
      </c>
      <c r="D1382" s="5">
        <v>6.2</v>
      </c>
    </row>
    <row r="1383" spans="2:4" x14ac:dyDescent="0.25">
      <c r="B1383" s="3" t="s">
        <v>2517</v>
      </c>
      <c r="C1383" s="4">
        <v>99</v>
      </c>
      <c r="D1383" s="6">
        <v>5</v>
      </c>
    </row>
    <row r="1384" spans="2:4" x14ac:dyDescent="0.25">
      <c r="B1384" s="1" t="s">
        <v>2518</v>
      </c>
      <c r="C1384" s="2">
        <v>91</v>
      </c>
      <c r="D1384" s="5">
        <v>6.5</v>
      </c>
    </row>
    <row r="1385" spans="2:4" x14ac:dyDescent="0.25">
      <c r="B1385" s="3" t="s">
        <v>2519</v>
      </c>
      <c r="C1385" s="4">
        <v>87</v>
      </c>
      <c r="D1385" s="6">
        <v>5.0999999999999996</v>
      </c>
    </row>
    <row r="1386" spans="2:4" x14ac:dyDescent="0.25">
      <c r="B1386" s="1" t="s">
        <v>2520</v>
      </c>
      <c r="C1386" s="2">
        <v>125</v>
      </c>
      <c r="D1386" s="5">
        <v>6.5</v>
      </c>
    </row>
    <row r="1387" spans="2:4" x14ac:dyDescent="0.25">
      <c r="B1387" s="3" t="s">
        <v>2521</v>
      </c>
      <c r="C1387" s="4">
        <v>118</v>
      </c>
      <c r="D1387" s="6">
        <v>6.2</v>
      </c>
    </row>
    <row r="1388" spans="2:4" x14ac:dyDescent="0.25">
      <c r="B1388" s="1" t="s">
        <v>2522</v>
      </c>
      <c r="C1388" s="2">
        <v>98</v>
      </c>
      <c r="D1388" s="5">
        <v>6.3</v>
      </c>
    </row>
    <row r="1389" spans="2:4" x14ac:dyDescent="0.25">
      <c r="B1389" s="3" t="s">
        <v>2523</v>
      </c>
      <c r="C1389" s="4">
        <v>92</v>
      </c>
      <c r="D1389" s="6">
        <v>3.8</v>
      </c>
    </row>
    <row r="1390" spans="2:4" x14ac:dyDescent="0.25">
      <c r="B1390" s="1" t="s">
        <v>2525</v>
      </c>
      <c r="C1390" s="2">
        <v>92</v>
      </c>
      <c r="D1390" s="5">
        <v>6.2</v>
      </c>
    </row>
    <row r="1391" spans="2:4" x14ac:dyDescent="0.25">
      <c r="B1391" s="3" t="s">
        <v>2526</v>
      </c>
      <c r="C1391" s="4">
        <v>115</v>
      </c>
      <c r="D1391" s="6">
        <v>5.7</v>
      </c>
    </row>
    <row r="1392" spans="2:4" x14ac:dyDescent="0.25">
      <c r="B1392" s="1" t="s">
        <v>2527</v>
      </c>
      <c r="C1392" s="2">
        <v>120</v>
      </c>
      <c r="D1392" s="5">
        <v>6.7</v>
      </c>
    </row>
    <row r="1393" spans="2:4" x14ac:dyDescent="0.25">
      <c r="B1393" s="3" t="s">
        <v>2529</v>
      </c>
      <c r="C1393" s="4">
        <v>111</v>
      </c>
      <c r="D1393" s="6">
        <v>6.8</v>
      </c>
    </row>
    <row r="1394" spans="2:4" x14ac:dyDescent="0.25">
      <c r="B1394" s="1" t="s">
        <v>2531</v>
      </c>
      <c r="C1394" s="2">
        <v>94</v>
      </c>
      <c r="D1394" s="5">
        <v>6</v>
      </c>
    </row>
    <row r="1395" spans="2:4" x14ac:dyDescent="0.25">
      <c r="B1395" s="3" t="s">
        <v>2533</v>
      </c>
      <c r="C1395" s="4">
        <v>100</v>
      </c>
      <c r="D1395" s="6">
        <v>7.3</v>
      </c>
    </row>
    <row r="1396" spans="2:4" x14ac:dyDescent="0.25">
      <c r="B1396" s="1" t="s">
        <v>2534</v>
      </c>
      <c r="C1396" s="2">
        <v>101</v>
      </c>
      <c r="D1396" s="5">
        <v>5.5</v>
      </c>
    </row>
    <row r="1397" spans="2:4" x14ac:dyDescent="0.25">
      <c r="B1397" s="3" t="s">
        <v>2535</v>
      </c>
      <c r="C1397" s="4">
        <v>139</v>
      </c>
      <c r="D1397" s="6">
        <v>6.7</v>
      </c>
    </row>
    <row r="1398" spans="2:4" x14ac:dyDescent="0.25">
      <c r="B1398" s="1" t="s">
        <v>2537</v>
      </c>
      <c r="C1398" s="2">
        <v>91</v>
      </c>
      <c r="D1398" s="5">
        <v>4.8</v>
      </c>
    </row>
    <row r="1399" spans="2:4" x14ac:dyDescent="0.25">
      <c r="B1399" s="3" t="s">
        <v>2538</v>
      </c>
      <c r="C1399" s="4">
        <v>109</v>
      </c>
      <c r="D1399" s="6">
        <v>5.7</v>
      </c>
    </row>
    <row r="1400" spans="2:4" x14ac:dyDescent="0.25">
      <c r="B1400" s="1" t="s">
        <v>2539</v>
      </c>
      <c r="C1400" s="2">
        <v>102</v>
      </c>
      <c r="D1400" s="5">
        <v>5.0999999999999996</v>
      </c>
    </row>
    <row r="1401" spans="2:4" x14ac:dyDescent="0.25">
      <c r="B1401" s="3" t="s">
        <v>2541</v>
      </c>
      <c r="C1401" s="4">
        <v>103</v>
      </c>
      <c r="D1401" s="6">
        <v>6</v>
      </c>
    </row>
    <row r="1402" spans="2:4" x14ac:dyDescent="0.25">
      <c r="B1402" s="1" t="s">
        <v>2543</v>
      </c>
      <c r="C1402" s="2">
        <v>83</v>
      </c>
      <c r="D1402" s="5">
        <v>4.2</v>
      </c>
    </row>
    <row r="1403" spans="2:4" x14ac:dyDescent="0.25">
      <c r="B1403" s="3" t="s">
        <v>2545</v>
      </c>
      <c r="C1403" s="4">
        <v>123</v>
      </c>
      <c r="D1403" s="6">
        <v>7.4</v>
      </c>
    </row>
    <row r="1404" spans="2:4" x14ac:dyDescent="0.25">
      <c r="B1404" s="1" t="s">
        <v>2547</v>
      </c>
      <c r="C1404" s="2">
        <v>101</v>
      </c>
      <c r="D1404" s="5">
        <v>4.5999999999999996</v>
      </c>
    </row>
    <row r="1405" spans="2:4" x14ac:dyDescent="0.25">
      <c r="B1405" s="3" t="s">
        <v>2548</v>
      </c>
      <c r="C1405" s="4">
        <v>117</v>
      </c>
      <c r="D1405" s="6">
        <v>6.9</v>
      </c>
    </row>
    <row r="1406" spans="2:4" x14ac:dyDescent="0.25">
      <c r="B1406" s="1" t="s">
        <v>2549</v>
      </c>
      <c r="C1406" s="2">
        <v>114</v>
      </c>
      <c r="D1406" s="5">
        <v>6.9</v>
      </c>
    </row>
    <row r="1407" spans="2:4" x14ac:dyDescent="0.25">
      <c r="B1407" s="3" t="s">
        <v>2550</v>
      </c>
      <c r="C1407" s="4">
        <v>330</v>
      </c>
      <c r="D1407" s="6">
        <v>8</v>
      </c>
    </row>
    <row r="1408" spans="2:4" x14ac:dyDescent="0.25">
      <c r="B1408" s="1" t="s">
        <v>2552</v>
      </c>
      <c r="C1408" s="2">
        <v>121</v>
      </c>
      <c r="D1408" s="5">
        <v>6.4</v>
      </c>
    </row>
    <row r="1409" spans="2:4" x14ac:dyDescent="0.25">
      <c r="B1409" s="3" t="s">
        <v>2553</v>
      </c>
      <c r="C1409" s="4">
        <v>114</v>
      </c>
      <c r="D1409" s="6">
        <v>6.3</v>
      </c>
    </row>
    <row r="1410" spans="2:4" x14ac:dyDescent="0.25">
      <c r="B1410" s="1" t="s">
        <v>2556</v>
      </c>
      <c r="C1410" s="2">
        <v>148</v>
      </c>
      <c r="D1410" s="5">
        <v>6.8</v>
      </c>
    </row>
    <row r="1411" spans="2:4" x14ac:dyDescent="0.25">
      <c r="B1411" s="3" t="s">
        <v>2558</v>
      </c>
      <c r="C1411" s="4">
        <v>113</v>
      </c>
      <c r="D1411" s="6">
        <v>6.8</v>
      </c>
    </row>
    <row r="1412" spans="2:4" x14ac:dyDescent="0.25">
      <c r="B1412" s="1" t="s">
        <v>2560</v>
      </c>
      <c r="C1412" s="2">
        <v>91</v>
      </c>
      <c r="D1412" s="5">
        <v>5.4</v>
      </c>
    </row>
    <row r="1413" spans="2:4" x14ac:dyDescent="0.25">
      <c r="B1413" s="3" t="s">
        <v>2561</v>
      </c>
      <c r="C1413" s="4">
        <v>139</v>
      </c>
      <c r="D1413" s="6">
        <v>7.2</v>
      </c>
    </row>
    <row r="1414" spans="2:4" x14ac:dyDescent="0.25">
      <c r="B1414" s="1" t="s">
        <v>2562</v>
      </c>
      <c r="C1414" s="2">
        <v>96</v>
      </c>
      <c r="D1414" s="5">
        <v>7.3</v>
      </c>
    </row>
    <row r="1415" spans="2:4" x14ac:dyDescent="0.25">
      <c r="B1415" s="3" t="s">
        <v>2565</v>
      </c>
      <c r="C1415" s="4">
        <v>102</v>
      </c>
      <c r="D1415" s="6">
        <v>5.2</v>
      </c>
    </row>
    <row r="1416" spans="2:4" x14ac:dyDescent="0.25">
      <c r="B1416" s="1" t="s">
        <v>2566</v>
      </c>
      <c r="C1416" s="2">
        <v>96</v>
      </c>
      <c r="D1416" s="5">
        <v>5.5</v>
      </c>
    </row>
    <row r="1417" spans="2:4" x14ac:dyDescent="0.25">
      <c r="B1417" s="3" t="s">
        <v>2568</v>
      </c>
      <c r="C1417" s="4">
        <v>101</v>
      </c>
      <c r="D1417" s="6">
        <v>7.7</v>
      </c>
    </row>
    <row r="1418" spans="2:4" x14ac:dyDescent="0.25">
      <c r="B1418" s="1" t="s">
        <v>2570</v>
      </c>
      <c r="C1418" s="2">
        <v>128</v>
      </c>
      <c r="D1418" s="5">
        <v>7.1</v>
      </c>
    </row>
    <row r="1419" spans="2:4" x14ac:dyDescent="0.25">
      <c r="B1419" s="3" t="s">
        <v>2572</v>
      </c>
      <c r="C1419" s="4">
        <v>109</v>
      </c>
      <c r="D1419" s="6">
        <v>5.3</v>
      </c>
    </row>
    <row r="1420" spans="2:4" x14ac:dyDescent="0.25">
      <c r="B1420" s="1" t="s">
        <v>2574</v>
      </c>
      <c r="C1420" s="2">
        <v>114</v>
      </c>
      <c r="D1420" s="5">
        <v>5.6</v>
      </c>
    </row>
    <row r="1421" spans="2:4" x14ac:dyDescent="0.25">
      <c r="B1421" s="3" t="s">
        <v>2575</v>
      </c>
      <c r="C1421" s="4">
        <v>105</v>
      </c>
      <c r="D1421" s="6">
        <v>5.7</v>
      </c>
    </row>
    <row r="1422" spans="2:4" x14ac:dyDescent="0.25">
      <c r="B1422" s="1" t="s">
        <v>2576</v>
      </c>
      <c r="C1422" s="2">
        <v>141</v>
      </c>
      <c r="D1422" s="5">
        <v>7.1</v>
      </c>
    </row>
    <row r="1423" spans="2:4" x14ac:dyDescent="0.25">
      <c r="B1423" s="3" t="s">
        <v>2577</v>
      </c>
      <c r="C1423" s="4">
        <v>138</v>
      </c>
      <c r="D1423" s="6">
        <v>7.6</v>
      </c>
    </row>
    <row r="1424" spans="2:4" x14ac:dyDescent="0.25">
      <c r="B1424" s="1" t="s">
        <v>2578</v>
      </c>
      <c r="C1424" s="2">
        <v>101</v>
      </c>
      <c r="D1424" s="5">
        <v>5.5</v>
      </c>
    </row>
    <row r="1425" spans="2:4" x14ac:dyDescent="0.25">
      <c r="B1425" s="3" t="s">
        <v>2579</v>
      </c>
      <c r="C1425" s="4">
        <v>99</v>
      </c>
      <c r="D1425" s="6">
        <v>5.0999999999999996</v>
      </c>
    </row>
    <row r="1426" spans="2:4" x14ac:dyDescent="0.25">
      <c r="B1426" s="1" t="s">
        <v>2581</v>
      </c>
      <c r="C1426" s="2">
        <v>85</v>
      </c>
      <c r="D1426" s="5">
        <v>6.3</v>
      </c>
    </row>
    <row r="1427" spans="2:4" x14ac:dyDescent="0.25">
      <c r="B1427" s="3" t="s">
        <v>2583</v>
      </c>
      <c r="C1427" s="4">
        <v>89</v>
      </c>
      <c r="D1427" s="6">
        <v>4.9000000000000004</v>
      </c>
    </row>
    <row r="1428" spans="2:4" x14ac:dyDescent="0.25">
      <c r="B1428" s="1" t="s">
        <v>2586</v>
      </c>
      <c r="C1428" s="2">
        <v>99</v>
      </c>
      <c r="D1428" s="5">
        <v>6.5</v>
      </c>
    </row>
    <row r="1429" spans="2:4" x14ac:dyDescent="0.25">
      <c r="B1429" s="3" t="s">
        <v>2588</v>
      </c>
      <c r="C1429" s="4">
        <v>105</v>
      </c>
      <c r="D1429" s="6">
        <v>5.6</v>
      </c>
    </row>
    <row r="1430" spans="2:4" x14ac:dyDescent="0.25">
      <c r="B1430" s="1" t="s">
        <v>2590</v>
      </c>
      <c r="C1430" s="2">
        <v>97</v>
      </c>
      <c r="D1430" s="5">
        <v>5.3</v>
      </c>
    </row>
    <row r="1431" spans="2:4" x14ac:dyDescent="0.25">
      <c r="B1431" s="3" t="s">
        <v>2592</v>
      </c>
      <c r="C1431" s="4">
        <v>140</v>
      </c>
      <c r="D1431" s="6">
        <v>6.5</v>
      </c>
    </row>
    <row r="1432" spans="2:4" x14ac:dyDescent="0.25">
      <c r="B1432" s="1" t="s">
        <v>2594</v>
      </c>
      <c r="C1432" s="2">
        <v>118</v>
      </c>
      <c r="D1432" s="5">
        <v>6.8</v>
      </c>
    </row>
    <row r="1433" spans="2:4" x14ac:dyDescent="0.25">
      <c r="B1433" s="3" t="s">
        <v>2596</v>
      </c>
      <c r="C1433" s="4">
        <v>94</v>
      </c>
      <c r="D1433" s="6">
        <v>6.5</v>
      </c>
    </row>
    <row r="1434" spans="2:4" x14ac:dyDescent="0.25">
      <c r="B1434" s="1" t="s">
        <v>2597</v>
      </c>
      <c r="C1434" s="2">
        <v>124</v>
      </c>
      <c r="D1434" s="5">
        <v>6</v>
      </c>
    </row>
    <row r="1435" spans="2:4" x14ac:dyDescent="0.25">
      <c r="B1435" s="3" t="s">
        <v>2599</v>
      </c>
      <c r="C1435" s="4">
        <v>134</v>
      </c>
      <c r="D1435" s="6">
        <v>8.4</v>
      </c>
    </row>
    <row r="1436" spans="2:4" x14ac:dyDescent="0.25">
      <c r="B1436" s="1" t="s">
        <v>2601</v>
      </c>
      <c r="C1436" s="2">
        <v>113</v>
      </c>
      <c r="D1436" s="5">
        <v>6</v>
      </c>
    </row>
    <row r="1437" spans="2:4" x14ac:dyDescent="0.25">
      <c r="B1437" s="3" t="s">
        <v>2602</v>
      </c>
      <c r="C1437" s="4">
        <v>124</v>
      </c>
      <c r="D1437" s="6">
        <v>7.6</v>
      </c>
    </row>
    <row r="1438" spans="2:4" x14ac:dyDescent="0.25">
      <c r="B1438" s="1" t="s">
        <v>2604</v>
      </c>
      <c r="C1438" s="2">
        <v>97</v>
      </c>
      <c r="D1438" s="5">
        <v>6.9</v>
      </c>
    </row>
    <row r="1439" spans="2:4" x14ac:dyDescent="0.25">
      <c r="B1439" s="3" t="s">
        <v>2605</v>
      </c>
      <c r="C1439" s="4">
        <v>123</v>
      </c>
      <c r="D1439" s="6">
        <v>6.4</v>
      </c>
    </row>
    <row r="1440" spans="2:4" x14ac:dyDescent="0.25">
      <c r="B1440" s="1" t="s">
        <v>2607</v>
      </c>
      <c r="C1440" s="2">
        <v>99</v>
      </c>
      <c r="D1440" s="5">
        <v>5.0999999999999996</v>
      </c>
    </row>
    <row r="1441" spans="2:4" x14ac:dyDescent="0.25">
      <c r="B1441" s="3" t="s">
        <v>2609</v>
      </c>
      <c r="C1441" s="4">
        <v>101</v>
      </c>
      <c r="D1441" s="6">
        <v>7</v>
      </c>
    </row>
    <row r="1442" spans="2:4" x14ac:dyDescent="0.25">
      <c r="B1442" s="1" t="s">
        <v>2612</v>
      </c>
      <c r="C1442" s="2">
        <v>92</v>
      </c>
      <c r="D1442" s="5">
        <v>5.7</v>
      </c>
    </row>
    <row r="1443" spans="2:4" x14ac:dyDescent="0.25">
      <c r="B1443" s="3" t="s">
        <v>2613</v>
      </c>
      <c r="C1443" s="4">
        <v>131</v>
      </c>
      <c r="D1443" s="6">
        <v>6.8</v>
      </c>
    </row>
    <row r="1444" spans="2:4" x14ac:dyDescent="0.25">
      <c r="B1444" s="1" t="s">
        <v>2614</v>
      </c>
      <c r="C1444" s="2">
        <v>107</v>
      </c>
      <c r="D1444" s="5">
        <v>6.7</v>
      </c>
    </row>
    <row r="1445" spans="2:4" x14ac:dyDescent="0.25">
      <c r="B1445" s="3" t="s">
        <v>2616</v>
      </c>
      <c r="C1445" s="4">
        <v>103</v>
      </c>
      <c r="D1445" s="6">
        <v>6.2</v>
      </c>
    </row>
    <row r="1446" spans="2:4" x14ac:dyDescent="0.25">
      <c r="B1446" s="1" t="s">
        <v>2617</v>
      </c>
      <c r="C1446" s="2">
        <v>129</v>
      </c>
      <c r="D1446" s="5">
        <v>7.2</v>
      </c>
    </row>
    <row r="1447" spans="2:4" x14ac:dyDescent="0.25">
      <c r="B1447" s="3" t="s">
        <v>2619</v>
      </c>
      <c r="C1447" s="4">
        <v>107</v>
      </c>
      <c r="D1447" s="6">
        <v>6.2</v>
      </c>
    </row>
    <row r="1448" spans="2:4" x14ac:dyDescent="0.25">
      <c r="B1448" s="1" t="s">
        <v>2621</v>
      </c>
      <c r="C1448" s="2">
        <v>89</v>
      </c>
      <c r="D1448" s="5">
        <v>5.6</v>
      </c>
    </row>
    <row r="1449" spans="2:4" x14ac:dyDescent="0.25">
      <c r="B1449" s="3" t="s">
        <v>2622</v>
      </c>
      <c r="C1449" s="4">
        <v>113</v>
      </c>
      <c r="D1449" s="6">
        <v>4.4000000000000004</v>
      </c>
    </row>
    <row r="1450" spans="2:4" x14ac:dyDescent="0.25">
      <c r="B1450" s="1" t="s">
        <v>2623</v>
      </c>
      <c r="C1450" s="2">
        <v>93</v>
      </c>
      <c r="D1450" s="5">
        <v>7.5</v>
      </c>
    </row>
    <row r="1451" spans="2:4" x14ac:dyDescent="0.25">
      <c r="B1451" s="3" t="s">
        <v>2624</v>
      </c>
      <c r="C1451" s="4">
        <v>120</v>
      </c>
      <c r="D1451" s="6">
        <v>7.1</v>
      </c>
    </row>
    <row r="1452" spans="2:4" x14ac:dyDescent="0.25">
      <c r="B1452" s="1" t="s">
        <v>2625</v>
      </c>
      <c r="C1452" s="2">
        <v>98</v>
      </c>
      <c r="D1452" s="5">
        <v>6.4</v>
      </c>
    </row>
    <row r="1453" spans="2:4" x14ac:dyDescent="0.25">
      <c r="B1453" s="3" t="s">
        <v>2627</v>
      </c>
      <c r="C1453" s="4">
        <v>105</v>
      </c>
      <c r="D1453" s="6">
        <v>7.1</v>
      </c>
    </row>
    <row r="1454" spans="2:4" x14ac:dyDescent="0.25">
      <c r="B1454" s="1" t="s">
        <v>2630</v>
      </c>
      <c r="C1454" s="2">
        <v>98</v>
      </c>
      <c r="D1454" s="5">
        <v>6.9</v>
      </c>
    </row>
    <row r="1455" spans="2:4" x14ac:dyDescent="0.25">
      <c r="B1455" s="3" t="s">
        <v>2631</v>
      </c>
      <c r="C1455" s="4">
        <v>96</v>
      </c>
      <c r="D1455" s="6">
        <v>7.5</v>
      </c>
    </row>
    <row r="1456" spans="2:4" x14ac:dyDescent="0.25">
      <c r="B1456" s="1" t="s">
        <v>2632</v>
      </c>
      <c r="C1456" s="2">
        <v>87</v>
      </c>
      <c r="D1456" s="5">
        <v>6.3</v>
      </c>
    </row>
    <row r="1457" spans="2:4" x14ac:dyDescent="0.25">
      <c r="B1457" s="3" t="s">
        <v>2634</v>
      </c>
      <c r="C1457" s="4">
        <v>107</v>
      </c>
      <c r="D1457" s="6">
        <v>6.4</v>
      </c>
    </row>
    <row r="1458" spans="2:4" x14ac:dyDescent="0.25">
      <c r="B1458" s="1" t="s">
        <v>2635</v>
      </c>
      <c r="C1458" s="2">
        <v>90</v>
      </c>
      <c r="D1458" s="5">
        <v>5.9</v>
      </c>
    </row>
    <row r="1459" spans="2:4" x14ac:dyDescent="0.25">
      <c r="B1459" s="3" t="s">
        <v>2636</v>
      </c>
      <c r="C1459" s="4">
        <v>121</v>
      </c>
      <c r="D1459" s="6">
        <v>6.8</v>
      </c>
    </row>
    <row r="1460" spans="2:4" x14ac:dyDescent="0.25">
      <c r="B1460" s="1" t="s">
        <v>2638</v>
      </c>
      <c r="C1460" s="2">
        <v>119</v>
      </c>
      <c r="D1460" s="5">
        <v>6.3</v>
      </c>
    </row>
    <row r="1461" spans="2:4" x14ac:dyDescent="0.25">
      <c r="B1461" s="3" t="s">
        <v>2641</v>
      </c>
      <c r="C1461" s="4">
        <v>107</v>
      </c>
      <c r="D1461" s="6">
        <v>3.6</v>
      </c>
    </row>
    <row r="1462" spans="2:4" x14ac:dyDescent="0.25">
      <c r="B1462" s="1" t="s">
        <v>2642</v>
      </c>
      <c r="C1462" s="2">
        <v>110</v>
      </c>
      <c r="D1462" s="5">
        <v>5.3</v>
      </c>
    </row>
    <row r="1463" spans="2:4" x14ac:dyDescent="0.25">
      <c r="B1463" s="3" t="s">
        <v>2644</v>
      </c>
      <c r="C1463" s="4">
        <v>100</v>
      </c>
      <c r="D1463" s="6">
        <v>5.9</v>
      </c>
    </row>
    <row r="1464" spans="2:4" x14ac:dyDescent="0.25">
      <c r="B1464" s="1" t="s">
        <v>2646</v>
      </c>
      <c r="C1464" s="2">
        <v>75</v>
      </c>
      <c r="D1464" s="5">
        <v>6.9</v>
      </c>
    </row>
    <row r="1465" spans="2:4" x14ac:dyDescent="0.25">
      <c r="B1465" s="3" t="s">
        <v>2648</v>
      </c>
      <c r="C1465" s="4">
        <v>132</v>
      </c>
      <c r="D1465" s="6">
        <v>6.9</v>
      </c>
    </row>
    <row r="1466" spans="2:4" x14ac:dyDescent="0.25">
      <c r="B1466" s="1" t="s">
        <v>2649</v>
      </c>
      <c r="C1466" s="2">
        <v>105</v>
      </c>
      <c r="D1466" s="5">
        <v>6.1</v>
      </c>
    </row>
    <row r="1467" spans="2:4" x14ac:dyDescent="0.25">
      <c r="B1467" s="3" t="s">
        <v>2650</v>
      </c>
      <c r="C1467" s="4">
        <v>289</v>
      </c>
      <c r="D1467" s="6">
        <v>8.5</v>
      </c>
    </row>
    <row r="1468" spans="2:4" x14ac:dyDescent="0.25">
      <c r="B1468" s="1" t="s">
        <v>2652</v>
      </c>
      <c r="C1468" s="2">
        <v>102</v>
      </c>
      <c r="D1468" s="5">
        <v>6.3</v>
      </c>
    </row>
    <row r="1469" spans="2:4" x14ac:dyDescent="0.25">
      <c r="B1469" s="3" t="s">
        <v>2653</v>
      </c>
      <c r="C1469" s="4">
        <v>143</v>
      </c>
      <c r="D1469" s="6">
        <v>7.3</v>
      </c>
    </row>
    <row r="1470" spans="2:4" x14ac:dyDescent="0.25">
      <c r="B1470" s="1" t="s">
        <v>2656</v>
      </c>
      <c r="C1470" s="2">
        <v>113</v>
      </c>
      <c r="D1470" s="5">
        <v>6.3</v>
      </c>
    </row>
    <row r="1471" spans="2:4" x14ac:dyDescent="0.25">
      <c r="B1471" s="3" t="s">
        <v>2657</v>
      </c>
      <c r="C1471" s="4">
        <v>161</v>
      </c>
      <c r="D1471" s="6">
        <v>7.2</v>
      </c>
    </row>
    <row r="1472" spans="2:4" x14ac:dyDescent="0.25">
      <c r="B1472" s="1" t="s">
        <v>2658</v>
      </c>
      <c r="C1472" s="2">
        <v>138</v>
      </c>
      <c r="D1472" s="5">
        <v>7.3</v>
      </c>
    </row>
    <row r="1473" spans="2:4" x14ac:dyDescent="0.25">
      <c r="B1473" s="3" t="s">
        <v>2660</v>
      </c>
      <c r="C1473" s="4">
        <v>126</v>
      </c>
      <c r="D1473" s="6">
        <v>6.3</v>
      </c>
    </row>
    <row r="1474" spans="2:4" x14ac:dyDescent="0.25">
      <c r="B1474" s="1" t="s">
        <v>2662</v>
      </c>
      <c r="C1474" s="2">
        <v>99</v>
      </c>
      <c r="D1474" s="5">
        <v>8.1</v>
      </c>
    </row>
    <row r="1475" spans="2:4" x14ac:dyDescent="0.25">
      <c r="B1475" s="3" t="s">
        <v>2664</v>
      </c>
      <c r="C1475" s="4">
        <v>101</v>
      </c>
      <c r="D1475" s="6">
        <v>6.9</v>
      </c>
    </row>
    <row r="1476" spans="2:4" x14ac:dyDescent="0.25">
      <c r="B1476" s="1" t="s">
        <v>2666</v>
      </c>
      <c r="C1476" s="2">
        <v>103</v>
      </c>
      <c r="D1476" s="5">
        <v>6.3</v>
      </c>
    </row>
    <row r="1477" spans="2:4" x14ac:dyDescent="0.25">
      <c r="B1477" s="3" t="s">
        <v>2668</v>
      </c>
      <c r="C1477" s="4">
        <v>118</v>
      </c>
      <c r="D1477" s="6">
        <v>7.3</v>
      </c>
    </row>
    <row r="1478" spans="2:4" x14ac:dyDescent="0.25">
      <c r="B1478" s="1" t="s">
        <v>2670</v>
      </c>
      <c r="C1478" s="2">
        <v>99</v>
      </c>
      <c r="D1478" s="5">
        <v>6.1</v>
      </c>
    </row>
    <row r="1479" spans="2:4" x14ac:dyDescent="0.25">
      <c r="B1479" s="3" t="s">
        <v>2671</v>
      </c>
      <c r="C1479" s="4">
        <v>105</v>
      </c>
      <c r="D1479" s="6">
        <v>6.9</v>
      </c>
    </row>
    <row r="1480" spans="2:4" x14ac:dyDescent="0.25">
      <c r="B1480" s="1" t="s">
        <v>2673</v>
      </c>
      <c r="C1480" s="2">
        <v>113</v>
      </c>
      <c r="D1480" s="5">
        <v>7.2</v>
      </c>
    </row>
    <row r="1481" spans="2:4" x14ac:dyDescent="0.25">
      <c r="B1481" s="3" t="s">
        <v>2674</v>
      </c>
      <c r="C1481" s="4">
        <v>93</v>
      </c>
      <c r="D1481" s="6">
        <v>6.4</v>
      </c>
    </row>
    <row r="1482" spans="2:4" x14ac:dyDescent="0.25">
      <c r="B1482" s="1" t="s">
        <v>2677</v>
      </c>
      <c r="C1482" s="2">
        <v>108</v>
      </c>
      <c r="D1482" s="5">
        <v>6.4</v>
      </c>
    </row>
    <row r="1483" spans="2:4" x14ac:dyDescent="0.25">
      <c r="B1483" s="3" t="s">
        <v>2678</v>
      </c>
      <c r="C1483" s="4">
        <v>74</v>
      </c>
      <c r="D1483" s="6">
        <v>8.3000000000000007</v>
      </c>
    </row>
    <row r="1484" spans="2:4" x14ac:dyDescent="0.25">
      <c r="B1484" s="1" t="s">
        <v>2679</v>
      </c>
      <c r="C1484" s="2">
        <v>116</v>
      </c>
      <c r="D1484" s="5">
        <v>7.2</v>
      </c>
    </row>
    <row r="1485" spans="2:4" x14ac:dyDescent="0.25">
      <c r="B1485" s="3" t="s">
        <v>2681</v>
      </c>
      <c r="C1485" s="4">
        <v>104</v>
      </c>
      <c r="D1485" s="6">
        <v>6.8</v>
      </c>
    </row>
    <row r="1486" spans="2:4" x14ac:dyDescent="0.25">
      <c r="B1486" s="1" t="s">
        <v>2683</v>
      </c>
      <c r="C1486" s="2">
        <v>106</v>
      </c>
      <c r="D1486" s="5">
        <v>6.5</v>
      </c>
    </row>
    <row r="1487" spans="2:4" x14ac:dyDescent="0.25">
      <c r="B1487" s="3" t="s">
        <v>2684</v>
      </c>
      <c r="C1487" s="4">
        <v>120</v>
      </c>
      <c r="D1487" s="6">
        <v>7.8</v>
      </c>
    </row>
    <row r="1488" spans="2:4" x14ac:dyDescent="0.25">
      <c r="B1488" s="1" t="s">
        <v>2685</v>
      </c>
      <c r="C1488" s="2">
        <v>135</v>
      </c>
      <c r="D1488" s="5">
        <v>7.6</v>
      </c>
    </row>
    <row r="1489" spans="2:4" x14ac:dyDescent="0.25">
      <c r="B1489" s="3" t="s">
        <v>2686</v>
      </c>
      <c r="C1489" s="4">
        <v>132</v>
      </c>
      <c r="D1489" s="6">
        <v>7.2</v>
      </c>
    </row>
    <row r="1490" spans="2:4" x14ac:dyDescent="0.25">
      <c r="B1490" s="1" t="s">
        <v>2687</v>
      </c>
      <c r="C1490" s="2">
        <v>92</v>
      </c>
      <c r="D1490" s="5">
        <v>6.7</v>
      </c>
    </row>
    <row r="1491" spans="2:4" x14ac:dyDescent="0.25">
      <c r="B1491" s="3" t="s">
        <v>2688</v>
      </c>
      <c r="C1491" s="4">
        <v>99</v>
      </c>
      <c r="D1491" s="6">
        <v>6.8</v>
      </c>
    </row>
    <row r="1492" spans="2:4" x14ac:dyDescent="0.25">
      <c r="B1492" s="1" t="s">
        <v>2689</v>
      </c>
      <c r="C1492" s="2">
        <v>90</v>
      </c>
      <c r="D1492" s="5">
        <v>6.3</v>
      </c>
    </row>
    <row r="1493" spans="2:4" x14ac:dyDescent="0.25">
      <c r="B1493" s="3" t="s">
        <v>2690</v>
      </c>
      <c r="C1493" s="4">
        <v>111</v>
      </c>
      <c r="D1493" s="6">
        <v>6.2</v>
      </c>
    </row>
    <row r="1494" spans="2:4" x14ac:dyDescent="0.25">
      <c r="B1494" s="1" t="s">
        <v>2691</v>
      </c>
      <c r="C1494" s="2">
        <v>103</v>
      </c>
      <c r="D1494" s="5">
        <v>6.2</v>
      </c>
    </row>
    <row r="1495" spans="2:4" x14ac:dyDescent="0.25">
      <c r="B1495" s="3" t="s">
        <v>2692</v>
      </c>
      <c r="C1495" s="4">
        <v>127</v>
      </c>
      <c r="D1495" s="6">
        <v>8.6</v>
      </c>
    </row>
    <row r="1496" spans="2:4" x14ac:dyDescent="0.25">
      <c r="B1496" s="1" t="s">
        <v>2693</v>
      </c>
      <c r="C1496" s="2">
        <v>112</v>
      </c>
      <c r="D1496" s="5">
        <v>8</v>
      </c>
    </row>
    <row r="1497" spans="2:4" x14ac:dyDescent="0.25">
      <c r="B1497" s="3" t="s">
        <v>2695</v>
      </c>
      <c r="C1497" s="4">
        <v>87</v>
      </c>
      <c r="D1497" s="6">
        <v>7</v>
      </c>
    </row>
    <row r="1498" spans="2:4" x14ac:dyDescent="0.25">
      <c r="B1498" s="1" t="s">
        <v>2696</v>
      </c>
      <c r="C1498" s="2">
        <v>138</v>
      </c>
      <c r="D1498" s="5">
        <v>8</v>
      </c>
    </row>
    <row r="1499" spans="2:4" x14ac:dyDescent="0.25">
      <c r="B1499" s="3" t="s">
        <v>2697</v>
      </c>
      <c r="C1499" s="4">
        <v>132</v>
      </c>
      <c r="D1499" s="6">
        <v>8.1</v>
      </c>
    </row>
    <row r="1500" spans="2:4" x14ac:dyDescent="0.25">
      <c r="B1500" s="1" t="s">
        <v>2698</v>
      </c>
      <c r="C1500" s="2">
        <v>103</v>
      </c>
      <c r="D1500" s="5">
        <v>6.7</v>
      </c>
    </row>
    <row r="1501" spans="2:4" x14ac:dyDescent="0.25">
      <c r="B1501" s="3" t="s">
        <v>2699</v>
      </c>
      <c r="C1501" s="4">
        <v>123</v>
      </c>
      <c r="D1501" s="6">
        <v>7.9</v>
      </c>
    </row>
    <row r="1502" spans="2:4" x14ac:dyDescent="0.25">
      <c r="B1502" s="1" t="s">
        <v>2700</v>
      </c>
      <c r="C1502" s="2">
        <v>111</v>
      </c>
      <c r="D1502" s="5">
        <v>6.1</v>
      </c>
    </row>
    <row r="1503" spans="2:4" x14ac:dyDescent="0.25">
      <c r="B1503" s="3" t="s">
        <v>2702</v>
      </c>
      <c r="C1503" s="4">
        <v>102</v>
      </c>
      <c r="D1503" s="6">
        <v>4.2</v>
      </c>
    </row>
    <row r="1504" spans="2:4" x14ac:dyDescent="0.25">
      <c r="B1504" s="1" t="s">
        <v>2704</v>
      </c>
      <c r="C1504" s="2">
        <v>78</v>
      </c>
      <c r="D1504" s="5">
        <v>6.1</v>
      </c>
    </row>
    <row r="1505" spans="2:4" x14ac:dyDescent="0.25">
      <c r="B1505" s="3" t="s">
        <v>2705</v>
      </c>
      <c r="C1505" s="4">
        <v>132</v>
      </c>
      <c r="D1505" s="6">
        <v>6.6</v>
      </c>
    </row>
    <row r="1506" spans="2:4" x14ac:dyDescent="0.25">
      <c r="B1506" s="1" t="s">
        <v>2706</v>
      </c>
      <c r="C1506" s="2">
        <v>133</v>
      </c>
      <c r="D1506" s="5">
        <v>7.5</v>
      </c>
    </row>
    <row r="1507" spans="2:4" x14ac:dyDescent="0.25">
      <c r="B1507" s="3" t="s">
        <v>2708</v>
      </c>
      <c r="C1507" s="4">
        <v>108</v>
      </c>
      <c r="D1507" s="6">
        <v>7.4</v>
      </c>
    </row>
    <row r="1508" spans="2:4" x14ac:dyDescent="0.25">
      <c r="B1508" s="1" t="s">
        <v>2710</v>
      </c>
      <c r="C1508" s="2">
        <v>125</v>
      </c>
      <c r="D1508" s="5">
        <v>7.2</v>
      </c>
    </row>
    <row r="1509" spans="2:4" x14ac:dyDescent="0.25">
      <c r="B1509" s="3" t="s">
        <v>2713</v>
      </c>
      <c r="C1509" s="4">
        <v>98</v>
      </c>
      <c r="D1509" s="6">
        <v>6.9</v>
      </c>
    </row>
    <row r="1510" spans="2:4" x14ac:dyDescent="0.25">
      <c r="B1510" s="1" t="s">
        <v>2715</v>
      </c>
      <c r="C1510" s="2">
        <v>119</v>
      </c>
      <c r="D1510" s="5">
        <v>7.4</v>
      </c>
    </row>
    <row r="1511" spans="2:4" x14ac:dyDescent="0.25">
      <c r="B1511" s="3" t="s">
        <v>2716</v>
      </c>
      <c r="C1511" s="4">
        <v>87</v>
      </c>
      <c r="D1511" s="6">
        <v>5.4</v>
      </c>
    </row>
    <row r="1512" spans="2:4" x14ac:dyDescent="0.25">
      <c r="B1512" s="1" t="s">
        <v>2718</v>
      </c>
      <c r="C1512" s="2">
        <v>91</v>
      </c>
      <c r="D1512" s="5">
        <v>6.8</v>
      </c>
    </row>
    <row r="1513" spans="2:4" x14ac:dyDescent="0.25">
      <c r="B1513" s="3" t="s">
        <v>2719</v>
      </c>
      <c r="C1513" s="4">
        <v>100</v>
      </c>
      <c r="D1513" s="6">
        <v>6.3</v>
      </c>
    </row>
    <row r="1514" spans="2:4" x14ac:dyDescent="0.25">
      <c r="B1514" s="1" t="s">
        <v>2720</v>
      </c>
      <c r="C1514" s="2">
        <v>118</v>
      </c>
      <c r="D1514" s="5">
        <v>7.2</v>
      </c>
    </row>
    <row r="1515" spans="2:4" x14ac:dyDescent="0.25">
      <c r="B1515" s="3" t="s">
        <v>2721</v>
      </c>
      <c r="C1515" s="4">
        <v>109</v>
      </c>
      <c r="D1515" s="6">
        <v>6.9</v>
      </c>
    </row>
    <row r="1516" spans="2:4" x14ac:dyDescent="0.25">
      <c r="B1516" s="1" t="s">
        <v>2723</v>
      </c>
      <c r="C1516" s="2">
        <v>99</v>
      </c>
      <c r="D1516" s="5">
        <v>6</v>
      </c>
    </row>
    <row r="1517" spans="2:4" x14ac:dyDescent="0.25">
      <c r="B1517" s="3" t="s">
        <v>2725</v>
      </c>
      <c r="C1517" s="4">
        <v>114</v>
      </c>
      <c r="D1517" s="6">
        <v>5.9</v>
      </c>
    </row>
    <row r="1518" spans="2:4" x14ac:dyDescent="0.25">
      <c r="B1518" s="1" t="s">
        <v>2726</v>
      </c>
      <c r="C1518" s="2">
        <v>89</v>
      </c>
      <c r="D1518" s="5">
        <v>5.4</v>
      </c>
    </row>
    <row r="1519" spans="2:4" x14ac:dyDescent="0.25">
      <c r="B1519" s="3" t="s">
        <v>2727</v>
      </c>
      <c r="C1519" s="4">
        <v>95</v>
      </c>
      <c r="D1519" s="6">
        <v>5.9</v>
      </c>
    </row>
    <row r="1520" spans="2:4" x14ac:dyDescent="0.25">
      <c r="B1520" s="1" t="s">
        <v>2728</v>
      </c>
      <c r="C1520" s="2">
        <v>98</v>
      </c>
      <c r="D1520" s="5">
        <v>6.1</v>
      </c>
    </row>
    <row r="1521" spans="2:4" x14ac:dyDescent="0.25">
      <c r="B1521" s="3" t="s">
        <v>2729</v>
      </c>
      <c r="C1521" s="4">
        <v>94</v>
      </c>
      <c r="D1521" s="6">
        <v>7.7</v>
      </c>
    </row>
    <row r="1522" spans="2:4" x14ac:dyDescent="0.25">
      <c r="B1522" s="1" t="s">
        <v>2731</v>
      </c>
      <c r="C1522" s="2">
        <v>85</v>
      </c>
      <c r="D1522" s="5">
        <v>5.8</v>
      </c>
    </row>
    <row r="1523" spans="2:4" x14ac:dyDescent="0.25">
      <c r="B1523" s="3" t="s">
        <v>2733</v>
      </c>
      <c r="C1523" s="4">
        <v>124</v>
      </c>
      <c r="D1523" s="6">
        <v>7.6</v>
      </c>
    </row>
    <row r="1524" spans="2:4" x14ac:dyDescent="0.25">
      <c r="B1524" s="1" t="s">
        <v>2734</v>
      </c>
      <c r="C1524" s="2">
        <v>131</v>
      </c>
      <c r="D1524" s="5">
        <v>6.1</v>
      </c>
    </row>
    <row r="1525" spans="2:4" x14ac:dyDescent="0.25">
      <c r="B1525" s="3" t="s">
        <v>2736</v>
      </c>
      <c r="C1525" s="4">
        <v>107</v>
      </c>
      <c r="D1525" s="6">
        <v>5.4</v>
      </c>
    </row>
    <row r="1526" spans="2:4" x14ac:dyDescent="0.25">
      <c r="B1526" s="1" t="s">
        <v>2738</v>
      </c>
      <c r="C1526" s="2">
        <v>99</v>
      </c>
      <c r="D1526" s="5">
        <v>5.0999999999999996</v>
      </c>
    </row>
    <row r="1527" spans="2:4" x14ac:dyDescent="0.25">
      <c r="B1527" s="3" t="s">
        <v>2739</v>
      </c>
      <c r="C1527" s="4">
        <v>83</v>
      </c>
      <c r="D1527" s="6">
        <v>6.4</v>
      </c>
    </row>
    <row r="1528" spans="2:4" x14ac:dyDescent="0.25">
      <c r="B1528" s="1" t="s">
        <v>2740</v>
      </c>
      <c r="C1528" s="2">
        <v>131</v>
      </c>
      <c r="D1528" s="5">
        <v>6.3</v>
      </c>
    </row>
    <row r="1529" spans="2:4" x14ac:dyDescent="0.25">
      <c r="B1529" s="3" t="s">
        <v>2743</v>
      </c>
      <c r="C1529" s="4">
        <v>85</v>
      </c>
      <c r="D1529" s="6">
        <v>7.5</v>
      </c>
    </row>
    <row r="1530" spans="2:4" x14ac:dyDescent="0.25">
      <c r="B1530" s="1" t="s">
        <v>2744</v>
      </c>
      <c r="C1530" s="2">
        <v>126</v>
      </c>
      <c r="D1530" s="5">
        <v>7.1</v>
      </c>
    </row>
    <row r="1531" spans="2:4" x14ac:dyDescent="0.25">
      <c r="B1531" s="3" t="s">
        <v>2745</v>
      </c>
      <c r="C1531" s="4">
        <v>123</v>
      </c>
      <c r="D1531" s="6">
        <v>7.8</v>
      </c>
    </row>
    <row r="1532" spans="2:4" x14ac:dyDescent="0.25">
      <c r="B1532" s="1" t="s">
        <v>2746</v>
      </c>
      <c r="C1532" s="2">
        <v>105</v>
      </c>
      <c r="D1532" s="5">
        <v>6.5</v>
      </c>
    </row>
    <row r="1533" spans="2:4" x14ac:dyDescent="0.25">
      <c r="B1533" s="3" t="s">
        <v>2747</v>
      </c>
      <c r="C1533" s="4">
        <v>125</v>
      </c>
      <c r="D1533" s="6">
        <v>6.6</v>
      </c>
    </row>
    <row r="1534" spans="2:4" x14ac:dyDescent="0.25">
      <c r="B1534" s="1" t="s">
        <v>2749</v>
      </c>
      <c r="C1534" s="2">
        <v>77</v>
      </c>
      <c r="D1534" s="5">
        <v>7.4</v>
      </c>
    </row>
    <row r="1535" spans="2:4" x14ac:dyDescent="0.25">
      <c r="B1535" s="3" t="s">
        <v>2750</v>
      </c>
      <c r="C1535" s="4">
        <v>121</v>
      </c>
      <c r="D1535" s="6">
        <v>7.6</v>
      </c>
    </row>
    <row r="1536" spans="2:4" x14ac:dyDescent="0.25">
      <c r="B1536" s="1" t="s">
        <v>2751</v>
      </c>
      <c r="C1536" s="2">
        <v>124</v>
      </c>
      <c r="D1536" s="5">
        <v>7.5</v>
      </c>
    </row>
    <row r="1537" spans="2:4" x14ac:dyDescent="0.25">
      <c r="B1537" s="3" t="s">
        <v>2752</v>
      </c>
      <c r="C1537" s="4">
        <v>99</v>
      </c>
      <c r="D1537" s="6">
        <v>6.6</v>
      </c>
    </row>
    <row r="1538" spans="2:4" x14ac:dyDescent="0.25">
      <c r="B1538" s="1" t="s">
        <v>2754</v>
      </c>
      <c r="C1538" s="2">
        <v>112</v>
      </c>
      <c r="D1538" s="5">
        <v>7.2</v>
      </c>
    </row>
    <row r="1539" spans="2:4" x14ac:dyDescent="0.25">
      <c r="B1539" s="3" t="s">
        <v>2756</v>
      </c>
      <c r="C1539" s="4">
        <v>111</v>
      </c>
      <c r="D1539" s="6">
        <v>7.6</v>
      </c>
    </row>
    <row r="1540" spans="2:4" x14ac:dyDescent="0.25">
      <c r="B1540" s="1" t="s">
        <v>2757</v>
      </c>
      <c r="C1540" s="2">
        <v>107</v>
      </c>
      <c r="D1540" s="5">
        <v>6.2</v>
      </c>
    </row>
    <row r="1541" spans="2:4" x14ac:dyDescent="0.25">
      <c r="B1541" s="3" t="s">
        <v>2758</v>
      </c>
      <c r="C1541" s="4">
        <v>104</v>
      </c>
      <c r="D1541" s="6">
        <v>5.6</v>
      </c>
    </row>
    <row r="1542" spans="2:4" x14ac:dyDescent="0.25">
      <c r="B1542" s="1" t="s">
        <v>2759</v>
      </c>
      <c r="C1542" s="2">
        <v>113</v>
      </c>
      <c r="D1542" s="5">
        <v>7.6</v>
      </c>
    </row>
    <row r="1543" spans="2:4" x14ac:dyDescent="0.25">
      <c r="B1543" s="3" t="s">
        <v>2760</v>
      </c>
      <c r="C1543" s="4">
        <v>113</v>
      </c>
      <c r="D1543" s="6">
        <v>6.6</v>
      </c>
    </row>
    <row r="1544" spans="2:4" x14ac:dyDescent="0.25">
      <c r="B1544" s="1" t="s">
        <v>2762</v>
      </c>
      <c r="C1544" s="2">
        <v>95</v>
      </c>
      <c r="D1544" s="5">
        <v>7</v>
      </c>
    </row>
    <row r="1545" spans="2:4" x14ac:dyDescent="0.25">
      <c r="B1545" s="3" t="s">
        <v>2764</v>
      </c>
      <c r="C1545" s="4">
        <v>86</v>
      </c>
      <c r="D1545" s="6">
        <v>2.7</v>
      </c>
    </row>
    <row r="1546" spans="2:4" x14ac:dyDescent="0.25">
      <c r="B1546" s="1" t="s">
        <v>2765</v>
      </c>
      <c r="C1546" s="2">
        <v>126</v>
      </c>
      <c r="D1546" s="5">
        <v>7.6</v>
      </c>
    </row>
    <row r="1547" spans="2:4" x14ac:dyDescent="0.25">
      <c r="B1547" s="3" t="s">
        <v>2766</v>
      </c>
      <c r="C1547" s="4">
        <v>101</v>
      </c>
      <c r="D1547" s="6">
        <v>6.6</v>
      </c>
    </row>
    <row r="1548" spans="2:4" x14ac:dyDescent="0.25">
      <c r="B1548" s="1" t="s">
        <v>2768</v>
      </c>
      <c r="C1548" s="2">
        <v>102</v>
      </c>
      <c r="D1548" s="5">
        <v>6.9</v>
      </c>
    </row>
    <row r="1549" spans="2:4" x14ac:dyDescent="0.25">
      <c r="B1549" s="3" t="s">
        <v>2769</v>
      </c>
      <c r="C1549" s="4">
        <v>111</v>
      </c>
      <c r="D1549" s="6">
        <v>6.8</v>
      </c>
    </row>
    <row r="1550" spans="2:4" x14ac:dyDescent="0.25">
      <c r="B1550" s="1" t="s">
        <v>2771</v>
      </c>
      <c r="C1550" s="2">
        <v>95</v>
      </c>
      <c r="D1550" s="5">
        <v>3.7</v>
      </c>
    </row>
    <row r="1551" spans="2:4" x14ac:dyDescent="0.25">
      <c r="B1551" s="3" t="s">
        <v>2772</v>
      </c>
      <c r="C1551" s="4">
        <v>98</v>
      </c>
      <c r="D1551" s="6">
        <v>6.1</v>
      </c>
    </row>
    <row r="1552" spans="2:4" x14ac:dyDescent="0.25">
      <c r="B1552" s="1" t="s">
        <v>2774</v>
      </c>
      <c r="C1552" s="2">
        <v>100</v>
      </c>
      <c r="D1552" s="5">
        <v>5.9</v>
      </c>
    </row>
    <row r="1553" spans="2:4" x14ac:dyDescent="0.25">
      <c r="B1553" s="3" t="s">
        <v>2776</v>
      </c>
      <c r="C1553" s="4">
        <v>118</v>
      </c>
      <c r="D1553" s="6">
        <v>6.7</v>
      </c>
    </row>
    <row r="1554" spans="2:4" x14ac:dyDescent="0.25">
      <c r="B1554" s="1" t="s">
        <v>2779</v>
      </c>
      <c r="C1554" s="2">
        <v>125</v>
      </c>
      <c r="D1554" s="5">
        <v>6.9</v>
      </c>
    </row>
    <row r="1555" spans="2:4" x14ac:dyDescent="0.25">
      <c r="B1555" s="3" t="s">
        <v>2780</v>
      </c>
      <c r="C1555" s="4">
        <v>94</v>
      </c>
      <c r="D1555" s="6">
        <v>5.5</v>
      </c>
    </row>
    <row r="1556" spans="2:4" x14ac:dyDescent="0.25">
      <c r="B1556" s="1" t="s">
        <v>2783</v>
      </c>
      <c r="C1556" s="2">
        <v>79</v>
      </c>
      <c r="D1556" s="5">
        <v>7.1</v>
      </c>
    </row>
    <row r="1557" spans="2:4" x14ac:dyDescent="0.25">
      <c r="B1557" s="3" t="s">
        <v>2784</v>
      </c>
      <c r="C1557" s="4">
        <v>106</v>
      </c>
      <c r="D1557" s="6">
        <v>7.1</v>
      </c>
    </row>
    <row r="1558" spans="2:4" x14ac:dyDescent="0.25">
      <c r="B1558" s="1" t="s">
        <v>2786</v>
      </c>
      <c r="C1558" s="2">
        <v>63</v>
      </c>
      <c r="D1558" s="5">
        <v>7.3</v>
      </c>
    </row>
    <row r="1559" spans="2:4" x14ac:dyDescent="0.25">
      <c r="B1559" s="3" t="s">
        <v>2788</v>
      </c>
      <c r="C1559" s="4">
        <v>85</v>
      </c>
      <c r="D1559" s="6">
        <v>3.4</v>
      </c>
    </row>
    <row r="1560" spans="2:4" x14ac:dyDescent="0.25">
      <c r="B1560" s="1" t="s">
        <v>2789</v>
      </c>
      <c r="C1560" s="2">
        <v>108</v>
      </c>
      <c r="D1560" s="5">
        <v>6.8</v>
      </c>
    </row>
    <row r="1561" spans="2:4" x14ac:dyDescent="0.25">
      <c r="B1561" s="3" t="s">
        <v>2790</v>
      </c>
      <c r="C1561" s="4">
        <v>139</v>
      </c>
      <c r="D1561" s="6">
        <v>6.9</v>
      </c>
    </row>
    <row r="1562" spans="2:4" x14ac:dyDescent="0.25">
      <c r="B1562" s="1" t="s">
        <v>2791</v>
      </c>
      <c r="C1562" s="2">
        <v>127</v>
      </c>
      <c r="D1562" s="5">
        <v>7</v>
      </c>
    </row>
    <row r="1563" spans="2:4" x14ac:dyDescent="0.25">
      <c r="B1563" s="3" t="s">
        <v>2793</v>
      </c>
      <c r="C1563" s="4">
        <v>106</v>
      </c>
      <c r="D1563" s="6">
        <v>5.5</v>
      </c>
    </row>
    <row r="1564" spans="2:4" x14ac:dyDescent="0.25">
      <c r="B1564" s="1" t="s">
        <v>2794</v>
      </c>
      <c r="C1564" s="2">
        <v>95</v>
      </c>
      <c r="D1564" s="5">
        <v>5.0999999999999996</v>
      </c>
    </row>
    <row r="1565" spans="2:4" x14ac:dyDescent="0.25">
      <c r="B1565" s="3" t="s">
        <v>2795</v>
      </c>
      <c r="C1565" s="4">
        <v>118</v>
      </c>
      <c r="D1565" s="6">
        <v>6.2</v>
      </c>
    </row>
    <row r="1566" spans="2:4" x14ac:dyDescent="0.25">
      <c r="B1566" s="1" t="s">
        <v>2797</v>
      </c>
      <c r="C1566" s="2">
        <v>108</v>
      </c>
      <c r="D1566" s="5">
        <v>5.9</v>
      </c>
    </row>
    <row r="1567" spans="2:4" x14ac:dyDescent="0.25">
      <c r="B1567" s="3" t="s">
        <v>2799</v>
      </c>
      <c r="C1567" s="4">
        <v>105</v>
      </c>
      <c r="D1567" s="6">
        <v>5.2</v>
      </c>
    </row>
    <row r="1568" spans="2:4" x14ac:dyDescent="0.25">
      <c r="B1568" s="1" t="s">
        <v>2800</v>
      </c>
      <c r="C1568" s="2">
        <v>131</v>
      </c>
      <c r="D1568" s="5">
        <v>6.2</v>
      </c>
    </row>
    <row r="1569" spans="2:4" x14ac:dyDescent="0.25">
      <c r="B1569" s="3" t="s">
        <v>2802</v>
      </c>
      <c r="C1569" s="4">
        <v>104</v>
      </c>
      <c r="D1569" s="6">
        <v>5.5</v>
      </c>
    </row>
    <row r="1570" spans="2:4" x14ac:dyDescent="0.25">
      <c r="B1570" s="1" t="s">
        <v>2804</v>
      </c>
      <c r="C1570" s="2">
        <v>133</v>
      </c>
      <c r="D1570" s="5">
        <v>7.4</v>
      </c>
    </row>
    <row r="1571" spans="2:4" x14ac:dyDescent="0.25">
      <c r="B1571" s="3" t="s">
        <v>2806</v>
      </c>
      <c r="C1571" s="4">
        <v>94</v>
      </c>
      <c r="D1571" s="6">
        <v>4.4000000000000004</v>
      </c>
    </row>
    <row r="1572" spans="2:4" x14ac:dyDescent="0.25">
      <c r="B1572" s="1" t="s">
        <v>2808</v>
      </c>
      <c r="C1572" s="2">
        <v>109</v>
      </c>
      <c r="D1572" s="5">
        <v>6.3</v>
      </c>
    </row>
    <row r="1573" spans="2:4" x14ac:dyDescent="0.25">
      <c r="B1573" s="3" t="s">
        <v>2809</v>
      </c>
      <c r="C1573" s="4">
        <v>96</v>
      </c>
      <c r="D1573" s="6">
        <v>6.1</v>
      </c>
    </row>
    <row r="1574" spans="2:4" x14ac:dyDescent="0.25">
      <c r="B1574" s="1" t="s">
        <v>2812</v>
      </c>
      <c r="C1574" s="2">
        <v>105</v>
      </c>
      <c r="D1574" s="5">
        <v>5.3</v>
      </c>
    </row>
    <row r="1575" spans="2:4" x14ac:dyDescent="0.25">
      <c r="B1575" s="3" t="s">
        <v>2815</v>
      </c>
      <c r="C1575" s="4">
        <v>99</v>
      </c>
      <c r="D1575" s="6">
        <v>5.4</v>
      </c>
    </row>
    <row r="1576" spans="2:4" x14ac:dyDescent="0.25">
      <c r="B1576" s="1" t="s">
        <v>2816</v>
      </c>
      <c r="C1576" s="2">
        <v>112</v>
      </c>
      <c r="D1576" s="5">
        <v>6.7</v>
      </c>
    </row>
    <row r="1577" spans="2:4" x14ac:dyDescent="0.25">
      <c r="B1577" s="3" t="s">
        <v>2817</v>
      </c>
      <c r="C1577" s="4">
        <v>108</v>
      </c>
      <c r="D1577" s="6">
        <v>5.9</v>
      </c>
    </row>
    <row r="1578" spans="2:4" x14ac:dyDescent="0.25">
      <c r="B1578" s="1" t="s">
        <v>2819</v>
      </c>
      <c r="C1578" s="2">
        <v>126</v>
      </c>
      <c r="D1578" s="5">
        <v>7.3</v>
      </c>
    </row>
    <row r="1579" spans="2:4" x14ac:dyDescent="0.25">
      <c r="B1579" s="3" t="s">
        <v>2820</v>
      </c>
      <c r="C1579" s="4">
        <v>98</v>
      </c>
      <c r="D1579" s="6">
        <v>5.5</v>
      </c>
    </row>
    <row r="1580" spans="2:4" x14ac:dyDescent="0.25">
      <c r="B1580" s="1" t="s">
        <v>2822</v>
      </c>
      <c r="C1580" s="2">
        <v>104</v>
      </c>
      <c r="D1580" s="5">
        <v>5.8</v>
      </c>
    </row>
    <row r="1581" spans="2:4" x14ac:dyDescent="0.25">
      <c r="B1581" s="3" t="s">
        <v>2824</v>
      </c>
      <c r="C1581" s="4">
        <v>110</v>
      </c>
      <c r="D1581" s="6">
        <v>4.5999999999999996</v>
      </c>
    </row>
    <row r="1582" spans="2:4" x14ac:dyDescent="0.25">
      <c r="B1582" s="1" t="s">
        <v>2826</v>
      </c>
      <c r="C1582" s="2">
        <v>130</v>
      </c>
      <c r="D1582" s="5">
        <v>6.7</v>
      </c>
    </row>
    <row r="1583" spans="2:4" x14ac:dyDescent="0.25">
      <c r="B1583" s="3" t="s">
        <v>2829</v>
      </c>
      <c r="C1583" s="4">
        <v>93</v>
      </c>
      <c r="D1583" s="6">
        <v>5.0999999999999996</v>
      </c>
    </row>
    <row r="1584" spans="2:4" x14ac:dyDescent="0.25">
      <c r="B1584" s="1" t="s">
        <v>2830</v>
      </c>
      <c r="C1584" s="2">
        <v>96</v>
      </c>
      <c r="D1584" s="5">
        <v>5.6</v>
      </c>
    </row>
    <row r="1585" spans="2:4" x14ac:dyDescent="0.25">
      <c r="B1585" s="3" t="s">
        <v>2831</v>
      </c>
      <c r="C1585" s="4">
        <v>114</v>
      </c>
      <c r="D1585" s="6">
        <v>7</v>
      </c>
    </row>
    <row r="1586" spans="2:4" x14ac:dyDescent="0.25">
      <c r="B1586" s="1" t="s">
        <v>2832</v>
      </c>
      <c r="C1586" s="2">
        <v>106</v>
      </c>
      <c r="D1586" s="5">
        <v>6.4</v>
      </c>
    </row>
    <row r="1587" spans="2:4" x14ac:dyDescent="0.25">
      <c r="B1587" s="3" t="s">
        <v>2833</v>
      </c>
      <c r="C1587" s="4">
        <v>150</v>
      </c>
      <c r="D1587" s="6">
        <v>6.7</v>
      </c>
    </row>
    <row r="1588" spans="2:4" x14ac:dyDescent="0.25">
      <c r="B1588" s="1" t="s">
        <v>2835</v>
      </c>
      <c r="C1588" s="2">
        <v>100</v>
      </c>
      <c r="D1588" s="5">
        <v>4.0999999999999996</v>
      </c>
    </row>
    <row r="1589" spans="2:4" x14ac:dyDescent="0.25">
      <c r="B1589" s="3" t="s">
        <v>2836</v>
      </c>
      <c r="C1589" s="4">
        <v>100</v>
      </c>
      <c r="D1589" s="6">
        <v>5.5</v>
      </c>
    </row>
    <row r="1590" spans="2:4" x14ac:dyDescent="0.25">
      <c r="B1590" s="1" t="s">
        <v>2837</v>
      </c>
      <c r="C1590" s="2">
        <v>100</v>
      </c>
      <c r="D1590" s="5">
        <v>2.7</v>
      </c>
    </row>
    <row r="1591" spans="2:4" x14ac:dyDescent="0.25">
      <c r="B1591" s="3" t="s">
        <v>2839</v>
      </c>
      <c r="C1591" s="4">
        <v>107</v>
      </c>
      <c r="D1591" s="6">
        <v>6.4</v>
      </c>
    </row>
    <row r="1592" spans="2:4" x14ac:dyDescent="0.25">
      <c r="B1592" s="1" t="s">
        <v>2841</v>
      </c>
      <c r="C1592" s="2">
        <v>102</v>
      </c>
      <c r="D1592" s="5">
        <v>4.8</v>
      </c>
    </row>
    <row r="1593" spans="2:4" x14ac:dyDescent="0.25">
      <c r="B1593" s="3" t="s">
        <v>2843</v>
      </c>
      <c r="C1593" s="4">
        <v>101</v>
      </c>
      <c r="D1593" s="6">
        <v>6.1</v>
      </c>
    </row>
    <row r="1594" spans="2:4" x14ac:dyDescent="0.25">
      <c r="B1594" s="1" t="s">
        <v>2845</v>
      </c>
      <c r="C1594" s="2">
        <v>86</v>
      </c>
      <c r="D1594" s="5">
        <v>4.8</v>
      </c>
    </row>
    <row r="1595" spans="2:4" x14ac:dyDescent="0.25">
      <c r="B1595" s="3" t="s">
        <v>2846</v>
      </c>
      <c r="C1595" s="4">
        <v>108</v>
      </c>
      <c r="D1595" s="6">
        <v>7</v>
      </c>
    </row>
    <row r="1596" spans="2:4" x14ac:dyDescent="0.25">
      <c r="B1596" s="1" t="s">
        <v>2848</v>
      </c>
      <c r="C1596" s="2">
        <v>123</v>
      </c>
      <c r="D1596" s="5">
        <v>6.8</v>
      </c>
    </row>
    <row r="1597" spans="2:4" x14ac:dyDescent="0.25">
      <c r="B1597" s="3" t="s">
        <v>2852</v>
      </c>
      <c r="C1597" s="4">
        <v>88</v>
      </c>
      <c r="D1597" s="6">
        <v>5.6</v>
      </c>
    </row>
    <row r="1598" spans="2:4" x14ac:dyDescent="0.25">
      <c r="B1598" s="1" t="s">
        <v>2853</v>
      </c>
      <c r="C1598" s="2">
        <v>109</v>
      </c>
      <c r="D1598" s="5">
        <v>6.1</v>
      </c>
    </row>
    <row r="1599" spans="2:4" x14ac:dyDescent="0.25">
      <c r="B1599" s="3" t="s">
        <v>2854</v>
      </c>
      <c r="C1599" s="4">
        <v>122</v>
      </c>
      <c r="D1599" s="6">
        <v>7.9</v>
      </c>
    </row>
    <row r="1600" spans="2:4" x14ac:dyDescent="0.25">
      <c r="B1600" s="1" t="s">
        <v>2856</v>
      </c>
      <c r="C1600" s="2">
        <v>251</v>
      </c>
      <c r="D1600" s="5">
        <v>8.4</v>
      </c>
    </row>
    <row r="1601" spans="2:4" x14ac:dyDescent="0.25">
      <c r="B1601" s="3" t="s">
        <v>2858</v>
      </c>
      <c r="C1601" s="4">
        <v>118</v>
      </c>
      <c r="D1601" s="6">
        <v>6.5</v>
      </c>
    </row>
    <row r="1602" spans="2:4" x14ac:dyDescent="0.25">
      <c r="B1602" s="1" t="s">
        <v>2860</v>
      </c>
      <c r="C1602" s="2">
        <v>131</v>
      </c>
      <c r="D1602" s="5">
        <v>7.1</v>
      </c>
    </row>
    <row r="1603" spans="2:4" x14ac:dyDescent="0.25">
      <c r="B1603" s="3" t="s">
        <v>2861</v>
      </c>
      <c r="C1603" s="4">
        <v>109</v>
      </c>
      <c r="D1603" s="6">
        <v>6.6</v>
      </c>
    </row>
    <row r="1604" spans="2:4" x14ac:dyDescent="0.25">
      <c r="B1604" s="1" t="s">
        <v>2863</v>
      </c>
      <c r="C1604" s="2">
        <v>88</v>
      </c>
      <c r="D1604" s="5">
        <v>7</v>
      </c>
    </row>
    <row r="1605" spans="2:4" x14ac:dyDescent="0.25">
      <c r="B1605" s="3" t="s">
        <v>2865</v>
      </c>
      <c r="C1605" s="4">
        <v>103</v>
      </c>
      <c r="D1605" s="6">
        <v>5.6</v>
      </c>
    </row>
    <row r="1606" spans="2:4" x14ac:dyDescent="0.25">
      <c r="B1606" s="1" t="s">
        <v>2867</v>
      </c>
      <c r="C1606" s="2">
        <v>87</v>
      </c>
      <c r="D1606" s="5">
        <v>4.8</v>
      </c>
    </row>
    <row r="1607" spans="2:4" x14ac:dyDescent="0.25">
      <c r="B1607" s="3" t="s">
        <v>2870</v>
      </c>
      <c r="C1607" s="4">
        <v>160</v>
      </c>
      <c r="D1607" s="6">
        <v>7.5</v>
      </c>
    </row>
    <row r="1608" spans="2:4" x14ac:dyDescent="0.25">
      <c r="B1608" s="1" t="s">
        <v>2872</v>
      </c>
      <c r="C1608" s="2">
        <v>121</v>
      </c>
      <c r="D1608" s="5">
        <v>6</v>
      </c>
    </row>
    <row r="1609" spans="2:4" x14ac:dyDescent="0.25">
      <c r="B1609" s="3" t="s">
        <v>2875</v>
      </c>
      <c r="C1609" s="4">
        <v>129</v>
      </c>
      <c r="D1609" s="6">
        <v>6.8</v>
      </c>
    </row>
    <row r="1610" spans="2:4" x14ac:dyDescent="0.25">
      <c r="B1610" s="1" t="s">
        <v>2879</v>
      </c>
      <c r="C1610" s="2">
        <v>115</v>
      </c>
      <c r="D1610" s="5">
        <v>6.5</v>
      </c>
    </row>
    <row r="1611" spans="2:4" x14ac:dyDescent="0.25">
      <c r="B1611" s="3" t="s">
        <v>2881</v>
      </c>
      <c r="C1611" s="4">
        <v>153</v>
      </c>
      <c r="D1611" s="6">
        <v>7.9</v>
      </c>
    </row>
    <row r="1612" spans="2:4" x14ac:dyDescent="0.25">
      <c r="B1612" s="1" t="s">
        <v>2883</v>
      </c>
      <c r="C1612" s="2">
        <v>128</v>
      </c>
      <c r="D1612" s="5">
        <v>6.4</v>
      </c>
    </row>
    <row r="1613" spans="2:4" x14ac:dyDescent="0.25">
      <c r="B1613" s="3" t="s">
        <v>2884</v>
      </c>
      <c r="C1613" s="4">
        <v>89</v>
      </c>
      <c r="D1613" s="6">
        <v>5.8</v>
      </c>
    </row>
    <row r="1614" spans="2:4" x14ac:dyDescent="0.25">
      <c r="B1614" s="1" t="s">
        <v>2885</v>
      </c>
      <c r="C1614" s="2">
        <v>122</v>
      </c>
      <c r="D1614" s="5">
        <v>7.7</v>
      </c>
    </row>
    <row r="1615" spans="2:4" x14ac:dyDescent="0.25">
      <c r="B1615" s="3" t="s">
        <v>2886</v>
      </c>
      <c r="C1615" s="4">
        <v>99</v>
      </c>
      <c r="D1615" s="6">
        <v>5.3</v>
      </c>
    </row>
    <row r="1616" spans="2:4" x14ac:dyDescent="0.25">
      <c r="B1616" s="1" t="s">
        <v>2887</v>
      </c>
      <c r="C1616" s="2">
        <v>99</v>
      </c>
      <c r="D1616" s="5">
        <v>5.3</v>
      </c>
    </row>
    <row r="1617" spans="2:4" x14ac:dyDescent="0.25">
      <c r="B1617" s="3" t="s">
        <v>2889</v>
      </c>
      <c r="C1617" s="4">
        <v>147</v>
      </c>
      <c r="D1617" s="6">
        <v>7.5</v>
      </c>
    </row>
    <row r="1618" spans="2:4" x14ac:dyDescent="0.25">
      <c r="B1618" s="1" t="s">
        <v>2890</v>
      </c>
      <c r="C1618" s="2">
        <v>112</v>
      </c>
      <c r="D1618" s="5">
        <v>6.9</v>
      </c>
    </row>
    <row r="1619" spans="2:4" x14ac:dyDescent="0.25">
      <c r="B1619" s="3" t="s">
        <v>2892</v>
      </c>
      <c r="C1619" s="4">
        <v>88</v>
      </c>
      <c r="D1619" s="6">
        <v>4.9000000000000004</v>
      </c>
    </row>
    <row r="1620" spans="2:4" x14ac:dyDescent="0.25">
      <c r="B1620" s="1" t="s">
        <v>2894</v>
      </c>
      <c r="C1620" s="2">
        <v>94</v>
      </c>
      <c r="D1620" s="5">
        <v>7.1</v>
      </c>
    </row>
    <row r="1621" spans="2:4" x14ac:dyDescent="0.25">
      <c r="B1621" s="3" t="s">
        <v>2895</v>
      </c>
      <c r="C1621" s="4">
        <v>90</v>
      </c>
      <c r="D1621" s="6">
        <v>8</v>
      </c>
    </row>
    <row r="1622" spans="2:4" x14ac:dyDescent="0.25">
      <c r="B1622" s="1" t="s">
        <v>2897</v>
      </c>
      <c r="C1622" s="2">
        <v>167</v>
      </c>
      <c r="D1622" s="5">
        <v>7.9</v>
      </c>
    </row>
    <row r="1623" spans="2:4" x14ac:dyDescent="0.25">
      <c r="B1623" s="3" t="s">
        <v>2898</v>
      </c>
      <c r="C1623" s="4">
        <v>118</v>
      </c>
      <c r="D1623" s="6">
        <v>7.6</v>
      </c>
    </row>
    <row r="1624" spans="2:4" x14ac:dyDescent="0.25">
      <c r="B1624" s="1" t="s">
        <v>2901</v>
      </c>
      <c r="C1624" s="2">
        <v>83</v>
      </c>
      <c r="D1624" s="5">
        <v>5.9</v>
      </c>
    </row>
    <row r="1625" spans="2:4" x14ac:dyDescent="0.25">
      <c r="B1625" s="3" t="s">
        <v>2902</v>
      </c>
      <c r="C1625" s="4">
        <v>104</v>
      </c>
      <c r="D1625" s="6">
        <v>6.3</v>
      </c>
    </row>
    <row r="1626" spans="2:4" x14ac:dyDescent="0.25">
      <c r="B1626" s="1" t="s">
        <v>2903</v>
      </c>
      <c r="C1626" s="2">
        <v>102</v>
      </c>
      <c r="D1626" s="5">
        <v>6.4</v>
      </c>
    </row>
    <row r="1627" spans="2:4" x14ac:dyDescent="0.25">
      <c r="B1627" s="3" t="s">
        <v>2904</v>
      </c>
      <c r="C1627" s="4">
        <v>131</v>
      </c>
      <c r="D1627" s="6">
        <v>8.1999999999999993</v>
      </c>
    </row>
    <row r="1628" spans="2:4" x14ac:dyDescent="0.25">
      <c r="B1628" s="1" t="s">
        <v>2905</v>
      </c>
      <c r="C1628" s="2">
        <v>101</v>
      </c>
      <c r="D1628" s="5">
        <v>6.9</v>
      </c>
    </row>
    <row r="1629" spans="2:4" x14ac:dyDescent="0.25">
      <c r="B1629" s="3" t="s">
        <v>2906</v>
      </c>
      <c r="C1629" s="4">
        <v>130</v>
      </c>
      <c r="D1629" s="6">
        <v>7.8</v>
      </c>
    </row>
    <row r="1630" spans="2:4" x14ac:dyDescent="0.25">
      <c r="B1630" s="1" t="s">
        <v>2907</v>
      </c>
      <c r="C1630" s="2">
        <v>120</v>
      </c>
      <c r="D1630" s="5">
        <v>6.7</v>
      </c>
    </row>
    <row r="1631" spans="2:4" x14ac:dyDescent="0.25">
      <c r="B1631" s="3" t="s">
        <v>2908</v>
      </c>
      <c r="C1631" s="4">
        <v>135</v>
      </c>
      <c r="D1631" s="6">
        <v>7.5</v>
      </c>
    </row>
    <row r="1632" spans="2:4" x14ac:dyDescent="0.25">
      <c r="B1632" s="1" t="s">
        <v>2909</v>
      </c>
      <c r="C1632" s="2">
        <v>110</v>
      </c>
      <c r="D1632" s="5">
        <v>7.4</v>
      </c>
    </row>
    <row r="1633" spans="2:4" x14ac:dyDescent="0.25">
      <c r="B1633" s="3" t="s">
        <v>2910</v>
      </c>
      <c r="C1633" s="4">
        <v>103</v>
      </c>
      <c r="D1633" s="6">
        <v>5.2</v>
      </c>
    </row>
    <row r="1634" spans="2:4" x14ac:dyDescent="0.25">
      <c r="B1634" s="1" t="s">
        <v>2911</v>
      </c>
      <c r="C1634" s="2">
        <v>110</v>
      </c>
      <c r="D1634" s="5">
        <v>7.6</v>
      </c>
    </row>
    <row r="1635" spans="2:4" x14ac:dyDescent="0.25">
      <c r="B1635" s="3" t="s">
        <v>2912</v>
      </c>
      <c r="C1635" s="4">
        <v>91</v>
      </c>
      <c r="D1635" s="6">
        <v>7.3</v>
      </c>
    </row>
    <row r="1636" spans="2:4" x14ac:dyDescent="0.25">
      <c r="B1636" s="1" t="s">
        <v>2913</v>
      </c>
      <c r="C1636" s="2">
        <v>105</v>
      </c>
      <c r="D1636" s="5">
        <v>6.6</v>
      </c>
    </row>
    <row r="1637" spans="2:4" x14ac:dyDescent="0.25">
      <c r="B1637" s="3" t="s">
        <v>2914</v>
      </c>
      <c r="C1637" s="4">
        <v>127</v>
      </c>
      <c r="D1637" s="6">
        <v>6.8</v>
      </c>
    </row>
    <row r="1638" spans="2:4" x14ac:dyDescent="0.25">
      <c r="B1638" s="1" t="s">
        <v>2915</v>
      </c>
      <c r="C1638" s="2">
        <v>82</v>
      </c>
      <c r="D1638" s="5">
        <v>6.9</v>
      </c>
    </row>
    <row r="1639" spans="2:4" x14ac:dyDescent="0.25">
      <c r="B1639" s="3" t="s">
        <v>2916</v>
      </c>
      <c r="C1639" s="4">
        <v>99</v>
      </c>
      <c r="D1639" s="6">
        <v>5.8</v>
      </c>
    </row>
    <row r="1640" spans="2:4" x14ac:dyDescent="0.25">
      <c r="B1640" s="1" t="s">
        <v>2917</v>
      </c>
      <c r="C1640" s="2">
        <v>90</v>
      </c>
      <c r="D1640" s="5">
        <v>6.6</v>
      </c>
    </row>
    <row r="1641" spans="2:4" x14ac:dyDescent="0.25">
      <c r="B1641" s="3" t="s">
        <v>2919</v>
      </c>
      <c r="C1641" s="4">
        <v>115</v>
      </c>
      <c r="D1641" s="6">
        <v>6.7</v>
      </c>
    </row>
    <row r="1642" spans="2:4" x14ac:dyDescent="0.25">
      <c r="B1642" s="1" t="s">
        <v>2920</v>
      </c>
      <c r="C1642" s="2">
        <v>96</v>
      </c>
      <c r="D1642" s="5">
        <v>6.7</v>
      </c>
    </row>
    <row r="1643" spans="2:4" x14ac:dyDescent="0.25">
      <c r="B1643" s="3" t="s">
        <v>2921</v>
      </c>
      <c r="C1643" s="4">
        <v>104</v>
      </c>
      <c r="D1643" s="6">
        <v>6.3</v>
      </c>
    </row>
    <row r="1644" spans="2:4" x14ac:dyDescent="0.25">
      <c r="B1644" s="1" t="s">
        <v>2922</v>
      </c>
      <c r="C1644" s="2">
        <v>117</v>
      </c>
      <c r="D1644" s="5">
        <v>7.7</v>
      </c>
    </row>
    <row r="1645" spans="2:4" x14ac:dyDescent="0.25">
      <c r="B1645" s="3" t="s">
        <v>2923</v>
      </c>
      <c r="C1645" s="4">
        <v>83</v>
      </c>
      <c r="D1645" s="6">
        <v>6.1</v>
      </c>
    </row>
    <row r="1646" spans="2:4" x14ac:dyDescent="0.25">
      <c r="B1646" s="1" t="s">
        <v>2925</v>
      </c>
      <c r="C1646" s="2">
        <v>99</v>
      </c>
      <c r="D1646" s="5">
        <v>4.9000000000000004</v>
      </c>
    </row>
    <row r="1647" spans="2:4" x14ac:dyDescent="0.25">
      <c r="B1647" s="3" t="s">
        <v>2927</v>
      </c>
      <c r="C1647" s="4">
        <v>81</v>
      </c>
      <c r="D1647" s="6">
        <v>6.2</v>
      </c>
    </row>
    <row r="1648" spans="2:4" x14ac:dyDescent="0.25">
      <c r="B1648" s="1" t="s">
        <v>2928</v>
      </c>
      <c r="C1648" s="2">
        <v>135</v>
      </c>
      <c r="D1648" s="5">
        <v>7.8</v>
      </c>
    </row>
    <row r="1649" spans="2:4" x14ac:dyDescent="0.25">
      <c r="B1649" s="3" t="s">
        <v>2929</v>
      </c>
      <c r="C1649" s="4">
        <v>117</v>
      </c>
      <c r="D1649" s="6">
        <v>8.1999999999999993</v>
      </c>
    </row>
    <row r="1650" spans="2:4" x14ac:dyDescent="0.25">
      <c r="B1650" s="1" t="s">
        <v>2931</v>
      </c>
      <c r="C1650" s="2">
        <v>139</v>
      </c>
      <c r="D1650" s="5">
        <v>6.9</v>
      </c>
    </row>
    <row r="1651" spans="2:4" x14ac:dyDescent="0.25">
      <c r="B1651" s="3" t="s">
        <v>2932</v>
      </c>
      <c r="C1651" s="4">
        <v>123</v>
      </c>
      <c r="D1651" s="6">
        <v>6.2</v>
      </c>
    </row>
    <row r="1652" spans="2:4" x14ac:dyDescent="0.25">
      <c r="B1652" s="1" t="s">
        <v>2934</v>
      </c>
      <c r="C1652" s="2">
        <v>117</v>
      </c>
      <c r="D1652" s="5">
        <v>6.9</v>
      </c>
    </row>
    <row r="1653" spans="2:4" x14ac:dyDescent="0.25">
      <c r="B1653" s="3" t="s">
        <v>2936</v>
      </c>
      <c r="C1653" s="4">
        <v>97</v>
      </c>
      <c r="D1653" s="6">
        <v>4.8</v>
      </c>
    </row>
    <row r="1654" spans="2:4" x14ac:dyDescent="0.25">
      <c r="B1654" s="1" t="s">
        <v>2937</v>
      </c>
      <c r="C1654" s="2">
        <v>81</v>
      </c>
      <c r="D1654" s="5">
        <v>8</v>
      </c>
    </row>
    <row r="1655" spans="2:4" x14ac:dyDescent="0.25">
      <c r="B1655" s="3" t="s">
        <v>2938</v>
      </c>
      <c r="C1655" s="4">
        <v>103</v>
      </c>
      <c r="D1655" s="6">
        <v>5.3</v>
      </c>
    </row>
    <row r="1656" spans="2:4" x14ac:dyDescent="0.25">
      <c r="B1656" s="1" t="s">
        <v>2939</v>
      </c>
      <c r="C1656" s="2">
        <v>119</v>
      </c>
      <c r="D1656" s="5">
        <v>6.7</v>
      </c>
    </row>
    <row r="1657" spans="2:4" x14ac:dyDescent="0.25">
      <c r="B1657" s="3" t="s">
        <v>2941</v>
      </c>
      <c r="C1657" s="4">
        <v>94</v>
      </c>
      <c r="D1657" s="6">
        <v>5.4</v>
      </c>
    </row>
    <row r="1658" spans="2:4" x14ac:dyDescent="0.25">
      <c r="B1658" s="1" t="s">
        <v>2942</v>
      </c>
      <c r="C1658" s="2">
        <v>89</v>
      </c>
      <c r="D1658" s="5">
        <v>5.4</v>
      </c>
    </row>
    <row r="1659" spans="2:4" x14ac:dyDescent="0.25">
      <c r="B1659" s="3" t="s">
        <v>2943</v>
      </c>
      <c r="C1659" s="4">
        <v>98</v>
      </c>
      <c r="D1659" s="6">
        <v>4.9000000000000004</v>
      </c>
    </row>
    <row r="1660" spans="2:4" x14ac:dyDescent="0.25">
      <c r="B1660" s="1" t="s">
        <v>2944</v>
      </c>
      <c r="C1660" s="2">
        <v>107</v>
      </c>
      <c r="D1660" s="5">
        <v>6.1</v>
      </c>
    </row>
    <row r="1661" spans="2:4" x14ac:dyDescent="0.25">
      <c r="B1661" s="3" t="s">
        <v>2946</v>
      </c>
      <c r="C1661" s="4">
        <v>108</v>
      </c>
      <c r="D1661" s="6">
        <v>5.8</v>
      </c>
    </row>
    <row r="1662" spans="2:4" x14ac:dyDescent="0.25">
      <c r="B1662" s="1" t="s">
        <v>2947</v>
      </c>
      <c r="C1662" s="2">
        <v>134</v>
      </c>
      <c r="D1662" s="5">
        <v>7</v>
      </c>
    </row>
    <row r="1663" spans="2:4" x14ac:dyDescent="0.25">
      <c r="B1663" s="3" t="s">
        <v>2949</v>
      </c>
      <c r="C1663" s="4">
        <v>110</v>
      </c>
      <c r="D1663" s="6">
        <v>6.5</v>
      </c>
    </row>
    <row r="1664" spans="2:4" x14ac:dyDescent="0.25">
      <c r="B1664" s="1" t="s">
        <v>2951</v>
      </c>
      <c r="C1664" s="2">
        <v>103</v>
      </c>
      <c r="D1664" s="5">
        <v>6.6</v>
      </c>
    </row>
    <row r="1665" spans="2:4" x14ac:dyDescent="0.25">
      <c r="B1665" s="3" t="s">
        <v>2953</v>
      </c>
      <c r="C1665" s="4">
        <v>100</v>
      </c>
      <c r="D1665" s="6">
        <v>5.7</v>
      </c>
    </row>
    <row r="1666" spans="2:4" x14ac:dyDescent="0.25">
      <c r="B1666" s="1" t="s">
        <v>2954</v>
      </c>
      <c r="C1666" s="2">
        <v>131</v>
      </c>
      <c r="D1666" s="5">
        <v>6.6</v>
      </c>
    </row>
    <row r="1667" spans="2:4" x14ac:dyDescent="0.25">
      <c r="B1667" s="3" t="s">
        <v>2955</v>
      </c>
      <c r="C1667" s="4">
        <v>133</v>
      </c>
      <c r="D1667" s="6">
        <v>7</v>
      </c>
    </row>
    <row r="1668" spans="2:4" x14ac:dyDescent="0.25">
      <c r="B1668" s="1" t="s">
        <v>2956</v>
      </c>
      <c r="C1668" s="2">
        <v>109</v>
      </c>
      <c r="D1668" s="5">
        <v>7.4</v>
      </c>
    </row>
    <row r="1669" spans="2:4" x14ac:dyDescent="0.25">
      <c r="B1669" s="3" t="s">
        <v>2957</v>
      </c>
      <c r="C1669" s="4">
        <v>114</v>
      </c>
      <c r="D1669" s="6">
        <v>5.3</v>
      </c>
    </row>
    <row r="1670" spans="2:4" x14ac:dyDescent="0.25">
      <c r="B1670" s="1" t="s">
        <v>2959</v>
      </c>
      <c r="C1670" s="2">
        <v>164</v>
      </c>
      <c r="D1670" s="5">
        <v>7.4</v>
      </c>
    </row>
    <row r="1671" spans="2:4" x14ac:dyDescent="0.25">
      <c r="B1671" s="3" t="s">
        <v>2961</v>
      </c>
      <c r="C1671" s="4">
        <v>92</v>
      </c>
      <c r="D1671" s="6">
        <v>7.4</v>
      </c>
    </row>
    <row r="1672" spans="2:4" x14ac:dyDescent="0.25">
      <c r="B1672" s="1" t="s">
        <v>2962</v>
      </c>
      <c r="C1672" s="2">
        <v>122</v>
      </c>
      <c r="D1672" s="5">
        <v>6.8</v>
      </c>
    </row>
    <row r="1673" spans="2:4" x14ac:dyDescent="0.25">
      <c r="B1673" s="3" t="s">
        <v>2964</v>
      </c>
      <c r="C1673" s="4">
        <v>110</v>
      </c>
      <c r="D1673" s="6">
        <v>7.2</v>
      </c>
    </row>
    <row r="1674" spans="2:4" x14ac:dyDescent="0.25">
      <c r="B1674" s="1" t="s">
        <v>2966</v>
      </c>
      <c r="C1674" s="2">
        <v>116</v>
      </c>
      <c r="D1674" s="5">
        <v>6</v>
      </c>
    </row>
    <row r="1675" spans="2:4" x14ac:dyDescent="0.25">
      <c r="B1675" s="3" t="s">
        <v>2967</v>
      </c>
      <c r="C1675" s="4">
        <v>115</v>
      </c>
      <c r="D1675" s="6">
        <v>6.6</v>
      </c>
    </row>
    <row r="1676" spans="2:4" x14ac:dyDescent="0.25">
      <c r="B1676" s="1" t="s">
        <v>2969</v>
      </c>
      <c r="C1676" s="2">
        <v>148</v>
      </c>
      <c r="D1676" s="5">
        <v>7.9</v>
      </c>
    </row>
    <row r="1677" spans="2:4" x14ac:dyDescent="0.25">
      <c r="B1677" s="3" t="s">
        <v>2971</v>
      </c>
      <c r="C1677" s="4">
        <v>118</v>
      </c>
      <c r="D1677" s="6">
        <v>5.7</v>
      </c>
    </row>
    <row r="1678" spans="2:4" x14ac:dyDescent="0.25">
      <c r="B1678" s="1" t="s">
        <v>2972</v>
      </c>
      <c r="C1678" s="2">
        <v>101</v>
      </c>
      <c r="D1678" s="5">
        <v>7.1</v>
      </c>
    </row>
    <row r="1679" spans="2:4" x14ac:dyDescent="0.25">
      <c r="B1679" s="3" t="s">
        <v>2973</v>
      </c>
      <c r="C1679" s="4">
        <v>82</v>
      </c>
      <c r="D1679" s="6">
        <v>5.6</v>
      </c>
    </row>
    <row r="1680" spans="2:4" x14ac:dyDescent="0.25">
      <c r="B1680" s="1" t="s">
        <v>2974</v>
      </c>
      <c r="C1680" s="2">
        <v>110</v>
      </c>
      <c r="D1680" s="5">
        <v>7.8</v>
      </c>
    </row>
    <row r="1681" spans="2:4" x14ac:dyDescent="0.25">
      <c r="B1681" s="3" t="s">
        <v>2976</v>
      </c>
      <c r="C1681" s="4">
        <v>193</v>
      </c>
      <c r="D1681" s="6">
        <v>7.9</v>
      </c>
    </row>
    <row r="1682" spans="2:4" x14ac:dyDescent="0.25">
      <c r="B1682" s="1" t="s">
        <v>2977</v>
      </c>
      <c r="C1682" s="2">
        <v>130</v>
      </c>
      <c r="D1682" s="5">
        <v>6.9</v>
      </c>
    </row>
    <row r="1683" spans="2:4" x14ac:dyDescent="0.25">
      <c r="B1683" s="3" t="s">
        <v>2979</v>
      </c>
      <c r="C1683" s="4">
        <v>111</v>
      </c>
      <c r="D1683" s="6">
        <v>7.7</v>
      </c>
    </row>
    <row r="1684" spans="2:4" x14ac:dyDescent="0.25">
      <c r="B1684" s="1" t="s">
        <v>2981</v>
      </c>
      <c r="C1684" s="2">
        <v>110</v>
      </c>
      <c r="D1684" s="5">
        <v>6.9</v>
      </c>
    </row>
    <row r="1685" spans="2:4" x14ac:dyDescent="0.25">
      <c r="B1685" s="3" t="s">
        <v>2984</v>
      </c>
      <c r="C1685" s="4">
        <v>123</v>
      </c>
      <c r="D1685" s="6">
        <v>6</v>
      </c>
    </row>
    <row r="1686" spans="2:4" x14ac:dyDescent="0.25">
      <c r="B1686" s="1" t="s">
        <v>2985</v>
      </c>
      <c r="C1686" s="2">
        <v>109</v>
      </c>
      <c r="D1686" s="5">
        <v>6.2</v>
      </c>
    </row>
    <row r="1687" spans="2:4" x14ac:dyDescent="0.25">
      <c r="B1687" s="3" t="s">
        <v>2987</v>
      </c>
      <c r="C1687" s="4">
        <v>99</v>
      </c>
      <c r="D1687" s="6">
        <v>5.9</v>
      </c>
    </row>
    <row r="1688" spans="2:4" x14ac:dyDescent="0.25">
      <c r="B1688" s="1" t="s">
        <v>2989</v>
      </c>
      <c r="C1688" s="2">
        <v>106</v>
      </c>
      <c r="D1688" s="5">
        <v>6.8</v>
      </c>
    </row>
    <row r="1689" spans="2:4" x14ac:dyDescent="0.25">
      <c r="B1689" s="3" t="s">
        <v>2990</v>
      </c>
      <c r="C1689" s="4">
        <v>89</v>
      </c>
      <c r="D1689" s="6">
        <v>3.6</v>
      </c>
    </row>
    <row r="1690" spans="2:4" x14ac:dyDescent="0.25">
      <c r="B1690" s="1" t="s">
        <v>2992</v>
      </c>
      <c r="C1690" s="2">
        <v>98</v>
      </c>
      <c r="D1690" s="5">
        <v>6.7</v>
      </c>
    </row>
    <row r="1691" spans="2:4" x14ac:dyDescent="0.25">
      <c r="B1691" s="3" t="s">
        <v>2993</v>
      </c>
      <c r="C1691" s="4">
        <v>93</v>
      </c>
      <c r="D1691" s="6">
        <v>6.3</v>
      </c>
    </row>
    <row r="1692" spans="2:4" x14ac:dyDescent="0.25">
      <c r="B1692" s="1" t="s">
        <v>2995</v>
      </c>
      <c r="C1692" s="2">
        <v>112</v>
      </c>
      <c r="D1692" s="5">
        <v>6.4</v>
      </c>
    </row>
    <row r="1693" spans="2:4" x14ac:dyDescent="0.25">
      <c r="B1693" s="3" t="s">
        <v>2996</v>
      </c>
      <c r="C1693" s="4">
        <v>101</v>
      </c>
      <c r="D1693" s="6">
        <v>6.4</v>
      </c>
    </row>
    <row r="1694" spans="2:4" x14ac:dyDescent="0.25">
      <c r="B1694" s="1" t="s">
        <v>2997</v>
      </c>
      <c r="C1694" s="2">
        <v>104</v>
      </c>
      <c r="D1694" s="5">
        <v>5.7</v>
      </c>
    </row>
    <row r="1695" spans="2:4" x14ac:dyDescent="0.25">
      <c r="B1695" s="3" t="s">
        <v>2998</v>
      </c>
      <c r="C1695" s="4">
        <v>120</v>
      </c>
      <c r="D1695" s="6">
        <v>6.2</v>
      </c>
    </row>
    <row r="1696" spans="2:4" x14ac:dyDescent="0.25">
      <c r="B1696" s="1" t="s">
        <v>2999</v>
      </c>
      <c r="C1696" s="2">
        <v>91</v>
      </c>
      <c r="D1696" s="5">
        <v>5.2</v>
      </c>
    </row>
    <row r="1697" spans="2:4" x14ac:dyDescent="0.25">
      <c r="B1697" s="3" t="s">
        <v>3001</v>
      </c>
      <c r="C1697" s="4">
        <v>97</v>
      </c>
      <c r="D1697" s="6">
        <v>6.1</v>
      </c>
    </row>
    <row r="1698" spans="2:4" x14ac:dyDescent="0.25">
      <c r="B1698" s="1" t="s">
        <v>3002</v>
      </c>
      <c r="C1698" s="2">
        <v>133</v>
      </c>
      <c r="D1698" s="5">
        <v>7.1</v>
      </c>
    </row>
    <row r="1699" spans="2:4" x14ac:dyDescent="0.25">
      <c r="B1699" s="3" t="s">
        <v>3003</v>
      </c>
      <c r="C1699" s="4">
        <v>123</v>
      </c>
      <c r="D1699" s="6">
        <v>7.2</v>
      </c>
    </row>
    <row r="1700" spans="2:4" x14ac:dyDescent="0.25">
      <c r="B1700" s="1" t="s">
        <v>3005</v>
      </c>
      <c r="C1700" s="2">
        <v>114</v>
      </c>
      <c r="D1700" s="5">
        <v>6.5</v>
      </c>
    </row>
    <row r="1701" spans="2:4" x14ac:dyDescent="0.25">
      <c r="B1701" s="3" t="s">
        <v>3006</v>
      </c>
      <c r="C1701" s="4">
        <v>111</v>
      </c>
      <c r="D1701" s="6">
        <v>6</v>
      </c>
    </row>
    <row r="1702" spans="2:4" x14ac:dyDescent="0.25">
      <c r="B1702" s="1" t="s">
        <v>3007</v>
      </c>
      <c r="C1702" s="2">
        <v>117</v>
      </c>
      <c r="D1702" s="5">
        <v>7</v>
      </c>
    </row>
    <row r="1703" spans="2:4" x14ac:dyDescent="0.25">
      <c r="B1703" s="3" t="s">
        <v>3008</v>
      </c>
      <c r="C1703" s="4">
        <v>121</v>
      </c>
      <c r="D1703" s="6">
        <v>7</v>
      </c>
    </row>
    <row r="1704" spans="2:4" x14ac:dyDescent="0.25">
      <c r="B1704" s="1" t="s">
        <v>3009</v>
      </c>
      <c r="C1704" s="2">
        <v>139</v>
      </c>
      <c r="D1704" s="5">
        <v>7.5</v>
      </c>
    </row>
    <row r="1705" spans="2:4" x14ac:dyDescent="0.25">
      <c r="B1705" s="3" t="s">
        <v>3010</v>
      </c>
      <c r="C1705" s="4">
        <v>115</v>
      </c>
      <c r="D1705" s="6">
        <v>6.6</v>
      </c>
    </row>
    <row r="1706" spans="2:4" x14ac:dyDescent="0.25">
      <c r="B1706" s="1" t="s">
        <v>3011</v>
      </c>
      <c r="C1706" s="2">
        <v>175</v>
      </c>
      <c r="D1706" s="5">
        <v>7.4</v>
      </c>
    </row>
    <row r="1707" spans="2:4" x14ac:dyDescent="0.25">
      <c r="B1707" s="3" t="s">
        <v>3012</v>
      </c>
      <c r="C1707" s="4">
        <v>85</v>
      </c>
      <c r="D1707" s="6">
        <v>6.5</v>
      </c>
    </row>
    <row r="1708" spans="2:4" x14ac:dyDescent="0.25">
      <c r="B1708" s="1" t="s">
        <v>3013</v>
      </c>
      <c r="C1708" s="2">
        <v>90</v>
      </c>
      <c r="D1708" s="5">
        <v>6.2</v>
      </c>
    </row>
    <row r="1709" spans="2:4" x14ac:dyDescent="0.25">
      <c r="B1709" s="3" t="s">
        <v>3015</v>
      </c>
      <c r="C1709" s="4">
        <v>107</v>
      </c>
      <c r="D1709" s="6">
        <v>7.8</v>
      </c>
    </row>
    <row r="1710" spans="2:4" x14ac:dyDescent="0.25">
      <c r="B1710" s="1" t="s">
        <v>3016</v>
      </c>
      <c r="C1710" s="2">
        <v>100</v>
      </c>
      <c r="D1710" s="5">
        <v>5.2</v>
      </c>
    </row>
    <row r="1711" spans="2:4" x14ac:dyDescent="0.25">
      <c r="B1711" s="3" t="s">
        <v>3017</v>
      </c>
      <c r="C1711" s="4">
        <v>129</v>
      </c>
      <c r="D1711" s="6">
        <v>6.5</v>
      </c>
    </row>
    <row r="1712" spans="2:4" x14ac:dyDescent="0.25">
      <c r="B1712" s="1" t="s">
        <v>3018</v>
      </c>
      <c r="C1712" s="2">
        <v>109</v>
      </c>
      <c r="D1712" s="5">
        <v>6.5</v>
      </c>
    </row>
    <row r="1713" spans="2:4" x14ac:dyDescent="0.25">
      <c r="B1713" s="3" t="s">
        <v>3020</v>
      </c>
      <c r="C1713" s="4">
        <v>94</v>
      </c>
      <c r="D1713" s="6">
        <v>5.2</v>
      </c>
    </row>
    <row r="1714" spans="2:4" x14ac:dyDescent="0.25">
      <c r="B1714" s="1" t="s">
        <v>3022</v>
      </c>
      <c r="C1714" s="2">
        <v>133</v>
      </c>
      <c r="D1714" s="5">
        <v>7.2</v>
      </c>
    </row>
    <row r="1715" spans="2:4" x14ac:dyDescent="0.25">
      <c r="B1715" s="3" t="s">
        <v>3023</v>
      </c>
      <c r="C1715" s="4">
        <v>105</v>
      </c>
      <c r="D1715" s="6">
        <v>7.1</v>
      </c>
    </row>
    <row r="1716" spans="2:4" x14ac:dyDescent="0.25">
      <c r="B1716" s="1" t="s">
        <v>3026</v>
      </c>
      <c r="C1716" s="2">
        <v>100</v>
      </c>
      <c r="D1716" s="5">
        <v>4.5</v>
      </c>
    </row>
    <row r="1717" spans="2:4" x14ac:dyDescent="0.25">
      <c r="B1717" s="3" t="s">
        <v>3027</v>
      </c>
      <c r="C1717" s="4">
        <v>113</v>
      </c>
      <c r="D1717" s="6">
        <v>5.7</v>
      </c>
    </row>
    <row r="1718" spans="2:4" x14ac:dyDescent="0.25">
      <c r="B1718" s="1" t="s">
        <v>3029</v>
      </c>
      <c r="C1718" s="2">
        <v>118</v>
      </c>
      <c r="D1718" s="5">
        <v>6</v>
      </c>
    </row>
    <row r="1719" spans="2:4" x14ac:dyDescent="0.25">
      <c r="B1719" s="3" t="s">
        <v>3030</v>
      </c>
      <c r="C1719" s="4">
        <v>110</v>
      </c>
      <c r="D1719" s="6">
        <v>6.4</v>
      </c>
    </row>
    <row r="1720" spans="2:4" x14ac:dyDescent="0.25">
      <c r="B1720" s="1" t="s">
        <v>3031</v>
      </c>
      <c r="C1720" s="2">
        <v>110</v>
      </c>
      <c r="D1720" s="5">
        <v>5.2</v>
      </c>
    </row>
    <row r="1721" spans="2:4" x14ac:dyDescent="0.25">
      <c r="B1721" s="3" t="s">
        <v>3034</v>
      </c>
      <c r="C1721" s="4">
        <v>99</v>
      </c>
      <c r="D1721" s="6">
        <v>4.3</v>
      </c>
    </row>
    <row r="1722" spans="2:4" x14ac:dyDescent="0.25">
      <c r="B1722" s="1" t="s">
        <v>3036</v>
      </c>
      <c r="C1722" s="2">
        <v>101</v>
      </c>
      <c r="D1722" s="5">
        <v>6.1</v>
      </c>
    </row>
    <row r="1723" spans="2:4" x14ac:dyDescent="0.25">
      <c r="B1723" s="3" t="s">
        <v>3038</v>
      </c>
      <c r="C1723" s="4">
        <v>103</v>
      </c>
      <c r="D1723" s="6">
        <v>6.8</v>
      </c>
    </row>
    <row r="1724" spans="2:4" x14ac:dyDescent="0.25">
      <c r="B1724" s="1" t="s">
        <v>3041</v>
      </c>
      <c r="C1724" s="2">
        <v>95</v>
      </c>
      <c r="D1724" s="5">
        <v>5.2</v>
      </c>
    </row>
    <row r="1725" spans="2:4" x14ac:dyDescent="0.25">
      <c r="B1725" s="3" t="s">
        <v>3042</v>
      </c>
      <c r="C1725" s="4">
        <v>117</v>
      </c>
      <c r="D1725" s="6">
        <v>6.5</v>
      </c>
    </row>
    <row r="1726" spans="2:4" x14ac:dyDescent="0.25">
      <c r="B1726" s="1" t="s">
        <v>3044</v>
      </c>
      <c r="C1726" s="2">
        <v>129</v>
      </c>
      <c r="D1726" s="5">
        <v>7.5</v>
      </c>
    </row>
    <row r="1727" spans="2:4" x14ac:dyDescent="0.25">
      <c r="B1727" s="3" t="s">
        <v>3045</v>
      </c>
      <c r="C1727" s="4">
        <v>120</v>
      </c>
      <c r="D1727" s="6">
        <v>7.1</v>
      </c>
    </row>
    <row r="1728" spans="2:4" x14ac:dyDescent="0.25">
      <c r="B1728" s="1" t="s">
        <v>3047</v>
      </c>
      <c r="C1728" s="2">
        <v>125</v>
      </c>
      <c r="D1728" s="5">
        <v>6.9</v>
      </c>
    </row>
    <row r="1729" spans="2:4" x14ac:dyDescent="0.25">
      <c r="B1729" s="3" t="s">
        <v>3048</v>
      </c>
      <c r="C1729" s="4">
        <v>133</v>
      </c>
      <c r="D1729" s="6">
        <v>8</v>
      </c>
    </row>
    <row r="1730" spans="2:4" x14ac:dyDescent="0.25">
      <c r="B1730" s="1" t="s">
        <v>3049</v>
      </c>
      <c r="C1730" s="2">
        <v>116</v>
      </c>
      <c r="D1730" s="5">
        <v>8.1999999999999993</v>
      </c>
    </row>
    <row r="1731" spans="2:4" x14ac:dyDescent="0.25">
      <c r="B1731" s="3" t="s">
        <v>3050</v>
      </c>
      <c r="C1731" s="4">
        <v>129</v>
      </c>
      <c r="D1731" s="6">
        <v>6.4</v>
      </c>
    </row>
    <row r="1732" spans="2:4" x14ac:dyDescent="0.25">
      <c r="B1732" s="1" t="s">
        <v>3051</v>
      </c>
      <c r="C1732" s="2">
        <v>93</v>
      </c>
      <c r="D1732" s="5">
        <v>7.9</v>
      </c>
    </row>
    <row r="1733" spans="2:4" x14ac:dyDescent="0.25">
      <c r="B1733" s="3" t="s">
        <v>3053</v>
      </c>
      <c r="C1733" s="4">
        <v>118</v>
      </c>
      <c r="D1733" s="6">
        <v>6.7</v>
      </c>
    </row>
    <row r="1734" spans="2:4" x14ac:dyDescent="0.25">
      <c r="B1734" s="1" t="s">
        <v>3055</v>
      </c>
      <c r="C1734" s="2">
        <v>129</v>
      </c>
      <c r="D1734" s="5">
        <v>6.1</v>
      </c>
    </row>
    <row r="1735" spans="2:4" x14ac:dyDescent="0.25">
      <c r="B1735" s="3" t="s">
        <v>3056</v>
      </c>
      <c r="C1735" s="4">
        <v>185</v>
      </c>
      <c r="D1735" s="6">
        <v>8.9</v>
      </c>
    </row>
    <row r="1736" spans="2:4" x14ac:dyDescent="0.25">
      <c r="B1736" s="1" t="s">
        <v>3057</v>
      </c>
      <c r="C1736" s="2">
        <v>146</v>
      </c>
      <c r="D1736" s="5">
        <v>8.1</v>
      </c>
    </row>
    <row r="1737" spans="2:4" x14ac:dyDescent="0.25">
      <c r="B1737" s="3" t="s">
        <v>3058</v>
      </c>
      <c r="C1737" s="4">
        <v>128</v>
      </c>
      <c r="D1737" s="6">
        <v>6.2</v>
      </c>
    </row>
    <row r="1738" spans="2:4" x14ac:dyDescent="0.25">
      <c r="B1738" s="1" t="s">
        <v>3060</v>
      </c>
      <c r="C1738" s="2">
        <v>93</v>
      </c>
      <c r="D1738" s="5">
        <v>4.9000000000000004</v>
      </c>
    </row>
    <row r="1739" spans="2:4" x14ac:dyDescent="0.25">
      <c r="B1739" s="3" t="s">
        <v>3062</v>
      </c>
      <c r="C1739" s="4">
        <v>97</v>
      </c>
      <c r="D1739" s="6">
        <v>5.8</v>
      </c>
    </row>
    <row r="1740" spans="2:4" x14ac:dyDescent="0.25">
      <c r="B1740" s="1" t="s">
        <v>3064</v>
      </c>
      <c r="C1740" s="2">
        <v>82</v>
      </c>
      <c r="D1740" s="5">
        <v>6</v>
      </c>
    </row>
    <row r="1741" spans="2:4" x14ac:dyDescent="0.25">
      <c r="B1741" s="3" t="s">
        <v>3065</v>
      </c>
      <c r="C1741" s="4">
        <v>85</v>
      </c>
      <c r="D1741" s="6">
        <v>7</v>
      </c>
    </row>
    <row r="1742" spans="2:4" x14ac:dyDescent="0.25">
      <c r="B1742" s="1" t="s">
        <v>3067</v>
      </c>
      <c r="C1742" s="2">
        <v>88</v>
      </c>
      <c r="D1742" s="5">
        <v>6</v>
      </c>
    </row>
    <row r="1743" spans="2:4" x14ac:dyDescent="0.25">
      <c r="B1743" s="3" t="s">
        <v>3068</v>
      </c>
      <c r="C1743" s="4">
        <v>119</v>
      </c>
      <c r="D1743" s="6">
        <v>7.9</v>
      </c>
    </row>
    <row r="1744" spans="2:4" x14ac:dyDescent="0.25">
      <c r="B1744" s="1" t="s">
        <v>3069</v>
      </c>
      <c r="C1744" s="2">
        <v>122</v>
      </c>
      <c r="D1744" s="5">
        <v>8.1</v>
      </c>
    </row>
    <row r="1745" spans="2:4" x14ac:dyDescent="0.25">
      <c r="B1745" s="3" t="s">
        <v>3070</v>
      </c>
      <c r="C1745" s="4">
        <v>99</v>
      </c>
      <c r="D1745" s="6">
        <v>6.2</v>
      </c>
    </row>
    <row r="1746" spans="2:4" x14ac:dyDescent="0.25">
      <c r="B1746" s="1" t="s">
        <v>3072</v>
      </c>
      <c r="C1746" s="2">
        <v>97</v>
      </c>
      <c r="D1746" s="5">
        <v>6.7</v>
      </c>
    </row>
    <row r="1747" spans="2:4" x14ac:dyDescent="0.25">
      <c r="B1747" s="3" t="s">
        <v>3073</v>
      </c>
      <c r="C1747" s="4">
        <v>121</v>
      </c>
      <c r="D1747" s="6">
        <v>7.3</v>
      </c>
    </row>
    <row r="1748" spans="2:4" x14ac:dyDescent="0.25">
      <c r="B1748" s="1" t="s">
        <v>3075</v>
      </c>
      <c r="C1748" s="2">
        <v>95</v>
      </c>
      <c r="D1748" s="5">
        <v>4.5999999999999996</v>
      </c>
    </row>
    <row r="1749" spans="2:4" x14ac:dyDescent="0.25">
      <c r="B1749" s="3" t="s">
        <v>3076</v>
      </c>
      <c r="C1749" s="4">
        <v>105</v>
      </c>
      <c r="D1749" s="6">
        <v>6.1</v>
      </c>
    </row>
    <row r="1750" spans="2:4" x14ac:dyDescent="0.25">
      <c r="B1750" s="1" t="s">
        <v>3077</v>
      </c>
      <c r="C1750" s="2">
        <v>108</v>
      </c>
      <c r="D1750" s="5">
        <v>6.2</v>
      </c>
    </row>
    <row r="1751" spans="2:4" x14ac:dyDescent="0.25">
      <c r="B1751" s="3" t="s">
        <v>3079</v>
      </c>
      <c r="C1751" s="4">
        <v>134</v>
      </c>
      <c r="D1751" s="6">
        <v>7.8</v>
      </c>
    </row>
    <row r="1752" spans="2:4" x14ac:dyDescent="0.25">
      <c r="B1752" s="1" t="s">
        <v>3080</v>
      </c>
      <c r="C1752" s="2">
        <v>115</v>
      </c>
      <c r="D1752" s="5">
        <v>6.1</v>
      </c>
    </row>
    <row r="1753" spans="2:4" x14ac:dyDescent="0.25">
      <c r="B1753" s="3" t="s">
        <v>3082</v>
      </c>
      <c r="C1753" s="4">
        <v>86</v>
      </c>
      <c r="D1753" s="6">
        <v>5.8</v>
      </c>
    </row>
    <row r="1754" spans="2:4" x14ac:dyDescent="0.25">
      <c r="B1754" s="1" t="s">
        <v>3083</v>
      </c>
      <c r="C1754" s="2">
        <v>101</v>
      </c>
      <c r="D1754" s="5">
        <v>6.5</v>
      </c>
    </row>
    <row r="1755" spans="2:4" x14ac:dyDescent="0.25">
      <c r="B1755" s="3" t="s">
        <v>3085</v>
      </c>
      <c r="C1755" s="4">
        <v>96</v>
      </c>
      <c r="D1755" s="6">
        <v>7.2</v>
      </c>
    </row>
    <row r="1756" spans="2:4" x14ac:dyDescent="0.25">
      <c r="B1756" s="1" t="s">
        <v>3087</v>
      </c>
      <c r="C1756" s="2">
        <v>101</v>
      </c>
      <c r="D1756" s="5">
        <v>7.8</v>
      </c>
    </row>
    <row r="1757" spans="2:4" x14ac:dyDescent="0.25">
      <c r="B1757" s="3" t="s">
        <v>3089</v>
      </c>
      <c r="C1757" s="4">
        <v>100</v>
      </c>
      <c r="D1757" s="6">
        <v>4.7</v>
      </c>
    </row>
    <row r="1758" spans="2:4" x14ac:dyDescent="0.25">
      <c r="B1758" s="1" t="s">
        <v>3091</v>
      </c>
      <c r="C1758" s="2">
        <v>117</v>
      </c>
      <c r="D1758" s="5">
        <v>6.8</v>
      </c>
    </row>
    <row r="1759" spans="2:4" x14ac:dyDescent="0.25">
      <c r="B1759" s="3" t="s">
        <v>3093</v>
      </c>
      <c r="C1759" s="4">
        <v>101</v>
      </c>
      <c r="D1759" s="6">
        <v>5.9</v>
      </c>
    </row>
    <row r="1760" spans="2:4" x14ac:dyDescent="0.25">
      <c r="B1760" s="1" t="s">
        <v>3094</v>
      </c>
      <c r="C1760" s="2">
        <v>98</v>
      </c>
      <c r="D1760" s="5">
        <v>7.2</v>
      </c>
    </row>
    <row r="1761" spans="2:4" x14ac:dyDescent="0.25">
      <c r="B1761" s="3" t="s">
        <v>3095</v>
      </c>
      <c r="C1761" s="4">
        <v>146</v>
      </c>
      <c r="D1761" s="6">
        <v>8.6999999999999993</v>
      </c>
    </row>
    <row r="1762" spans="2:4" x14ac:dyDescent="0.25">
      <c r="B1762" s="1" t="s">
        <v>3097</v>
      </c>
      <c r="C1762" s="2">
        <v>102</v>
      </c>
      <c r="D1762" s="5">
        <v>5</v>
      </c>
    </row>
    <row r="1763" spans="2:4" x14ac:dyDescent="0.25">
      <c r="B1763" s="3" t="s">
        <v>3098</v>
      </c>
      <c r="C1763" s="4">
        <v>97</v>
      </c>
      <c r="D1763" s="6">
        <v>6.6</v>
      </c>
    </row>
    <row r="1764" spans="2:4" x14ac:dyDescent="0.25">
      <c r="B1764" s="1" t="s">
        <v>3099</v>
      </c>
      <c r="C1764" s="2">
        <v>142</v>
      </c>
      <c r="D1764" s="5">
        <v>8.3000000000000007</v>
      </c>
    </row>
    <row r="1765" spans="2:4" x14ac:dyDescent="0.25">
      <c r="B1765" s="3" t="s">
        <v>3100</v>
      </c>
      <c r="C1765" s="4">
        <v>98</v>
      </c>
      <c r="D1765" s="6">
        <v>6.7</v>
      </c>
    </row>
    <row r="1766" spans="2:4" x14ac:dyDescent="0.25">
      <c r="B1766" s="1" t="s">
        <v>3102</v>
      </c>
      <c r="C1766" s="2">
        <v>219</v>
      </c>
      <c r="D1766" s="5">
        <v>7.8</v>
      </c>
    </row>
    <row r="1767" spans="2:4" x14ac:dyDescent="0.25">
      <c r="B1767" s="3" t="s">
        <v>3103</v>
      </c>
      <c r="C1767" s="4">
        <v>109</v>
      </c>
      <c r="D1767" s="6">
        <v>6.5</v>
      </c>
    </row>
    <row r="1768" spans="2:4" x14ac:dyDescent="0.25">
      <c r="B1768" s="1" t="s">
        <v>3104</v>
      </c>
      <c r="C1768" s="2">
        <v>97</v>
      </c>
      <c r="D1768" s="5">
        <v>6.1</v>
      </c>
    </row>
    <row r="1769" spans="2:4" x14ac:dyDescent="0.25">
      <c r="B1769" s="3" t="s">
        <v>3105</v>
      </c>
      <c r="C1769" s="4">
        <v>158</v>
      </c>
      <c r="D1769" s="6">
        <v>8.1</v>
      </c>
    </row>
    <row r="1770" spans="2:4" x14ac:dyDescent="0.25">
      <c r="B1770" s="1" t="s">
        <v>3107</v>
      </c>
      <c r="C1770" s="2">
        <v>85</v>
      </c>
      <c r="D1770" s="5">
        <v>5.2</v>
      </c>
    </row>
    <row r="1771" spans="2:4" x14ac:dyDescent="0.25">
      <c r="B1771" s="3" t="s">
        <v>3109</v>
      </c>
      <c r="C1771" s="4">
        <v>80</v>
      </c>
      <c r="D1771" s="6">
        <v>5.6</v>
      </c>
    </row>
    <row r="1772" spans="2:4" x14ac:dyDescent="0.25">
      <c r="B1772" s="1" t="s">
        <v>3110</v>
      </c>
      <c r="C1772" s="2">
        <v>86</v>
      </c>
      <c r="D1772" s="5">
        <v>5.8</v>
      </c>
    </row>
    <row r="1773" spans="2:4" x14ac:dyDescent="0.25">
      <c r="B1773" s="3" t="s">
        <v>3111</v>
      </c>
      <c r="C1773" s="4">
        <v>119</v>
      </c>
      <c r="D1773" s="6">
        <v>6.6</v>
      </c>
    </row>
    <row r="1774" spans="2:4" x14ac:dyDescent="0.25">
      <c r="B1774" s="1" t="s">
        <v>3113</v>
      </c>
      <c r="C1774" s="2">
        <v>98</v>
      </c>
      <c r="D1774" s="5">
        <v>6.6</v>
      </c>
    </row>
    <row r="1775" spans="2:4" x14ac:dyDescent="0.25">
      <c r="B1775" s="3" t="s">
        <v>3115</v>
      </c>
      <c r="C1775" s="4">
        <v>97</v>
      </c>
      <c r="D1775" s="6">
        <v>5.5</v>
      </c>
    </row>
    <row r="1776" spans="2:4" x14ac:dyDescent="0.25">
      <c r="B1776" s="1" t="s">
        <v>3117</v>
      </c>
      <c r="C1776" s="2">
        <v>124</v>
      </c>
      <c r="D1776" s="5">
        <v>7</v>
      </c>
    </row>
    <row r="1777" spans="2:4" x14ac:dyDescent="0.25">
      <c r="B1777" s="3" t="s">
        <v>3118</v>
      </c>
      <c r="C1777" s="4">
        <v>97</v>
      </c>
      <c r="D1777" s="6">
        <v>6.5</v>
      </c>
    </row>
    <row r="1778" spans="2:4" x14ac:dyDescent="0.25">
      <c r="B1778" s="1" t="s">
        <v>3119</v>
      </c>
      <c r="C1778" s="2">
        <v>105</v>
      </c>
      <c r="D1778" s="5">
        <v>5.8</v>
      </c>
    </row>
    <row r="1779" spans="2:4" x14ac:dyDescent="0.25">
      <c r="B1779" s="3" t="s">
        <v>3121</v>
      </c>
      <c r="C1779" s="4">
        <v>104</v>
      </c>
      <c r="D1779" s="6">
        <v>5.6</v>
      </c>
    </row>
    <row r="1780" spans="2:4" x14ac:dyDescent="0.25">
      <c r="B1780" s="1" t="s">
        <v>3123</v>
      </c>
      <c r="C1780" s="2">
        <v>101</v>
      </c>
      <c r="D1780" s="5">
        <v>5.6</v>
      </c>
    </row>
    <row r="1781" spans="2:4" x14ac:dyDescent="0.25">
      <c r="B1781" s="3" t="s">
        <v>3124</v>
      </c>
      <c r="C1781" s="4">
        <v>101</v>
      </c>
      <c r="D1781" s="6">
        <v>5.8</v>
      </c>
    </row>
    <row r="1782" spans="2:4" x14ac:dyDescent="0.25">
      <c r="B1782" s="1" t="s">
        <v>3125</v>
      </c>
      <c r="C1782" s="2">
        <v>114</v>
      </c>
      <c r="D1782" s="5">
        <v>7.6</v>
      </c>
    </row>
    <row r="1783" spans="2:4" x14ac:dyDescent="0.25">
      <c r="B1783" s="3" t="s">
        <v>3126</v>
      </c>
      <c r="C1783" s="4">
        <v>105</v>
      </c>
      <c r="D1783" s="6">
        <v>6.4</v>
      </c>
    </row>
    <row r="1784" spans="2:4" x14ac:dyDescent="0.25">
      <c r="B1784" s="1" t="s">
        <v>3128</v>
      </c>
      <c r="C1784" s="2">
        <v>90</v>
      </c>
      <c r="D1784" s="5">
        <v>6.3</v>
      </c>
    </row>
    <row r="1785" spans="2:4" x14ac:dyDescent="0.25">
      <c r="B1785" s="3" t="s">
        <v>3130</v>
      </c>
      <c r="C1785" s="4">
        <v>97</v>
      </c>
      <c r="D1785" s="6">
        <v>4.5999999999999996</v>
      </c>
    </row>
    <row r="1786" spans="2:4" x14ac:dyDescent="0.25">
      <c r="B1786" s="1" t="s">
        <v>3132</v>
      </c>
      <c r="C1786" s="2">
        <v>144</v>
      </c>
      <c r="D1786" s="5">
        <v>6.5</v>
      </c>
    </row>
    <row r="1787" spans="2:4" x14ac:dyDescent="0.25">
      <c r="B1787" s="3" t="s">
        <v>3134</v>
      </c>
      <c r="C1787" s="4">
        <v>114</v>
      </c>
      <c r="D1787" s="6">
        <v>7.5</v>
      </c>
    </row>
    <row r="1788" spans="2:4" x14ac:dyDescent="0.25">
      <c r="B1788" s="1" t="s">
        <v>3135</v>
      </c>
      <c r="C1788" s="2">
        <v>124</v>
      </c>
      <c r="D1788" s="5">
        <v>7.5</v>
      </c>
    </row>
    <row r="1789" spans="2:4" x14ac:dyDescent="0.25">
      <c r="B1789" s="3" t="s">
        <v>3137</v>
      </c>
      <c r="C1789" s="4">
        <v>89</v>
      </c>
      <c r="D1789" s="6">
        <v>5.3</v>
      </c>
    </row>
    <row r="1790" spans="2:4" x14ac:dyDescent="0.25">
      <c r="B1790" s="1" t="s">
        <v>3139</v>
      </c>
      <c r="C1790" s="2">
        <v>160</v>
      </c>
      <c r="D1790" s="5">
        <v>7.5</v>
      </c>
    </row>
    <row r="1791" spans="2:4" x14ac:dyDescent="0.25">
      <c r="B1791" s="3" t="s">
        <v>3142</v>
      </c>
      <c r="C1791" s="4">
        <v>93</v>
      </c>
      <c r="D1791" s="6">
        <v>3.3</v>
      </c>
    </row>
    <row r="1792" spans="2:4" x14ac:dyDescent="0.25">
      <c r="B1792" s="1" t="s">
        <v>3145</v>
      </c>
      <c r="C1792" s="2">
        <v>88</v>
      </c>
      <c r="D1792" s="5">
        <v>3.5</v>
      </c>
    </row>
    <row r="1793" spans="2:4" x14ac:dyDescent="0.25">
      <c r="B1793" s="3" t="s">
        <v>3146</v>
      </c>
      <c r="C1793" s="4">
        <v>142</v>
      </c>
      <c r="D1793" s="6">
        <v>9.3000000000000007</v>
      </c>
    </row>
    <row r="1794" spans="2:4" x14ac:dyDescent="0.25">
      <c r="B1794" s="1" t="s">
        <v>3148</v>
      </c>
      <c r="C1794" s="2">
        <v>92</v>
      </c>
      <c r="D1794" s="5">
        <v>4.8</v>
      </c>
    </row>
    <row r="1795" spans="2:4" x14ac:dyDescent="0.25">
      <c r="B1795" s="3" t="s">
        <v>3149</v>
      </c>
      <c r="C1795" s="4">
        <v>117</v>
      </c>
      <c r="D1795" s="6">
        <v>6.9</v>
      </c>
    </row>
    <row r="1796" spans="2:4" x14ac:dyDescent="0.25">
      <c r="B1796" s="1" t="s">
        <v>3150</v>
      </c>
      <c r="C1796" s="2">
        <v>111</v>
      </c>
      <c r="D1796" s="5">
        <v>6</v>
      </c>
    </row>
    <row r="1797" spans="2:4" x14ac:dyDescent="0.25">
      <c r="B1797" s="3" t="s">
        <v>3152</v>
      </c>
      <c r="C1797" s="4">
        <v>121</v>
      </c>
      <c r="D1797" s="6">
        <v>7.3</v>
      </c>
    </row>
    <row r="1798" spans="2:4" x14ac:dyDescent="0.25">
      <c r="B1798" s="1" t="s">
        <v>3154</v>
      </c>
      <c r="C1798" s="2">
        <v>107</v>
      </c>
      <c r="D1798" s="5">
        <v>6.6</v>
      </c>
    </row>
    <row r="1799" spans="2:4" x14ac:dyDescent="0.25">
      <c r="B1799" s="3" t="s">
        <v>3156</v>
      </c>
      <c r="C1799" s="4">
        <v>106</v>
      </c>
      <c r="D1799" s="6">
        <v>7.5</v>
      </c>
    </row>
    <row r="1800" spans="2:4" x14ac:dyDescent="0.25">
      <c r="B1800" s="1" t="s">
        <v>3157</v>
      </c>
      <c r="C1800" s="2">
        <v>136</v>
      </c>
      <c r="D1800" s="5">
        <v>6.9</v>
      </c>
    </row>
    <row r="1801" spans="2:4" x14ac:dyDescent="0.25">
      <c r="B1801" s="3" t="s">
        <v>3159</v>
      </c>
      <c r="C1801" s="4">
        <v>97</v>
      </c>
      <c r="D1801" s="6">
        <v>6.8</v>
      </c>
    </row>
    <row r="1802" spans="2:4" x14ac:dyDescent="0.25">
      <c r="B1802" s="1" t="s">
        <v>3160</v>
      </c>
      <c r="C1802" s="2">
        <v>108</v>
      </c>
      <c r="D1802" s="5">
        <v>6.3</v>
      </c>
    </row>
    <row r="1803" spans="2:4" x14ac:dyDescent="0.25">
      <c r="B1803" s="3" t="s">
        <v>3162</v>
      </c>
      <c r="C1803" s="4">
        <v>97</v>
      </c>
      <c r="D1803" s="6">
        <v>6.4</v>
      </c>
    </row>
    <row r="1804" spans="2:4" x14ac:dyDescent="0.25">
      <c r="B1804" s="1" t="s">
        <v>3165</v>
      </c>
      <c r="C1804" s="2">
        <v>99</v>
      </c>
      <c r="D1804" s="5">
        <v>5.6</v>
      </c>
    </row>
    <row r="1805" spans="2:4" x14ac:dyDescent="0.25">
      <c r="B1805" s="3" t="s">
        <v>3167</v>
      </c>
      <c r="C1805" s="4">
        <v>103</v>
      </c>
      <c r="D1805" s="6">
        <v>6.3</v>
      </c>
    </row>
    <row r="1806" spans="2:4" x14ac:dyDescent="0.25">
      <c r="B1806" s="1" t="s">
        <v>3169</v>
      </c>
      <c r="C1806" s="2">
        <v>95</v>
      </c>
      <c r="D1806" s="5">
        <v>7.3</v>
      </c>
    </row>
    <row r="1807" spans="2:4" x14ac:dyDescent="0.25">
      <c r="B1807" s="3" t="s">
        <v>3171</v>
      </c>
      <c r="C1807" s="4">
        <v>93</v>
      </c>
      <c r="D1807" s="6">
        <v>6.6</v>
      </c>
    </row>
    <row r="1808" spans="2:4" x14ac:dyDescent="0.25">
      <c r="B1808" s="1" t="s">
        <v>3173</v>
      </c>
      <c r="C1808" s="2">
        <v>98</v>
      </c>
      <c r="D1808" s="5">
        <v>4.5999999999999996</v>
      </c>
    </row>
    <row r="1809" spans="2:4" x14ac:dyDescent="0.25">
      <c r="B1809" s="3" t="s">
        <v>3175</v>
      </c>
      <c r="C1809" s="4">
        <v>90</v>
      </c>
      <c r="D1809" s="6">
        <v>5.0999999999999996</v>
      </c>
    </row>
    <row r="1810" spans="2:4" x14ac:dyDescent="0.25">
      <c r="B1810" s="1" t="s">
        <v>3177</v>
      </c>
      <c r="C1810" s="2">
        <v>107</v>
      </c>
      <c r="D1810" s="5">
        <v>5.6</v>
      </c>
    </row>
    <row r="1811" spans="2:4" x14ac:dyDescent="0.25">
      <c r="B1811" s="3" t="s">
        <v>3180</v>
      </c>
      <c r="C1811" s="4">
        <v>90</v>
      </c>
      <c r="D1811" s="6">
        <v>5.3</v>
      </c>
    </row>
    <row r="1812" spans="2:4" x14ac:dyDescent="0.25">
      <c r="B1812" s="1" t="s">
        <v>3184</v>
      </c>
      <c r="C1812" s="2">
        <v>115</v>
      </c>
      <c r="D1812" s="5">
        <v>5.6</v>
      </c>
    </row>
    <row r="1813" spans="2:4" x14ac:dyDescent="0.25">
      <c r="B1813" s="3" t="s">
        <v>3186</v>
      </c>
      <c r="C1813" s="4">
        <v>93</v>
      </c>
      <c r="D1813" s="6">
        <v>5.9</v>
      </c>
    </row>
    <row r="1814" spans="2:4" x14ac:dyDescent="0.25">
      <c r="B1814" s="1" t="s">
        <v>3188</v>
      </c>
      <c r="C1814" s="2">
        <v>99</v>
      </c>
      <c r="D1814" s="5">
        <v>4.7</v>
      </c>
    </row>
    <row r="1815" spans="2:4" x14ac:dyDescent="0.25">
      <c r="B1815" s="3" t="s">
        <v>3189</v>
      </c>
      <c r="C1815" s="4">
        <v>107</v>
      </c>
      <c r="D1815" s="6">
        <v>4.8</v>
      </c>
    </row>
    <row r="1816" spans="2:4" x14ac:dyDescent="0.25">
      <c r="B1816" s="1" t="s">
        <v>3190</v>
      </c>
      <c r="C1816" s="2">
        <v>110</v>
      </c>
      <c r="D1816" s="5">
        <v>6.8</v>
      </c>
    </row>
    <row r="1817" spans="2:4" x14ac:dyDescent="0.25">
      <c r="B1817" s="3" t="s">
        <v>3192</v>
      </c>
      <c r="C1817" s="4">
        <v>101</v>
      </c>
      <c r="D1817" s="6">
        <v>5.4</v>
      </c>
    </row>
    <row r="1818" spans="2:4" x14ac:dyDescent="0.25">
      <c r="B1818" s="1" t="s">
        <v>3194</v>
      </c>
      <c r="C1818" s="2">
        <v>85</v>
      </c>
      <c r="D1818" s="5">
        <v>5.0999999999999996</v>
      </c>
    </row>
    <row r="1819" spans="2:4" x14ac:dyDescent="0.25">
      <c r="B1819" s="3" t="s">
        <v>3196</v>
      </c>
      <c r="C1819" s="4">
        <v>132</v>
      </c>
      <c r="D1819" s="6">
        <v>7</v>
      </c>
    </row>
    <row r="1820" spans="2:4" x14ac:dyDescent="0.25">
      <c r="B1820" s="1" t="s">
        <v>3198</v>
      </c>
      <c r="C1820" s="2">
        <v>90</v>
      </c>
      <c r="D1820" s="5">
        <v>4</v>
      </c>
    </row>
    <row r="1821" spans="2:4" x14ac:dyDescent="0.25">
      <c r="B1821" s="3" t="s">
        <v>3199</v>
      </c>
      <c r="C1821" s="4">
        <v>145</v>
      </c>
      <c r="D1821" s="6">
        <v>7.3</v>
      </c>
    </row>
    <row r="1822" spans="2:4" x14ac:dyDescent="0.25">
      <c r="B1822" s="1" t="s">
        <v>3200</v>
      </c>
      <c r="C1822" s="2">
        <v>110</v>
      </c>
      <c r="D1822" s="5">
        <v>6.8</v>
      </c>
    </row>
    <row r="1823" spans="2:4" x14ac:dyDescent="0.25">
      <c r="B1823" s="3" t="s">
        <v>3202</v>
      </c>
      <c r="C1823" s="4">
        <v>122</v>
      </c>
      <c r="D1823" s="6">
        <v>7</v>
      </c>
    </row>
    <row r="1824" spans="2:4" x14ac:dyDescent="0.25">
      <c r="B1824" s="1" t="s">
        <v>3203</v>
      </c>
      <c r="C1824" s="2">
        <v>107</v>
      </c>
      <c r="D1824" s="5">
        <v>7.1</v>
      </c>
    </row>
    <row r="1825" spans="2:4" x14ac:dyDescent="0.25">
      <c r="B1825" s="3" t="s">
        <v>3205</v>
      </c>
      <c r="C1825" s="4">
        <v>127</v>
      </c>
      <c r="D1825" s="6">
        <v>6.9</v>
      </c>
    </row>
    <row r="1826" spans="2:4" x14ac:dyDescent="0.25">
      <c r="B1826" s="1" t="s">
        <v>3206</v>
      </c>
      <c r="C1826" s="2">
        <v>99</v>
      </c>
      <c r="D1826" s="5">
        <v>7.3</v>
      </c>
    </row>
    <row r="1827" spans="2:4" x14ac:dyDescent="0.25">
      <c r="B1827" s="3" t="s">
        <v>3207</v>
      </c>
      <c r="C1827" s="4">
        <v>140</v>
      </c>
      <c r="D1827" s="6">
        <v>8.1999999999999993</v>
      </c>
    </row>
    <row r="1828" spans="2:4" x14ac:dyDescent="0.25">
      <c r="B1828" s="1" t="s">
        <v>3209</v>
      </c>
      <c r="C1828" s="2">
        <v>133</v>
      </c>
      <c r="D1828" s="5">
        <v>7.1</v>
      </c>
    </row>
    <row r="1829" spans="2:4" x14ac:dyDescent="0.25">
      <c r="B1829" s="3" t="s">
        <v>3210</v>
      </c>
      <c r="C1829" s="4">
        <v>271</v>
      </c>
      <c r="D1829" s="6">
        <v>7.7</v>
      </c>
    </row>
    <row r="1830" spans="2:4" x14ac:dyDescent="0.25">
      <c r="B1830" s="1" t="s">
        <v>3211</v>
      </c>
      <c r="C1830" s="2">
        <v>112</v>
      </c>
      <c r="D1830" s="5">
        <v>6.5</v>
      </c>
    </row>
    <row r="1831" spans="2:4" x14ac:dyDescent="0.25">
      <c r="B1831" s="3" t="s">
        <v>3213</v>
      </c>
      <c r="C1831" s="4">
        <v>99</v>
      </c>
      <c r="D1831" s="6">
        <v>4.9000000000000004</v>
      </c>
    </row>
    <row r="1832" spans="2:4" x14ac:dyDescent="0.25">
      <c r="B1832" s="1" t="s">
        <v>3215</v>
      </c>
      <c r="C1832" s="2">
        <v>100</v>
      </c>
      <c r="D1832" s="5">
        <v>6.4</v>
      </c>
    </row>
    <row r="1833" spans="2:4" x14ac:dyDescent="0.25">
      <c r="B1833" s="3" t="s">
        <v>3217</v>
      </c>
      <c r="C1833" s="4">
        <v>92</v>
      </c>
      <c r="D1833" s="6">
        <v>5.9</v>
      </c>
    </row>
    <row r="1834" spans="2:4" x14ac:dyDescent="0.25">
      <c r="B1834" s="1" t="s">
        <v>3219</v>
      </c>
      <c r="C1834" s="2">
        <v>105</v>
      </c>
      <c r="D1834" s="5">
        <v>6.2</v>
      </c>
    </row>
    <row r="1835" spans="2:4" x14ac:dyDescent="0.25">
      <c r="B1835" s="3" t="s">
        <v>3220</v>
      </c>
      <c r="C1835" s="4">
        <v>110</v>
      </c>
      <c r="D1835" s="6">
        <v>5.8</v>
      </c>
    </row>
    <row r="1836" spans="2:4" x14ac:dyDescent="0.25">
      <c r="B1836" s="1" t="s">
        <v>3221</v>
      </c>
      <c r="C1836" s="2">
        <v>116</v>
      </c>
      <c r="D1836" s="5">
        <v>6.7</v>
      </c>
    </row>
    <row r="1837" spans="2:4" x14ac:dyDescent="0.25">
      <c r="B1837" s="3" t="s">
        <v>3223</v>
      </c>
      <c r="C1837" s="4">
        <v>88</v>
      </c>
      <c r="D1837" s="6">
        <v>5.9</v>
      </c>
    </row>
    <row r="1838" spans="2:4" x14ac:dyDescent="0.25">
      <c r="B1838" s="1" t="s">
        <v>3225</v>
      </c>
      <c r="C1838" s="2">
        <v>111</v>
      </c>
      <c r="D1838" s="5">
        <v>7.3</v>
      </c>
    </row>
    <row r="1839" spans="2:4" x14ac:dyDescent="0.25">
      <c r="B1839" s="3" t="s">
        <v>3227</v>
      </c>
      <c r="C1839" s="4">
        <v>95</v>
      </c>
      <c r="D1839" s="6">
        <v>4.0999999999999996</v>
      </c>
    </row>
    <row r="1840" spans="2:4" x14ac:dyDescent="0.25">
      <c r="B1840" s="1" t="s">
        <v>3228</v>
      </c>
      <c r="C1840" s="2">
        <v>95</v>
      </c>
      <c r="D1840" s="5">
        <v>4.9000000000000004</v>
      </c>
    </row>
    <row r="1841" spans="2:4" x14ac:dyDescent="0.25">
      <c r="B1841" s="3" t="s">
        <v>3229</v>
      </c>
      <c r="C1841" s="4">
        <v>127</v>
      </c>
      <c r="D1841" s="6">
        <v>7.9</v>
      </c>
    </row>
    <row r="1842" spans="2:4" x14ac:dyDescent="0.25">
      <c r="B1842" s="1" t="s">
        <v>3231</v>
      </c>
      <c r="C1842" s="2">
        <v>104</v>
      </c>
      <c r="D1842" s="5">
        <v>5.2</v>
      </c>
    </row>
    <row r="1843" spans="2:4" x14ac:dyDescent="0.25">
      <c r="B1843" s="3" t="s">
        <v>3233</v>
      </c>
      <c r="C1843" s="4">
        <v>95</v>
      </c>
      <c r="D1843" s="6">
        <v>4.0999999999999996</v>
      </c>
    </row>
    <row r="1844" spans="2:4" x14ac:dyDescent="0.25">
      <c r="B1844" s="1" t="s">
        <v>3234</v>
      </c>
      <c r="C1844" s="2">
        <v>121</v>
      </c>
      <c r="D1844" s="5">
        <v>6.6</v>
      </c>
    </row>
    <row r="1845" spans="2:4" x14ac:dyDescent="0.25">
      <c r="B1845" s="3" t="s">
        <v>3236</v>
      </c>
      <c r="C1845" s="4">
        <v>92</v>
      </c>
      <c r="D1845" s="6">
        <v>2.9</v>
      </c>
    </row>
    <row r="1846" spans="2:4" x14ac:dyDescent="0.25">
      <c r="B1846" s="1" t="s">
        <v>3237</v>
      </c>
      <c r="C1846" s="2">
        <v>107</v>
      </c>
      <c r="D1846" s="5">
        <v>6.5</v>
      </c>
    </row>
    <row r="1847" spans="2:4" x14ac:dyDescent="0.25">
      <c r="B1847" s="3" t="s">
        <v>3239</v>
      </c>
      <c r="C1847" s="4">
        <v>117</v>
      </c>
      <c r="D1847" s="6">
        <v>7.2</v>
      </c>
    </row>
    <row r="1848" spans="2:4" x14ac:dyDescent="0.25">
      <c r="B1848" s="1" t="s">
        <v>3240</v>
      </c>
      <c r="C1848" s="2">
        <v>107</v>
      </c>
      <c r="D1848" s="5">
        <v>6.8</v>
      </c>
    </row>
    <row r="1849" spans="2:4" x14ac:dyDescent="0.25">
      <c r="B1849" s="3" t="s">
        <v>3243</v>
      </c>
      <c r="C1849" s="4">
        <v>131</v>
      </c>
      <c r="D1849" s="6">
        <v>7.8</v>
      </c>
    </row>
    <row r="1850" spans="2:4" x14ac:dyDescent="0.25">
      <c r="B1850" s="1" t="s">
        <v>3245</v>
      </c>
      <c r="C1850" s="2">
        <v>122</v>
      </c>
      <c r="D1850" s="5">
        <v>6.7</v>
      </c>
    </row>
    <row r="1851" spans="2:4" x14ac:dyDescent="0.25">
      <c r="B1851" s="3" t="s">
        <v>3246</v>
      </c>
      <c r="C1851" s="4">
        <v>134</v>
      </c>
      <c r="D1851" s="6">
        <v>7.1</v>
      </c>
    </row>
    <row r="1852" spans="2:4" x14ac:dyDescent="0.25">
      <c r="B1852" s="1" t="s">
        <v>3247</v>
      </c>
      <c r="C1852" s="2">
        <v>117</v>
      </c>
      <c r="D1852" s="5">
        <v>5.7</v>
      </c>
    </row>
    <row r="1853" spans="2:4" x14ac:dyDescent="0.25">
      <c r="B1853" s="3" t="s">
        <v>3248</v>
      </c>
      <c r="C1853" s="4">
        <v>138</v>
      </c>
      <c r="D1853" s="6">
        <v>5.3</v>
      </c>
    </row>
    <row r="1854" spans="2:4" x14ac:dyDescent="0.25">
      <c r="B1854" s="1" t="s">
        <v>3250</v>
      </c>
      <c r="C1854" s="2">
        <v>100</v>
      </c>
      <c r="D1854" s="5">
        <v>6.5</v>
      </c>
    </row>
    <row r="1855" spans="2:4" x14ac:dyDescent="0.25">
      <c r="B1855" s="3" t="s">
        <v>3251</v>
      </c>
      <c r="C1855" s="4">
        <v>119</v>
      </c>
      <c r="D1855" s="6">
        <v>7.7</v>
      </c>
    </row>
    <row r="1856" spans="2:4" x14ac:dyDescent="0.25">
      <c r="B1856" s="1" t="s">
        <v>3252</v>
      </c>
      <c r="C1856" s="2">
        <v>137</v>
      </c>
      <c r="D1856" s="5">
        <v>6.1</v>
      </c>
    </row>
    <row r="1857" spans="2:4" x14ac:dyDescent="0.25">
      <c r="B1857" s="3" t="s">
        <v>3253</v>
      </c>
      <c r="C1857" s="4">
        <v>119</v>
      </c>
      <c r="D1857" s="6">
        <v>7.3</v>
      </c>
    </row>
    <row r="1858" spans="2:4" x14ac:dyDescent="0.25">
      <c r="B1858" s="1" t="s">
        <v>3254</v>
      </c>
      <c r="C1858" s="2">
        <v>139</v>
      </c>
      <c r="D1858" s="5">
        <v>7.2</v>
      </c>
    </row>
    <row r="1859" spans="2:4" x14ac:dyDescent="0.25">
      <c r="B1859" s="3" t="s">
        <v>3255</v>
      </c>
      <c r="C1859" s="4">
        <v>120</v>
      </c>
      <c r="D1859" s="6">
        <v>6.1</v>
      </c>
    </row>
    <row r="1860" spans="2:4" x14ac:dyDescent="0.25">
      <c r="B1860" s="1" t="s">
        <v>3257</v>
      </c>
      <c r="C1860" s="2">
        <v>98</v>
      </c>
      <c r="D1860" s="5">
        <v>5.8</v>
      </c>
    </row>
    <row r="1861" spans="2:4" x14ac:dyDescent="0.25">
      <c r="B1861" s="3" t="s">
        <v>3258</v>
      </c>
      <c r="C1861" s="4">
        <v>106</v>
      </c>
      <c r="D1861" s="6">
        <v>5.7</v>
      </c>
    </row>
    <row r="1862" spans="2:4" x14ac:dyDescent="0.25">
      <c r="B1862" s="1" t="s">
        <v>3259</v>
      </c>
      <c r="C1862" s="2">
        <v>98</v>
      </c>
      <c r="D1862" s="5">
        <v>6.7</v>
      </c>
    </row>
    <row r="1863" spans="2:4" x14ac:dyDescent="0.25">
      <c r="B1863" s="3" t="s">
        <v>3261</v>
      </c>
      <c r="C1863" s="4">
        <v>107</v>
      </c>
      <c r="D1863" s="6">
        <v>6.5</v>
      </c>
    </row>
    <row r="1864" spans="2:4" x14ac:dyDescent="0.25">
      <c r="B1864" s="1" t="s">
        <v>3262</v>
      </c>
      <c r="C1864" s="2">
        <v>88</v>
      </c>
      <c r="D1864" s="5">
        <v>7.2</v>
      </c>
    </row>
    <row r="1865" spans="2:4" x14ac:dyDescent="0.25">
      <c r="B1865" s="3" t="s">
        <v>3263</v>
      </c>
      <c r="C1865" s="4">
        <v>137</v>
      </c>
      <c r="D1865" s="6">
        <v>7.6</v>
      </c>
    </row>
    <row r="1866" spans="2:4" x14ac:dyDescent="0.25">
      <c r="B1866" s="1" t="s">
        <v>3264</v>
      </c>
      <c r="C1866" s="2">
        <v>100</v>
      </c>
      <c r="D1866" s="5">
        <v>4.5999999999999996</v>
      </c>
    </row>
    <row r="1867" spans="2:4" x14ac:dyDescent="0.25">
      <c r="B1867" s="3" t="s">
        <v>3265</v>
      </c>
      <c r="C1867" s="4">
        <v>115</v>
      </c>
      <c r="D1867" s="6">
        <v>6.9</v>
      </c>
    </row>
    <row r="1868" spans="2:4" x14ac:dyDescent="0.25">
      <c r="B1868" s="1" t="s">
        <v>3266</v>
      </c>
      <c r="C1868" s="2">
        <v>101</v>
      </c>
      <c r="D1868" s="5">
        <v>6.6</v>
      </c>
    </row>
    <row r="1869" spans="2:4" x14ac:dyDescent="0.25">
      <c r="B1869" s="3" t="s">
        <v>3268</v>
      </c>
      <c r="C1869" s="4">
        <v>110</v>
      </c>
      <c r="D1869" s="6">
        <v>6.3</v>
      </c>
    </row>
    <row r="1870" spans="2:4" x14ac:dyDescent="0.25">
      <c r="B1870" s="1" t="s">
        <v>3269</v>
      </c>
      <c r="C1870" s="2">
        <v>94</v>
      </c>
      <c r="D1870" s="5">
        <v>6.2</v>
      </c>
    </row>
    <row r="1871" spans="2:4" x14ac:dyDescent="0.25">
      <c r="B1871" s="3" t="s">
        <v>3271</v>
      </c>
      <c r="C1871" s="4">
        <v>88</v>
      </c>
      <c r="D1871" s="6">
        <v>5.3</v>
      </c>
    </row>
    <row r="1872" spans="2:4" x14ac:dyDescent="0.25">
      <c r="B1872" s="1" t="s">
        <v>3272</v>
      </c>
      <c r="C1872" s="2">
        <v>127</v>
      </c>
      <c r="D1872" s="5">
        <v>7.3</v>
      </c>
    </row>
    <row r="1873" spans="2:4" x14ac:dyDescent="0.25">
      <c r="B1873" s="3" t="s">
        <v>3273</v>
      </c>
      <c r="C1873" s="4">
        <v>95</v>
      </c>
      <c r="D1873" s="6">
        <v>5.6</v>
      </c>
    </row>
    <row r="1874" spans="2:4" x14ac:dyDescent="0.25">
      <c r="B1874" s="1" t="s">
        <v>3275</v>
      </c>
      <c r="C1874" s="2">
        <v>87</v>
      </c>
      <c r="D1874" s="5">
        <v>6.2</v>
      </c>
    </row>
    <row r="1875" spans="2:4" x14ac:dyDescent="0.25">
      <c r="B1875" s="3" t="s">
        <v>3278</v>
      </c>
      <c r="C1875" s="4">
        <v>118</v>
      </c>
      <c r="D1875" s="6">
        <v>5.2</v>
      </c>
    </row>
    <row r="1876" spans="2:4" x14ac:dyDescent="0.25">
      <c r="B1876" s="1" t="s">
        <v>3279</v>
      </c>
      <c r="C1876" s="2">
        <v>107</v>
      </c>
      <c r="D1876" s="5">
        <v>5.3</v>
      </c>
    </row>
    <row r="1877" spans="2:4" x14ac:dyDescent="0.25">
      <c r="B1877" s="3" t="s">
        <v>3280</v>
      </c>
      <c r="C1877" s="4">
        <v>124</v>
      </c>
      <c r="D1877" s="6">
        <v>5.4</v>
      </c>
    </row>
    <row r="1878" spans="2:4" x14ac:dyDescent="0.25">
      <c r="B1878" s="1" t="s">
        <v>3282</v>
      </c>
      <c r="C1878" s="2">
        <v>89</v>
      </c>
      <c r="D1878" s="5">
        <v>4.9000000000000004</v>
      </c>
    </row>
    <row r="1879" spans="2:4" x14ac:dyDescent="0.25">
      <c r="B1879" s="3" t="s">
        <v>3283</v>
      </c>
      <c r="C1879" s="4">
        <v>88</v>
      </c>
      <c r="D1879" s="6">
        <v>5.5</v>
      </c>
    </row>
    <row r="1880" spans="2:4" x14ac:dyDescent="0.25">
      <c r="B1880" s="1" t="s">
        <v>3284</v>
      </c>
      <c r="C1880" s="2">
        <v>118</v>
      </c>
      <c r="D1880" s="5">
        <v>6.7</v>
      </c>
    </row>
    <row r="1881" spans="2:4" x14ac:dyDescent="0.25">
      <c r="B1881" s="3" t="s">
        <v>3285</v>
      </c>
      <c r="C1881" s="4">
        <v>93</v>
      </c>
      <c r="D1881" s="6">
        <v>3.9</v>
      </c>
    </row>
    <row r="1882" spans="2:4" x14ac:dyDescent="0.25">
      <c r="B1882" s="1" t="s">
        <v>3288</v>
      </c>
      <c r="C1882" s="2">
        <v>80</v>
      </c>
      <c r="D1882" s="5">
        <v>7.2</v>
      </c>
    </row>
    <row r="1883" spans="2:4" x14ac:dyDescent="0.25">
      <c r="B1883" s="3" t="s">
        <v>3290</v>
      </c>
      <c r="C1883" s="4">
        <v>120</v>
      </c>
      <c r="D1883" s="6">
        <v>5.0999999999999996</v>
      </c>
    </row>
    <row r="1884" spans="2:4" x14ac:dyDescent="0.25">
      <c r="B1884" s="1" t="s">
        <v>3291</v>
      </c>
      <c r="C1884" s="2">
        <v>98</v>
      </c>
      <c r="D1884" s="5">
        <v>6.5</v>
      </c>
    </row>
    <row r="1885" spans="2:4" x14ac:dyDescent="0.25">
      <c r="B1885" s="3" t="s">
        <v>3292</v>
      </c>
      <c r="C1885" s="4">
        <v>119</v>
      </c>
      <c r="D1885" s="6">
        <v>8.1999999999999993</v>
      </c>
    </row>
    <row r="1886" spans="2:4" x14ac:dyDescent="0.25">
      <c r="B1886" s="1" t="s">
        <v>3294</v>
      </c>
      <c r="C1886" s="2">
        <v>88</v>
      </c>
      <c r="D1886" s="5">
        <v>7.7</v>
      </c>
    </row>
    <row r="1887" spans="2:4" x14ac:dyDescent="0.25">
      <c r="B1887" s="3" t="s">
        <v>3295</v>
      </c>
      <c r="C1887" s="4">
        <v>90</v>
      </c>
      <c r="D1887" s="6">
        <v>6.1</v>
      </c>
    </row>
    <row r="1888" spans="2:4" x14ac:dyDescent="0.25">
      <c r="B1888" s="1" t="s">
        <v>3296</v>
      </c>
      <c r="C1888" s="2">
        <v>127</v>
      </c>
      <c r="D1888" s="5">
        <v>8.8000000000000007</v>
      </c>
    </row>
    <row r="1889" spans="2:4" x14ac:dyDescent="0.25">
      <c r="B1889" s="3" t="s">
        <v>3297</v>
      </c>
      <c r="C1889" s="4">
        <v>119</v>
      </c>
      <c r="D1889" s="6">
        <v>6.8</v>
      </c>
    </row>
    <row r="1890" spans="2:4" x14ac:dyDescent="0.25">
      <c r="B1890" s="1" t="s">
        <v>3298</v>
      </c>
      <c r="C1890" s="2">
        <v>85</v>
      </c>
      <c r="D1890" s="5">
        <v>6.8</v>
      </c>
    </row>
    <row r="1891" spans="2:4" x14ac:dyDescent="0.25">
      <c r="B1891" s="3" t="s">
        <v>3299</v>
      </c>
      <c r="C1891" s="4">
        <v>98</v>
      </c>
      <c r="D1891" s="6">
        <v>6.7</v>
      </c>
    </row>
    <row r="1892" spans="2:4" x14ac:dyDescent="0.25">
      <c r="B1892" s="1" t="s">
        <v>3300</v>
      </c>
      <c r="C1892" s="2">
        <v>101</v>
      </c>
      <c r="D1892" s="5">
        <v>7.1</v>
      </c>
    </row>
    <row r="1893" spans="2:4" x14ac:dyDescent="0.25">
      <c r="B1893" s="3" t="s">
        <v>3302</v>
      </c>
      <c r="C1893" s="4">
        <v>112</v>
      </c>
      <c r="D1893" s="6">
        <v>7.1</v>
      </c>
    </row>
    <row r="1894" spans="2:4" x14ac:dyDescent="0.25">
      <c r="B1894" s="1" t="s">
        <v>3303</v>
      </c>
      <c r="C1894" s="2">
        <v>97</v>
      </c>
      <c r="D1894" s="5">
        <v>6.1</v>
      </c>
    </row>
    <row r="1895" spans="2:4" x14ac:dyDescent="0.25">
      <c r="B1895" s="3" t="s">
        <v>3304</v>
      </c>
      <c r="C1895" s="4">
        <v>126</v>
      </c>
      <c r="D1895" s="6">
        <v>8</v>
      </c>
    </row>
    <row r="1896" spans="2:4" x14ac:dyDescent="0.25">
      <c r="B1896" s="1" t="s">
        <v>3305</v>
      </c>
      <c r="C1896" s="2">
        <v>97</v>
      </c>
      <c r="D1896" s="5">
        <v>6.6</v>
      </c>
    </row>
    <row r="1897" spans="2:4" x14ac:dyDescent="0.25">
      <c r="B1897" s="3" t="s">
        <v>3307</v>
      </c>
      <c r="C1897" s="4">
        <v>100</v>
      </c>
      <c r="D1897" s="6">
        <v>5.4</v>
      </c>
    </row>
    <row r="1898" spans="2:4" x14ac:dyDescent="0.25">
      <c r="B1898" s="1" t="s">
        <v>3308</v>
      </c>
      <c r="C1898" s="2">
        <v>114</v>
      </c>
      <c r="D1898" s="5">
        <v>6.1</v>
      </c>
    </row>
    <row r="1899" spans="2:4" x14ac:dyDescent="0.25">
      <c r="B1899" s="3" t="s">
        <v>3310</v>
      </c>
      <c r="C1899" s="4">
        <v>88</v>
      </c>
      <c r="D1899" s="6">
        <v>5.6</v>
      </c>
    </row>
    <row r="1900" spans="2:4" x14ac:dyDescent="0.25">
      <c r="B1900" s="1" t="s">
        <v>3311</v>
      </c>
      <c r="C1900" s="2">
        <v>93</v>
      </c>
      <c r="D1900" s="5">
        <v>5.8</v>
      </c>
    </row>
    <row r="1901" spans="2:4" x14ac:dyDescent="0.25">
      <c r="B1901" s="3" t="s">
        <v>3313</v>
      </c>
      <c r="C1901" s="4">
        <v>92</v>
      </c>
      <c r="D1901" s="6">
        <v>2.8</v>
      </c>
    </row>
    <row r="1902" spans="2:4" x14ac:dyDescent="0.25">
      <c r="B1902" s="1" t="s">
        <v>3315</v>
      </c>
      <c r="C1902" s="2">
        <v>98</v>
      </c>
      <c r="D1902" s="5">
        <v>6.7</v>
      </c>
    </row>
    <row r="1903" spans="2:4" x14ac:dyDescent="0.25">
      <c r="B1903" s="3" t="s">
        <v>3318</v>
      </c>
      <c r="C1903" s="4">
        <v>94</v>
      </c>
      <c r="D1903" s="6">
        <v>5.0999999999999996</v>
      </c>
    </row>
    <row r="1904" spans="2:4" x14ac:dyDescent="0.25">
      <c r="B1904" s="1" t="s">
        <v>3319</v>
      </c>
      <c r="C1904" s="2">
        <v>102</v>
      </c>
      <c r="D1904" s="5">
        <v>7.2</v>
      </c>
    </row>
    <row r="1905" spans="2:4" x14ac:dyDescent="0.25">
      <c r="B1905" s="3" t="s">
        <v>3321</v>
      </c>
      <c r="C1905" s="4">
        <v>98</v>
      </c>
      <c r="D1905" s="6">
        <v>6</v>
      </c>
    </row>
    <row r="1906" spans="2:4" x14ac:dyDescent="0.25">
      <c r="B1906" s="1" t="s">
        <v>3323</v>
      </c>
      <c r="C1906" s="2">
        <v>111</v>
      </c>
      <c r="D1906" s="5">
        <v>6.7</v>
      </c>
    </row>
    <row r="1907" spans="2:4" x14ac:dyDescent="0.25">
      <c r="B1907" s="3" t="s">
        <v>3324</v>
      </c>
      <c r="C1907" s="4">
        <v>100</v>
      </c>
      <c r="D1907" s="6">
        <v>6.2</v>
      </c>
    </row>
    <row r="1908" spans="2:4" x14ac:dyDescent="0.25">
      <c r="B1908" s="1" t="s">
        <v>3326</v>
      </c>
      <c r="C1908" s="2">
        <v>141</v>
      </c>
      <c r="D1908" s="5">
        <v>6.2</v>
      </c>
    </row>
    <row r="1909" spans="2:4" x14ac:dyDescent="0.25">
      <c r="B1909" s="3" t="s">
        <v>3327</v>
      </c>
      <c r="C1909" s="4">
        <v>114</v>
      </c>
      <c r="D1909" s="6">
        <v>6.8</v>
      </c>
    </row>
    <row r="1910" spans="2:4" x14ac:dyDescent="0.25">
      <c r="B1910" s="1" t="s">
        <v>3329</v>
      </c>
      <c r="C1910" s="2">
        <v>96</v>
      </c>
      <c r="D1910" s="5">
        <v>7.1</v>
      </c>
    </row>
    <row r="1911" spans="2:4" x14ac:dyDescent="0.25">
      <c r="B1911" s="3" t="s">
        <v>3331</v>
      </c>
      <c r="C1911" s="4">
        <v>111</v>
      </c>
      <c r="D1911" s="6">
        <v>7.1</v>
      </c>
    </row>
    <row r="1912" spans="2:4" x14ac:dyDescent="0.25">
      <c r="B1912" s="1" t="s">
        <v>3333</v>
      </c>
      <c r="C1912" s="2">
        <v>127</v>
      </c>
      <c r="D1912" s="5">
        <v>7</v>
      </c>
    </row>
    <row r="1913" spans="2:4" x14ac:dyDescent="0.25">
      <c r="B1913" s="3" t="s">
        <v>3334</v>
      </c>
      <c r="C1913" s="4">
        <v>107</v>
      </c>
      <c r="D1913" s="6">
        <v>7.1</v>
      </c>
    </row>
    <row r="1914" spans="2:4" x14ac:dyDescent="0.25">
      <c r="B1914" s="1" t="s">
        <v>3335</v>
      </c>
      <c r="C1914" s="2">
        <v>97</v>
      </c>
      <c r="D1914" s="5">
        <v>6.4</v>
      </c>
    </row>
    <row r="1915" spans="2:4" x14ac:dyDescent="0.25">
      <c r="B1915" s="3" t="s">
        <v>3336</v>
      </c>
      <c r="C1915" s="4">
        <v>127</v>
      </c>
      <c r="D1915" s="6">
        <v>7</v>
      </c>
    </row>
    <row r="1916" spans="2:4" x14ac:dyDescent="0.25">
      <c r="B1916" s="1" t="s">
        <v>3337</v>
      </c>
      <c r="C1916" s="2">
        <v>110</v>
      </c>
      <c r="D1916" s="5">
        <v>6.2</v>
      </c>
    </row>
    <row r="1917" spans="2:4" x14ac:dyDescent="0.25">
      <c r="B1917" s="3" t="s">
        <v>3338</v>
      </c>
      <c r="C1917" s="4">
        <v>135</v>
      </c>
      <c r="D1917" s="6">
        <v>7.5</v>
      </c>
    </row>
    <row r="1918" spans="2:4" x14ac:dyDescent="0.25">
      <c r="B1918" s="1" t="s">
        <v>3339</v>
      </c>
      <c r="C1918" s="2">
        <v>84</v>
      </c>
      <c r="D1918" s="5">
        <v>4.8</v>
      </c>
    </row>
    <row r="1919" spans="2:4" x14ac:dyDescent="0.25">
      <c r="B1919" s="3" t="s">
        <v>3340</v>
      </c>
      <c r="C1919" s="4">
        <v>122</v>
      </c>
      <c r="D1919" s="6">
        <v>7.3</v>
      </c>
    </row>
    <row r="1920" spans="2:4" x14ac:dyDescent="0.25">
      <c r="B1920" s="1" t="s">
        <v>3341</v>
      </c>
      <c r="C1920" s="2">
        <v>114</v>
      </c>
      <c r="D1920" s="5">
        <v>5.8</v>
      </c>
    </row>
    <row r="1921" spans="2:4" x14ac:dyDescent="0.25">
      <c r="B1921" s="3" t="s">
        <v>3343</v>
      </c>
      <c r="C1921" s="4">
        <v>132</v>
      </c>
      <c r="D1921" s="6">
        <v>7.6</v>
      </c>
    </row>
    <row r="1922" spans="2:4" x14ac:dyDescent="0.25">
      <c r="B1922" s="1" t="s">
        <v>3345</v>
      </c>
      <c r="C1922" s="2">
        <v>170</v>
      </c>
      <c r="D1922" s="5">
        <v>5.6</v>
      </c>
    </row>
    <row r="1923" spans="2:4" x14ac:dyDescent="0.25">
      <c r="B1923" s="3" t="s">
        <v>3346</v>
      </c>
      <c r="C1923" s="4">
        <v>133</v>
      </c>
      <c r="D1923" s="6">
        <v>7</v>
      </c>
    </row>
    <row r="1924" spans="2:4" x14ac:dyDescent="0.25">
      <c r="B1924" s="1" t="s">
        <v>3347</v>
      </c>
      <c r="C1924" s="2">
        <v>112</v>
      </c>
      <c r="D1924" s="5">
        <v>6.6</v>
      </c>
    </row>
    <row r="1925" spans="2:4" x14ac:dyDescent="0.25">
      <c r="B1925" s="3" t="s">
        <v>3348</v>
      </c>
      <c r="C1925" s="4">
        <v>108</v>
      </c>
      <c r="D1925" s="6">
        <v>6.5</v>
      </c>
    </row>
    <row r="1926" spans="2:4" x14ac:dyDescent="0.25">
      <c r="B1926" s="1" t="s">
        <v>3349</v>
      </c>
      <c r="C1926" s="2">
        <v>115</v>
      </c>
      <c r="D1926" s="5">
        <v>7.4</v>
      </c>
    </row>
    <row r="1927" spans="2:4" x14ac:dyDescent="0.25">
      <c r="B1927" s="3" t="s">
        <v>3351</v>
      </c>
      <c r="C1927" s="4">
        <v>83</v>
      </c>
      <c r="D1927" s="6">
        <v>4.5999999999999996</v>
      </c>
    </row>
    <row r="1928" spans="2:4" x14ac:dyDescent="0.25">
      <c r="B1928" s="1" t="s">
        <v>3352</v>
      </c>
      <c r="C1928" s="2">
        <v>105</v>
      </c>
      <c r="D1928" s="5">
        <v>6.4</v>
      </c>
    </row>
    <row r="1929" spans="2:4" x14ac:dyDescent="0.25">
      <c r="B1929" s="3" t="s">
        <v>3354</v>
      </c>
      <c r="C1929" s="4">
        <v>96</v>
      </c>
      <c r="D1929" s="6">
        <v>5.9</v>
      </c>
    </row>
    <row r="1930" spans="2:4" x14ac:dyDescent="0.25">
      <c r="B1930" s="1" t="s">
        <v>3355</v>
      </c>
      <c r="C1930" s="2">
        <v>94</v>
      </c>
      <c r="D1930" s="5">
        <v>6.4</v>
      </c>
    </row>
    <row r="1931" spans="2:4" x14ac:dyDescent="0.25">
      <c r="B1931" s="3" t="s">
        <v>3356</v>
      </c>
      <c r="C1931" s="4">
        <v>142</v>
      </c>
      <c r="D1931" s="6">
        <v>6.6</v>
      </c>
    </row>
    <row r="1932" spans="2:4" x14ac:dyDescent="0.25">
      <c r="B1932" s="1" t="s">
        <v>3357</v>
      </c>
      <c r="C1932" s="2">
        <v>104</v>
      </c>
      <c r="D1932" s="5">
        <v>6.9</v>
      </c>
    </row>
    <row r="1933" spans="2:4" x14ac:dyDescent="0.25">
      <c r="B1933" s="3" t="s">
        <v>3359</v>
      </c>
      <c r="C1933" s="4">
        <v>106</v>
      </c>
      <c r="D1933" s="6">
        <v>5.8</v>
      </c>
    </row>
    <row r="1934" spans="2:4" x14ac:dyDescent="0.25">
      <c r="B1934" s="1" t="s">
        <v>3361</v>
      </c>
      <c r="C1934" s="2">
        <v>106</v>
      </c>
      <c r="D1934" s="5">
        <v>6.4</v>
      </c>
    </row>
    <row r="1935" spans="2:4" x14ac:dyDescent="0.25">
      <c r="B1935" s="3" t="s">
        <v>3363</v>
      </c>
      <c r="C1935" s="4">
        <v>98</v>
      </c>
      <c r="D1935" s="6">
        <v>5.3</v>
      </c>
    </row>
    <row r="1936" spans="2:4" x14ac:dyDescent="0.25">
      <c r="B1936" s="1" t="s">
        <v>3364</v>
      </c>
      <c r="C1936" s="2">
        <v>100</v>
      </c>
      <c r="D1936" s="5">
        <v>6.5</v>
      </c>
    </row>
    <row r="1937" spans="2:4" x14ac:dyDescent="0.25">
      <c r="B1937" s="3" t="s">
        <v>3366</v>
      </c>
      <c r="C1937" s="4">
        <v>95</v>
      </c>
      <c r="D1937" s="6">
        <v>5.7</v>
      </c>
    </row>
    <row r="1938" spans="2:4" x14ac:dyDescent="0.25">
      <c r="B1938" s="1" t="s">
        <v>3367</v>
      </c>
      <c r="C1938" s="2">
        <v>107</v>
      </c>
      <c r="D1938" s="5">
        <v>6.7</v>
      </c>
    </row>
    <row r="1939" spans="2:4" x14ac:dyDescent="0.25">
      <c r="B1939" s="3" t="s">
        <v>3369</v>
      </c>
      <c r="C1939" s="4">
        <v>104</v>
      </c>
      <c r="D1939" s="6">
        <v>3.9</v>
      </c>
    </row>
    <row r="1940" spans="2:4" x14ac:dyDescent="0.25">
      <c r="B1940" s="1" t="s">
        <v>3371</v>
      </c>
      <c r="C1940" s="2">
        <v>104</v>
      </c>
      <c r="D1940" s="5">
        <v>4.0999999999999996</v>
      </c>
    </row>
    <row r="1941" spans="2:4" x14ac:dyDescent="0.25">
      <c r="B1941" s="3" t="s">
        <v>3374</v>
      </c>
      <c r="C1941" s="4">
        <v>143</v>
      </c>
      <c r="D1941" s="6">
        <v>6.2</v>
      </c>
    </row>
    <row r="1942" spans="2:4" x14ac:dyDescent="0.25">
      <c r="B1942" s="1" t="s">
        <v>3375</v>
      </c>
      <c r="C1942" s="2">
        <v>77</v>
      </c>
      <c r="D1942" s="5">
        <v>3.8</v>
      </c>
    </row>
    <row r="1943" spans="2:4" x14ac:dyDescent="0.25">
      <c r="B1943" s="3" t="s">
        <v>3376</v>
      </c>
      <c r="C1943" s="4">
        <v>96</v>
      </c>
      <c r="D1943" s="6">
        <v>5.0999999999999996</v>
      </c>
    </row>
    <row r="1944" spans="2:4" x14ac:dyDescent="0.25">
      <c r="B1944" s="1" t="s">
        <v>3377</v>
      </c>
      <c r="C1944" s="2">
        <v>145</v>
      </c>
      <c r="D1944" s="5">
        <v>7.8</v>
      </c>
    </row>
    <row r="1945" spans="2:4" x14ac:dyDescent="0.25">
      <c r="B1945" s="3" t="s">
        <v>3381</v>
      </c>
      <c r="C1945" s="4">
        <v>116</v>
      </c>
      <c r="D1945" s="6">
        <v>7.8</v>
      </c>
    </row>
    <row r="1946" spans="2:4" x14ac:dyDescent="0.25">
      <c r="B1946" s="1" t="s">
        <v>3383</v>
      </c>
      <c r="C1946" s="2">
        <v>100</v>
      </c>
      <c r="D1946" s="5">
        <v>6.1</v>
      </c>
    </row>
    <row r="1947" spans="2:4" x14ac:dyDescent="0.25">
      <c r="B1947" s="3" t="s">
        <v>3384</v>
      </c>
      <c r="C1947" s="4">
        <v>104</v>
      </c>
      <c r="D1947" s="6">
        <v>5.8</v>
      </c>
    </row>
    <row r="1948" spans="2:4" x14ac:dyDescent="0.25">
      <c r="B1948" s="1" t="s">
        <v>3386</v>
      </c>
      <c r="C1948" s="2">
        <v>92</v>
      </c>
      <c r="D1948" s="5">
        <v>6.3</v>
      </c>
    </row>
    <row r="1949" spans="2:4" x14ac:dyDescent="0.25">
      <c r="B1949" s="3" t="s">
        <v>3388</v>
      </c>
      <c r="C1949" s="4">
        <v>105</v>
      </c>
      <c r="D1949" s="6">
        <v>5.4</v>
      </c>
    </row>
    <row r="1950" spans="2:4" x14ac:dyDescent="0.25">
      <c r="B1950" s="1" t="s">
        <v>3390</v>
      </c>
      <c r="C1950" s="2">
        <v>120</v>
      </c>
      <c r="D1950" s="5">
        <v>7.3</v>
      </c>
    </row>
    <row r="1951" spans="2:4" x14ac:dyDescent="0.25">
      <c r="B1951" s="3" t="s">
        <v>3391</v>
      </c>
      <c r="C1951" s="4">
        <v>116</v>
      </c>
      <c r="D1951" s="6">
        <v>6.8</v>
      </c>
    </row>
    <row r="1952" spans="2:4" x14ac:dyDescent="0.25">
      <c r="B1952" s="1" t="s">
        <v>3392</v>
      </c>
      <c r="C1952" s="2">
        <v>119</v>
      </c>
      <c r="D1952" s="5">
        <v>7.3</v>
      </c>
    </row>
    <row r="1953" spans="2:4" x14ac:dyDescent="0.25">
      <c r="B1953" s="3" t="s">
        <v>3393</v>
      </c>
      <c r="C1953" s="4">
        <v>101</v>
      </c>
      <c r="D1953" s="6">
        <v>6.5</v>
      </c>
    </row>
    <row r="1954" spans="2:4" x14ac:dyDescent="0.25">
      <c r="B1954" s="1" t="s">
        <v>3394</v>
      </c>
      <c r="C1954" s="2">
        <v>117</v>
      </c>
      <c r="D1954" s="5">
        <v>7.2</v>
      </c>
    </row>
    <row r="1955" spans="2:4" x14ac:dyDescent="0.25">
      <c r="B1955" s="3" t="s">
        <v>3396</v>
      </c>
      <c r="C1955" s="4">
        <v>112</v>
      </c>
      <c r="D1955" s="6">
        <v>6.3</v>
      </c>
    </row>
    <row r="1956" spans="2:4" x14ac:dyDescent="0.25">
      <c r="B1956" s="1" t="s">
        <v>3397</v>
      </c>
      <c r="C1956" s="2">
        <v>136</v>
      </c>
      <c r="D1956" s="5">
        <v>5.9</v>
      </c>
    </row>
    <row r="1957" spans="2:4" x14ac:dyDescent="0.25">
      <c r="B1957" s="3" t="s">
        <v>3400</v>
      </c>
      <c r="C1957" s="4">
        <v>81</v>
      </c>
      <c r="D1957" s="6">
        <v>7.8</v>
      </c>
    </row>
    <row r="1958" spans="2:4" x14ac:dyDescent="0.25">
      <c r="B1958" s="1" t="s">
        <v>3401</v>
      </c>
      <c r="C1958" s="2">
        <v>87</v>
      </c>
      <c r="D1958" s="5">
        <v>7.4</v>
      </c>
    </row>
    <row r="1959" spans="2:4" x14ac:dyDescent="0.25">
      <c r="B1959" s="3" t="s">
        <v>3403</v>
      </c>
      <c r="C1959" s="4">
        <v>96</v>
      </c>
      <c r="D1959" s="6">
        <v>4.8</v>
      </c>
    </row>
    <row r="1960" spans="2:4" x14ac:dyDescent="0.25">
      <c r="B1960" s="1" t="s">
        <v>3404</v>
      </c>
      <c r="C1960" s="2">
        <v>106</v>
      </c>
      <c r="D1960" s="5">
        <v>6.3</v>
      </c>
    </row>
    <row r="1961" spans="2:4" x14ac:dyDescent="0.25">
      <c r="B1961" s="3" t="s">
        <v>3405</v>
      </c>
      <c r="C1961" s="4">
        <v>122</v>
      </c>
      <c r="D1961" s="6">
        <v>7.8</v>
      </c>
    </row>
    <row r="1962" spans="2:4" x14ac:dyDescent="0.25">
      <c r="B1962" s="1" t="s">
        <v>3406</v>
      </c>
      <c r="C1962" s="2">
        <v>123</v>
      </c>
      <c r="D1962" s="5">
        <v>7.5</v>
      </c>
    </row>
    <row r="1963" spans="2:4" x14ac:dyDescent="0.25">
      <c r="B1963" s="3" t="s">
        <v>3407</v>
      </c>
      <c r="C1963" s="4">
        <v>92</v>
      </c>
      <c r="D1963" s="6">
        <v>6.8</v>
      </c>
    </row>
    <row r="1964" spans="2:4" x14ac:dyDescent="0.25">
      <c r="B1964" s="1" t="s">
        <v>3408</v>
      </c>
      <c r="C1964" s="2">
        <v>110</v>
      </c>
      <c r="D1964" s="5">
        <v>6.6</v>
      </c>
    </row>
    <row r="1965" spans="2:4" x14ac:dyDescent="0.25">
      <c r="B1965" s="3" t="s">
        <v>3410</v>
      </c>
      <c r="C1965" s="4">
        <v>104</v>
      </c>
      <c r="D1965" s="6">
        <v>4.5999999999999996</v>
      </c>
    </row>
    <row r="1966" spans="2:4" x14ac:dyDescent="0.25">
      <c r="B1966" s="1" t="s">
        <v>3411</v>
      </c>
      <c r="C1966" s="2">
        <v>98</v>
      </c>
      <c r="D1966" s="5">
        <v>7.1</v>
      </c>
    </row>
    <row r="1967" spans="2:4" x14ac:dyDescent="0.25">
      <c r="B1967" s="3" t="s">
        <v>3413</v>
      </c>
      <c r="C1967" s="4">
        <v>120</v>
      </c>
      <c r="D1967" s="6">
        <v>6.1</v>
      </c>
    </row>
    <row r="1968" spans="2:4" x14ac:dyDescent="0.25">
      <c r="B1968" s="1" t="s">
        <v>3414</v>
      </c>
      <c r="C1968" s="2">
        <v>112</v>
      </c>
      <c r="D1968" s="5">
        <v>6.7</v>
      </c>
    </row>
    <row r="1969" spans="2:4" x14ac:dyDescent="0.25">
      <c r="B1969" s="3" t="s">
        <v>3416</v>
      </c>
      <c r="C1969" s="4">
        <v>127</v>
      </c>
      <c r="D1969" s="6">
        <v>7.1</v>
      </c>
    </row>
    <row r="1970" spans="2:4" x14ac:dyDescent="0.25">
      <c r="B1970" s="1" t="s">
        <v>3418</v>
      </c>
      <c r="C1970" s="2">
        <v>102</v>
      </c>
      <c r="D1970" s="5">
        <v>5.8</v>
      </c>
    </row>
    <row r="1971" spans="2:4" x14ac:dyDescent="0.25">
      <c r="B1971" s="3" t="s">
        <v>3419</v>
      </c>
      <c r="C1971" s="4">
        <v>91</v>
      </c>
      <c r="D1971" s="6">
        <v>6.7</v>
      </c>
    </row>
    <row r="1972" spans="2:4" x14ac:dyDescent="0.25">
      <c r="B1972" s="1" t="s">
        <v>3421</v>
      </c>
      <c r="C1972" s="2">
        <v>114</v>
      </c>
      <c r="D1972" s="5">
        <v>5.8</v>
      </c>
    </row>
    <row r="1973" spans="2:4" x14ac:dyDescent="0.25">
      <c r="B1973" s="3" t="s">
        <v>3422</v>
      </c>
      <c r="C1973" s="4">
        <v>115</v>
      </c>
      <c r="D1973" s="6">
        <v>6.8</v>
      </c>
    </row>
    <row r="1974" spans="2:4" x14ac:dyDescent="0.25">
      <c r="B1974" s="1" t="s">
        <v>3423</v>
      </c>
      <c r="C1974" s="2">
        <v>115</v>
      </c>
      <c r="D1974" s="5">
        <v>8.5</v>
      </c>
    </row>
    <row r="1975" spans="2:4" x14ac:dyDescent="0.25">
      <c r="B1975" s="3" t="s">
        <v>3424</v>
      </c>
      <c r="C1975" s="4">
        <v>120</v>
      </c>
      <c r="D1975" s="6">
        <v>6.6</v>
      </c>
    </row>
    <row r="1976" spans="2:4" x14ac:dyDescent="0.25">
      <c r="B1976" s="1" t="s">
        <v>3425</v>
      </c>
      <c r="C1976" s="2">
        <v>135</v>
      </c>
      <c r="D1976" s="5">
        <v>7.7</v>
      </c>
    </row>
    <row r="1977" spans="2:4" x14ac:dyDescent="0.25">
      <c r="B1977" s="3" t="s">
        <v>3427</v>
      </c>
      <c r="C1977" s="4">
        <v>90</v>
      </c>
      <c r="D1977" s="6">
        <v>4.7</v>
      </c>
    </row>
    <row r="1978" spans="2:4" x14ac:dyDescent="0.25">
      <c r="B1978" s="1" t="s">
        <v>3428</v>
      </c>
      <c r="C1978" s="2">
        <v>100</v>
      </c>
      <c r="D1978" s="5">
        <v>6.4</v>
      </c>
    </row>
    <row r="1979" spans="2:4" x14ac:dyDescent="0.25">
      <c r="B1979" s="3" t="s">
        <v>3429</v>
      </c>
      <c r="C1979" s="4">
        <v>105</v>
      </c>
      <c r="D1979" s="6">
        <v>5.5</v>
      </c>
    </row>
    <row r="1980" spans="2:4" x14ac:dyDescent="0.25">
      <c r="B1980" s="1" t="s">
        <v>3430</v>
      </c>
      <c r="C1980" s="2">
        <v>138</v>
      </c>
      <c r="D1980" s="5">
        <v>8.6</v>
      </c>
    </row>
    <row r="1981" spans="2:4" x14ac:dyDescent="0.25">
      <c r="B1981" s="3" t="s">
        <v>3432</v>
      </c>
      <c r="C1981" s="4">
        <v>94</v>
      </c>
      <c r="D1981" s="6">
        <v>7</v>
      </c>
    </row>
    <row r="1982" spans="2:4" x14ac:dyDescent="0.25">
      <c r="B1982" s="1" t="s">
        <v>3435</v>
      </c>
      <c r="C1982" s="2">
        <v>101</v>
      </c>
      <c r="D1982" s="5">
        <v>7.1</v>
      </c>
    </row>
    <row r="1983" spans="2:4" x14ac:dyDescent="0.25">
      <c r="B1983" s="3" t="s">
        <v>3437</v>
      </c>
      <c r="C1983" s="4">
        <v>131</v>
      </c>
      <c r="D1983" s="6">
        <v>5.7</v>
      </c>
    </row>
    <row r="1984" spans="2:4" x14ac:dyDescent="0.25">
      <c r="B1984" s="1" t="s">
        <v>3439</v>
      </c>
      <c r="C1984" s="2">
        <v>91</v>
      </c>
      <c r="D1984" s="5">
        <v>3.7</v>
      </c>
    </row>
    <row r="1985" spans="2:4" x14ac:dyDescent="0.25">
      <c r="B1985" s="3" t="s">
        <v>3440</v>
      </c>
      <c r="C1985" s="4">
        <v>112</v>
      </c>
      <c r="D1985" s="6">
        <v>7.5</v>
      </c>
    </row>
    <row r="1986" spans="2:4" x14ac:dyDescent="0.25">
      <c r="B1986" s="1" t="s">
        <v>3441</v>
      </c>
      <c r="C1986" s="2">
        <v>95</v>
      </c>
      <c r="D1986" s="5">
        <v>4.5999999999999996</v>
      </c>
    </row>
    <row r="1987" spans="2:4" x14ac:dyDescent="0.25">
      <c r="B1987" s="3" t="s">
        <v>3442</v>
      </c>
      <c r="C1987" s="4">
        <v>100</v>
      </c>
      <c r="D1987" s="6">
        <v>4.9000000000000004</v>
      </c>
    </row>
    <row r="1988" spans="2:4" x14ac:dyDescent="0.25">
      <c r="B1988" s="1" t="s">
        <v>3443</v>
      </c>
      <c r="C1988" s="2">
        <v>108</v>
      </c>
      <c r="D1988" s="5">
        <v>7.1</v>
      </c>
    </row>
    <row r="1989" spans="2:4" x14ac:dyDescent="0.25">
      <c r="B1989" s="3" t="s">
        <v>3444</v>
      </c>
      <c r="C1989" s="4">
        <v>101</v>
      </c>
      <c r="D1989" s="6">
        <v>5.8</v>
      </c>
    </row>
    <row r="1990" spans="2:4" x14ac:dyDescent="0.25">
      <c r="B1990" s="1" t="s">
        <v>3445</v>
      </c>
      <c r="C1990" s="2">
        <v>109</v>
      </c>
      <c r="D1990" s="5">
        <v>5.4</v>
      </c>
    </row>
    <row r="1991" spans="2:4" x14ac:dyDescent="0.25">
      <c r="B1991" s="3" t="s">
        <v>3446</v>
      </c>
      <c r="C1991" s="4">
        <v>115</v>
      </c>
      <c r="D1991" s="6">
        <v>7.3</v>
      </c>
    </row>
    <row r="1992" spans="2:4" x14ac:dyDescent="0.25">
      <c r="B1992" s="1" t="s">
        <v>3448</v>
      </c>
      <c r="C1992" s="2">
        <v>117</v>
      </c>
      <c r="D1992" s="5">
        <v>7.1</v>
      </c>
    </row>
    <row r="1993" spans="2:4" x14ac:dyDescent="0.25">
      <c r="B1993" s="3" t="s">
        <v>3450</v>
      </c>
      <c r="C1993" s="4">
        <v>107</v>
      </c>
      <c r="D1993" s="6">
        <v>5.8</v>
      </c>
    </row>
    <row r="1994" spans="2:4" x14ac:dyDescent="0.25">
      <c r="B1994" s="1" t="s">
        <v>3452</v>
      </c>
      <c r="C1994" s="2">
        <v>134</v>
      </c>
      <c r="D1994" s="5">
        <v>8.1</v>
      </c>
    </row>
    <row r="1995" spans="2:4" x14ac:dyDescent="0.25">
      <c r="B1995" s="3" t="s">
        <v>3453</v>
      </c>
      <c r="C1995" s="4">
        <v>118</v>
      </c>
      <c r="D1995" s="6">
        <v>5.7</v>
      </c>
    </row>
    <row r="1996" spans="2:4" x14ac:dyDescent="0.25">
      <c r="B1996" s="1" t="s">
        <v>3454</v>
      </c>
      <c r="C1996" s="2">
        <v>121</v>
      </c>
      <c r="D1996" s="5">
        <v>4.4000000000000004</v>
      </c>
    </row>
    <row r="1997" spans="2:4" x14ac:dyDescent="0.25">
      <c r="B1997" s="3" t="s">
        <v>3456</v>
      </c>
      <c r="C1997" s="4">
        <v>105</v>
      </c>
      <c r="D1997" s="6">
        <v>7.9</v>
      </c>
    </row>
    <row r="1998" spans="2:4" x14ac:dyDescent="0.25">
      <c r="B1998" s="1" t="s">
        <v>3458</v>
      </c>
      <c r="C1998" s="2">
        <v>110</v>
      </c>
      <c r="D1998" s="5">
        <v>7.6</v>
      </c>
    </row>
    <row r="1999" spans="2:4" x14ac:dyDescent="0.25">
      <c r="B1999" s="3" t="s">
        <v>3459</v>
      </c>
      <c r="C1999" s="4">
        <v>114</v>
      </c>
      <c r="D1999" s="6">
        <v>4.8</v>
      </c>
    </row>
    <row r="2000" spans="2:4" x14ac:dyDescent="0.25">
      <c r="B2000" s="1" t="s">
        <v>3461</v>
      </c>
      <c r="C2000" s="2">
        <v>100</v>
      </c>
      <c r="D2000" s="5">
        <v>6.7</v>
      </c>
    </row>
    <row r="2001" spans="2:4" x14ac:dyDescent="0.25">
      <c r="B2001" s="3" t="s">
        <v>3463</v>
      </c>
      <c r="C2001" s="4">
        <v>85</v>
      </c>
      <c r="D2001" s="6">
        <v>2.7</v>
      </c>
    </row>
    <row r="2002" spans="2:4" x14ac:dyDescent="0.25">
      <c r="B2002" s="1" t="s">
        <v>3465</v>
      </c>
      <c r="C2002" s="2">
        <v>72</v>
      </c>
      <c r="D2002" s="5">
        <v>5.8</v>
      </c>
    </row>
    <row r="2003" spans="2:4" x14ac:dyDescent="0.25">
      <c r="B2003" s="3" t="s">
        <v>3467</v>
      </c>
      <c r="C2003" s="4">
        <v>128</v>
      </c>
      <c r="D2003" s="6">
        <v>7.5</v>
      </c>
    </row>
    <row r="2004" spans="2:4" x14ac:dyDescent="0.25">
      <c r="B2004" s="1" t="s">
        <v>3470</v>
      </c>
      <c r="C2004" s="2">
        <v>72</v>
      </c>
      <c r="D2004" s="5">
        <v>5.4</v>
      </c>
    </row>
    <row r="2005" spans="2:4" x14ac:dyDescent="0.25">
      <c r="B2005" s="3" t="s">
        <v>3471</v>
      </c>
      <c r="C2005" s="4">
        <v>89</v>
      </c>
      <c r="D2005" s="6">
        <v>4.0999999999999996</v>
      </c>
    </row>
    <row r="2006" spans="2:4" x14ac:dyDescent="0.25">
      <c r="B2006" s="1" t="s">
        <v>3473</v>
      </c>
      <c r="C2006" s="2">
        <v>96</v>
      </c>
      <c r="D2006" s="5">
        <v>5.9</v>
      </c>
    </row>
    <row r="2007" spans="2:4" x14ac:dyDescent="0.25">
      <c r="B2007" s="3" t="s">
        <v>3476</v>
      </c>
      <c r="C2007" s="4">
        <v>77</v>
      </c>
      <c r="D2007" s="6">
        <v>6.3</v>
      </c>
    </row>
    <row r="2008" spans="2:4" x14ac:dyDescent="0.25">
      <c r="B2008" s="1" t="s">
        <v>3477</v>
      </c>
      <c r="C2008" s="2">
        <v>111</v>
      </c>
      <c r="D2008" s="5">
        <v>6.8</v>
      </c>
    </row>
    <row r="2009" spans="2:4" x14ac:dyDescent="0.25">
      <c r="B2009" s="3" t="s">
        <v>3478</v>
      </c>
      <c r="C2009" s="4">
        <v>93</v>
      </c>
      <c r="D2009" s="6">
        <v>2.2999999999999998</v>
      </c>
    </row>
    <row r="2010" spans="2:4" x14ac:dyDescent="0.25">
      <c r="B2010" s="1" t="s">
        <v>3480</v>
      </c>
      <c r="C2010" s="2">
        <v>128</v>
      </c>
      <c r="D2010" s="5">
        <v>8.1</v>
      </c>
    </row>
    <row r="2011" spans="2:4" x14ac:dyDescent="0.25">
      <c r="B2011" s="3" t="s">
        <v>3481</v>
      </c>
      <c r="C2011" s="4">
        <v>110</v>
      </c>
      <c r="D2011" s="6">
        <v>6.1</v>
      </c>
    </row>
    <row r="2012" spans="2:4" x14ac:dyDescent="0.25">
      <c r="B2012" s="1" t="s">
        <v>3483</v>
      </c>
      <c r="C2012" s="2">
        <v>137</v>
      </c>
      <c r="D2012" s="5">
        <v>5</v>
      </c>
    </row>
    <row r="2013" spans="2:4" x14ac:dyDescent="0.25">
      <c r="B2013" s="3" t="s">
        <v>3484</v>
      </c>
      <c r="C2013" s="4">
        <v>124</v>
      </c>
      <c r="D2013" s="6">
        <v>5.5</v>
      </c>
    </row>
    <row r="2014" spans="2:4" x14ac:dyDescent="0.25">
      <c r="B2014" s="1" t="s">
        <v>3486</v>
      </c>
      <c r="C2014" s="2">
        <v>93</v>
      </c>
      <c r="D2014" s="5">
        <v>6.2</v>
      </c>
    </row>
    <row r="2015" spans="2:4" x14ac:dyDescent="0.25">
      <c r="B2015" s="3" t="s">
        <v>3487</v>
      </c>
      <c r="C2015" s="4">
        <v>115</v>
      </c>
      <c r="D2015" s="6">
        <v>6.2</v>
      </c>
    </row>
    <row r="2016" spans="2:4" x14ac:dyDescent="0.25">
      <c r="B2016" s="1" t="s">
        <v>3489</v>
      </c>
      <c r="C2016" s="2">
        <v>105</v>
      </c>
      <c r="D2016" s="5">
        <v>6.3</v>
      </c>
    </row>
    <row r="2017" spans="2:4" x14ac:dyDescent="0.25">
      <c r="B2017" s="3" t="s">
        <v>3491</v>
      </c>
      <c r="C2017" s="4">
        <v>127</v>
      </c>
      <c r="D2017" s="6">
        <v>6.7</v>
      </c>
    </row>
    <row r="2018" spans="2:4" x14ac:dyDescent="0.25">
      <c r="B2018" s="1" t="s">
        <v>3492</v>
      </c>
      <c r="C2018" s="2">
        <v>82</v>
      </c>
      <c r="D2018" s="5">
        <v>3.5</v>
      </c>
    </row>
    <row r="2019" spans="2:4" x14ac:dyDescent="0.25">
      <c r="B2019" s="3" t="s">
        <v>3493</v>
      </c>
      <c r="C2019" s="4">
        <v>143</v>
      </c>
      <c r="D2019" s="6">
        <v>7.5</v>
      </c>
    </row>
    <row r="2020" spans="2:4" x14ac:dyDescent="0.25">
      <c r="B2020" s="1" t="s">
        <v>3494</v>
      </c>
      <c r="C2020" s="2">
        <v>103</v>
      </c>
      <c r="D2020" s="5">
        <v>6.6</v>
      </c>
    </row>
    <row r="2021" spans="2:4" x14ac:dyDescent="0.25">
      <c r="B2021" s="3" t="s">
        <v>3496</v>
      </c>
      <c r="C2021" s="4">
        <v>104</v>
      </c>
      <c r="D2021" s="6">
        <v>7.5</v>
      </c>
    </row>
    <row r="2022" spans="2:4" x14ac:dyDescent="0.25">
      <c r="B2022" s="1" t="s">
        <v>3497</v>
      </c>
      <c r="C2022" s="2">
        <v>98</v>
      </c>
      <c r="D2022" s="5">
        <v>7.2</v>
      </c>
    </row>
    <row r="2023" spans="2:4" x14ac:dyDescent="0.25">
      <c r="B2023" s="3" t="s">
        <v>3498</v>
      </c>
      <c r="C2023" s="4">
        <v>92</v>
      </c>
      <c r="D2023" s="6">
        <v>4.8</v>
      </c>
    </row>
    <row r="2024" spans="2:4" x14ac:dyDescent="0.25">
      <c r="B2024" s="1" t="s">
        <v>3499</v>
      </c>
      <c r="C2024" s="2">
        <v>123</v>
      </c>
      <c r="D2024" s="5">
        <v>6.6</v>
      </c>
    </row>
    <row r="2025" spans="2:4" x14ac:dyDescent="0.25">
      <c r="B2025" s="3" t="s">
        <v>3500</v>
      </c>
      <c r="C2025" s="4">
        <v>88</v>
      </c>
      <c r="D2025" s="6">
        <v>3.5</v>
      </c>
    </row>
    <row r="2026" spans="2:4" x14ac:dyDescent="0.25">
      <c r="B2026" s="1" t="s">
        <v>3501</v>
      </c>
      <c r="C2026" s="2">
        <v>128</v>
      </c>
      <c r="D2026" s="5">
        <v>7.6</v>
      </c>
    </row>
    <row r="2027" spans="2:4" x14ac:dyDescent="0.25">
      <c r="B2027" s="3" t="s">
        <v>3503</v>
      </c>
      <c r="C2027" s="4">
        <v>107</v>
      </c>
      <c r="D2027" s="6">
        <v>6.3</v>
      </c>
    </row>
    <row r="2028" spans="2:4" x14ac:dyDescent="0.25">
      <c r="B2028" s="1" t="s">
        <v>3505</v>
      </c>
      <c r="C2028" s="2">
        <v>91</v>
      </c>
      <c r="D2028" s="5">
        <v>5.5</v>
      </c>
    </row>
    <row r="2029" spans="2:4" x14ac:dyDescent="0.25">
      <c r="B2029" s="3" t="s">
        <v>3507</v>
      </c>
      <c r="C2029" s="4">
        <v>90</v>
      </c>
      <c r="D2029" s="6">
        <v>6.3</v>
      </c>
    </row>
    <row r="2030" spans="2:4" x14ac:dyDescent="0.25">
      <c r="B2030" s="1" t="s">
        <v>3509</v>
      </c>
      <c r="C2030" s="2">
        <v>115</v>
      </c>
      <c r="D2030" s="5">
        <v>6.5</v>
      </c>
    </row>
    <row r="2031" spans="2:4" x14ac:dyDescent="0.25">
      <c r="B2031" s="3" t="s">
        <v>3511</v>
      </c>
      <c r="C2031" s="4">
        <v>113</v>
      </c>
      <c r="D2031" s="6">
        <v>6.9</v>
      </c>
    </row>
    <row r="2032" spans="2:4" x14ac:dyDescent="0.25">
      <c r="B2032" s="1" t="s">
        <v>3512</v>
      </c>
      <c r="C2032" s="2">
        <v>113</v>
      </c>
      <c r="D2032" s="5">
        <v>7.6</v>
      </c>
    </row>
    <row r="2033" spans="2:4" x14ac:dyDescent="0.25">
      <c r="B2033" s="3" t="s">
        <v>3514</v>
      </c>
      <c r="C2033" s="4">
        <v>87</v>
      </c>
      <c r="D2033" s="6">
        <v>3.9</v>
      </c>
    </row>
    <row r="2034" spans="2:4" x14ac:dyDescent="0.25">
      <c r="B2034" s="1" t="s">
        <v>3515</v>
      </c>
      <c r="C2034" s="2">
        <v>101</v>
      </c>
      <c r="D2034" s="5">
        <v>6.1</v>
      </c>
    </row>
    <row r="2035" spans="2:4" x14ac:dyDescent="0.25">
      <c r="B2035" s="3" t="s">
        <v>3516</v>
      </c>
      <c r="C2035" s="4">
        <v>111</v>
      </c>
      <c r="D2035" s="6">
        <v>7.3</v>
      </c>
    </row>
    <row r="2036" spans="2:4" x14ac:dyDescent="0.25">
      <c r="B2036" s="1" t="s">
        <v>3517</v>
      </c>
      <c r="C2036" s="2">
        <v>108</v>
      </c>
      <c r="D2036" s="5">
        <v>8.3000000000000007</v>
      </c>
    </row>
    <row r="2037" spans="2:4" x14ac:dyDescent="0.25">
      <c r="B2037" s="3" t="s">
        <v>3518</v>
      </c>
      <c r="C2037" s="4">
        <v>105</v>
      </c>
      <c r="D2037" s="6">
        <v>5.8</v>
      </c>
    </row>
    <row r="2038" spans="2:4" x14ac:dyDescent="0.25">
      <c r="B2038" s="1" t="s">
        <v>3519</v>
      </c>
      <c r="C2038" s="2">
        <v>109</v>
      </c>
      <c r="D2038" s="5">
        <v>6.8</v>
      </c>
    </row>
    <row r="2039" spans="2:4" x14ac:dyDescent="0.25">
      <c r="B2039" s="3" t="s">
        <v>3520</v>
      </c>
      <c r="C2039" s="4">
        <v>109</v>
      </c>
      <c r="D2039" s="6">
        <v>7</v>
      </c>
    </row>
    <row r="2040" spans="2:4" x14ac:dyDescent="0.25">
      <c r="B2040" s="1" t="s">
        <v>3523</v>
      </c>
      <c r="C2040" s="2">
        <v>99</v>
      </c>
      <c r="D2040" s="5">
        <v>5.9</v>
      </c>
    </row>
    <row r="2041" spans="2:4" x14ac:dyDescent="0.25">
      <c r="B2041" s="3" t="s">
        <v>3525</v>
      </c>
      <c r="C2041" s="4">
        <v>98</v>
      </c>
      <c r="D2041" s="6">
        <v>6.5</v>
      </c>
    </row>
    <row r="2042" spans="2:4" x14ac:dyDescent="0.25">
      <c r="B2042" s="1" t="s">
        <v>3527</v>
      </c>
      <c r="C2042" s="2">
        <v>104</v>
      </c>
      <c r="D2042" s="5">
        <v>6.4</v>
      </c>
    </row>
    <row r="2043" spans="2:4" x14ac:dyDescent="0.25">
      <c r="B2043" s="3" t="s">
        <v>3529</v>
      </c>
      <c r="C2043" s="4">
        <v>109</v>
      </c>
      <c r="D2043" s="6">
        <v>5.8</v>
      </c>
    </row>
    <row r="2044" spans="2:4" x14ac:dyDescent="0.25">
      <c r="B2044" s="1" t="s">
        <v>3531</v>
      </c>
      <c r="C2044" s="2">
        <v>75</v>
      </c>
      <c r="D2044" s="5">
        <v>5.0999999999999996</v>
      </c>
    </row>
    <row r="2045" spans="2:4" x14ac:dyDescent="0.25">
      <c r="B2045" s="3" t="s">
        <v>3533</v>
      </c>
      <c r="C2045" s="4">
        <v>119</v>
      </c>
      <c r="D2045" s="6">
        <v>6.8</v>
      </c>
    </row>
    <row r="2046" spans="2:4" x14ac:dyDescent="0.25">
      <c r="B2046" s="1" t="s">
        <v>3535</v>
      </c>
      <c r="C2046" s="2">
        <v>90</v>
      </c>
      <c r="D2046" s="5">
        <v>5.3</v>
      </c>
    </row>
    <row r="2047" spans="2:4" x14ac:dyDescent="0.25">
      <c r="B2047" s="3" t="s">
        <v>3536</v>
      </c>
      <c r="C2047" s="4">
        <v>97</v>
      </c>
      <c r="D2047" s="6">
        <v>5.3</v>
      </c>
    </row>
    <row r="2048" spans="2:4" x14ac:dyDescent="0.25">
      <c r="B2048" s="1" t="s">
        <v>3537</v>
      </c>
      <c r="C2048" s="2">
        <v>89</v>
      </c>
      <c r="D2048" s="5">
        <v>4.9000000000000004</v>
      </c>
    </row>
    <row r="2049" spans="2:4" x14ac:dyDescent="0.25">
      <c r="B2049" s="3" t="s">
        <v>3538</v>
      </c>
      <c r="C2049" s="4">
        <v>106</v>
      </c>
      <c r="D2049" s="6">
        <v>6.8</v>
      </c>
    </row>
    <row r="2050" spans="2:4" x14ac:dyDescent="0.25">
      <c r="B2050" s="1" t="s">
        <v>3541</v>
      </c>
      <c r="C2050" s="2">
        <v>96</v>
      </c>
      <c r="D2050" s="5">
        <v>7.1</v>
      </c>
    </row>
    <row r="2051" spans="2:4" x14ac:dyDescent="0.25">
      <c r="B2051" s="3" t="s">
        <v>3544</v>
      </c>
      <c r="C2051" s="4">
        <v>104</v>
      </c>
      <c r="D2051" s="6">
        <v>6.1</v>
      </c>
    </row>
    <row r="2052" spans="2:4" x14ac:dyDescent="0.25">
      <c r="B2052" s="1" t="s">
        <v>3546</v>
      </c>
      <c r="C2052" s="2">
        <v>108</v>
      </c>
      <c r="D2052" s="5">
        <v>8.5</v>
      </c>
    </row>
    <row r="2053" spans="2:4" x14ac:dyDescent="0.25">
      <c r="B2053" s="3" t="s">
        <v>3547</v>
      </c>
      <c r="C2053" s="4">
        <v>112</v>
      </c>
      <c r="D2053" s="6">
        <v>5.9</v>
      </c>
    </row>
    <row r="2054" spans="2:4" x14ac:dyDescent="0.25">
      <c r="B2054" s="1" t="s">
        <v>3549</v>
      </c>
      <c r="C2054" s="2">
        <v>104</v>
      </c>
      <c r="D2054" s="5">
        <v>6.3</v>
      </c>
    </row>
    <row r="2055" spans="2:4" x14ac:dyDescent="0.25">
      <c r="B2055" s="3" t="s">
        <v>3550</v>
      </c>
      <c r="C2055" s="4">
        <v>113</v>
      </c>
      <c r="D2055" s="6">
        <v>5.9</v>
      </c>
    </row>
    <row r="2056" spans="2:4" x14ac:dyDescent="0.25">
      <c r="B2056" s="1" t="s">
        <v>3552</v>
      </c>
      <c r="C2056" s="2">
        <v>98</v>
      </c>
      <c r="D2056" s="5">
        <v>5.4</v>
      </c>
    </row>
    <row r="2057" spans="2:4" x14ac:dyDescent="0.25">
      <c r="B2057" s="3" t="s">
        <v>3554</v>
      </c>
      <c r="C2057" s="4">
        <v>114</v>
      </c>
      <c r="D2057" s="6">
        <v>6.9</v>
      </c>
    </row>
    <row r="2058" spans="2:4" x14ac:dyDescent="0.25">
      <c r="B2058" s="1" t="s">
        <v>3556</v>
      </c>
      <c r="C2058" s="2">
        <v>124</v>
      </c>
      <c r="D2058" s="5">
        <v>7.5</v>
      </c>
    </row>
    <row r="2059" spans="2:4" x14ac:dyDescent="0.25">
      <c r="B2059" s="3" t="s">
        <v>3558</v>
      </c>
      <c r="C2059" s="4">
        <v>148</v>
      </c>
      <c r="D2059" s="6">
        <v>8.1999999999999993</v>
      </c>
    </row>
    <row r="2060" spans="2:4" x14ac:dyDescent="0.25">
      <c r="B2060" s="1" t="s">
        <v>3559</v>
      </c>
      <c r="C2060" s="2">
        <v>108</v>
      </c>
      <c r="D2060" s="5">
        <v>5.9</v>
      </c>
    </row>
    <row r="2061" spans="2:4" x14ac:dyDescent="0.25">
      <c r="B2061" s="3" t="s">
        <v>3562</v>
      </c>
      <c r="C2061" s="4">
        <v>95</v>
      </c>
      <c r="D2061" s="6">
        <v>5</v>
      </c>
    </row>
    <row r="2062" spans="2:4" x14ac:dyDescent="0.25">
      <c r="B2062" s="1" t="s">
        <v>3564</v>
      </c>
      <c r="C2062" s="2">
        <v>108</v>
      </c>
      <c r="D2062" s="5">
        <v>7.3</v>
      </c>
    </row>
    <row r="2063" spans="2:4" x14ac:dyDescent="0.25">
      <c r="B2063" s="3" t="s">
        <v>3567</v>
      </c>
      <c r="C2063" s="4">
        <v>68</v>
      </c>
      <c r="D2063" s="6">
        <v>6.4</v>
      </c>
    </row>
    <row r="2064" spans="2:4" x14ac:dyDescent="0.25">
      <c r="B2064" s="1" t="s">
        <v>3568</v>
      </c>
      <c r="C2064" s="2">
        <v>103</v>
      </c>
      <c r="D2064" s="5">
        <v>6.6</v>
      </c>
    </row>
    <row r="2065" spans="2:4" x14ac:dyDescent="0.25">
      <c r="B2065" s="3" t="s">
        <v>3571</v>
      </c>
      <c r="C2065" s="4">
        <v>99</v>
      </c>
      <c r="D2065" s="6">
        <v>7.8</v>
      </c>
    </row>
    <row r="2066" spans="2:4" x14ac:dyDescent="0.25">
      <c r="B2066" s="1" t="s">
        <v>3574</v>
      </c>
      <c r="C2066" s="2">
        <v>88</v>
      </c>
      <c r="D2066" s="5">
        <v>4</v>
      </c>
    </row>
    <row r="2067" spans="2:4" x14ac:dyDescent="0.25">
      <c r="B2067" s="3" t="s">
        <v>3575</v>
      </c>
      <c r="C2067" s="4">
        <v>128</v>
      </c>
      <c r="D2067" s="6">
        <v>7.6</v>
      </c>
    </row>
    <row r="2068" spans="2:4" x14ac:dyDescent="0.25">
      <c r="B2068" s="1" t="s">
        <v>3577</v>
      </c>
      <c r="C2068" s="2">
        <v>124</v>
      </c>
      <c r="D2068" s="5">
        <v>7.7</v>
      </c>
    </row>
    <row r="2069" spans="2:4" x14ac:dyDescent="0.25">
      <c r="B2069" s="3" t="s">
        <v>3579</v>
      </c>
      <c r="C2069" s="4">
        <v>84</v>
      </c>
      <c r="D2069" s="6">
        <v>5.8</v>
      </c>
    </row>
    <row r="2070" spans="2:4" x14ac:dyDescent="0.25">
      <c r="B2070" s="1" t="s">
        <v>3581</v>
      </c>
      <c r="C2070" s="2">
        <v>101</v>
      </c>
      <c r="D2070" s="5">
        <v>5.6</v>
      </c>
    </row>
    <row r="2071" spans="2:4" x14ac:dyDescent="0.25">
      <c r="B2071" s="3" t="s">
        <v>3583</v>
      </c>
      <c r="C2071" s="4">
        <v>98</v>
      </c>
      <c r="D2071" s="6">
        <v>5.3</v>
      </c>
    </row>
    <row r="2072" spans="2:4" x14ac:dyDescent="0.25">
      <c r="B2072" s="1" t="s">
        <v>3585</v>
      </c>
      <c r="C2072" s="2">
        <v>225</v>
      </c>
      <c r="D2072" s="5">
        <v>6.6</v>
      </c>
    </row>
    <row r="2073" spans="2:4" x14ac:dyDescent="0.25">
      <c r="B2073" s="3" t="s">
        <v>3587</v>
      </c>
      <c r="C2073" s="4">
        <v>88</v>
      </c>
      <c r="D2073" s="6">
        <v>1.9</v>
      </c>
    </row>
    <row r="2074" spans="2:4" x14ac:dyDescent="0.25">
      <c r="B2074" s="1" t="s">
        <v>3588</v>
      </c>
      <c r="C2074" s="2">
        <v>88</v>
      </c>
      <c r="D2074" s="5">
        <v>5.7</v>
      </c>
    </row>
    <row r="2075" spans="2:4" x14ac:dyDescent="0.25">
      <c r="B2075" s="3" t="s">
        <v>3589</v>
      </c>
      <c r="C2075" s="4">
        <v>94</v>
      </c>
      <c r="D2075" s="6">
        <v>6.6</v>
      </c>
    </row>
    <row r="2076" spans="2:4" x14ac:dyDescent="0.25">
      <c r="B2076" s="1" t="s">
        <v>3591</v>
      </c>
      <c r="C2076" s="2">
        <v>117</v>
      </c>
      <c r="D2076" s="5">
        <v>6</v>
      </c>
    </row>
    <row r="2077" spans="2:4" x14ac:dyDescent="0.25">
      <c r="B2077" s="3" t="s">
        <v>3593</v>
      </c>
      <c r="C2077" s="4">
        <v>95</v>
      </c>
      <c r="D2077" s="6">
        <v>6.1</v>
      </c>
    </row>
    <row r="2078" spans="2:4" x14ac:dyDescent="0.25">
      <c r="B2078" s="1" t="s">
        <v>3594</v>
      </c>
      <c r="C2078" s="2">
        <v>99</v>
      </c>
      <c r="D2078" s="5">
        <v>4.8</v>
      </c>
    </row>
    <row r="2079" spans="2:4" x14ac:dyDescent="0.25">
      <c r="B2079" s="3" t="s">
        <v>3595</v>
      </c>
      <c r="C2079" s="4">
        <v>96</v>
      </c>
      <c r="D2079" s="6">
        <v>6.2</v>
      </c>
    </row>
    <row r="2080" spans="2:4" x14ac:dyDescent="0.25">
      <c r="B2080" s="1" t="s">
        <v>3596</v>
      </c>
      <c r="C2080" s="2">
        <v>98</v>
      </c>
      <c r="D2080" s="5">
        <v>7.5</v>
      </c>
    </row>
    <row r="2081" spans="2:4" x14ac:dyDescent="0.25">
      <c r="B2081" s="3" t="s">
        <v>3598</v>
      </c>
      <c r="C2081" s="4">
        <v>123</v>
      </c>
      <c r="D2081" s="6">
        <v>6.3</v>
      </c>
    </row>
    <row r="2082" spans="2:4" x14ac:dyDescent="0.25">
      <c r="B2082" s="1" t="s">
        <v>3600</v>
      </c>
      <c r="C2082" s="2">
        <v>101</v>
      </c>
      <c r="D2082" s="5">
        <v>7.1</v>
      </c>
    </row>
    <row r="2083" spans="2:4" x14ac:dyDescent="0.25">
      <c r="B2083" s="3" t="s">
        <v>3601</v>
      </c>
      <c r="C2083" s="4">
        <v>102</v>
      </c>
      <c r="D2083" s="6">
        <v>6.6</v>
      </c>
    </row>
    <row r="2084" spans="2:4" x14ac:dyDescent="0.25">
      <c r="B2084" s="1" t="s">
        <v>3603</v>
      </c>
      <c r="C2084" s="2">
        <v>94</v>
      </c>
      <c r="D2084" s="5">
        <v>6.1</v>
      </c>
    </row>
    <row r="2085" spans="2:4" x14ac:dyDescent="0.25">
      <c r="B2085" s="3" t="s">
        <v>3604</v>
      </c>
      <c r="C2085" s="4">
        <v>102</v>
      </c>
      <c r="D2085" s="6">
        <v>6.7</v>
      </c>
    </row>
    <row r="2086" spans="2:4" x14ac:dyDescent="0.25">
      <c r="B2086" s="1" t="s">
        <v>3605</v>
      </c>
      <c r="C2086" s="2">
        <v>108</v>
      </c>
      <c r="D2086" s="5">
        <v>5.6</v>
      </c>
    </row>
    <row r="2087" spans="2:4" x14ac:dyDescent="0.25">
      <c r="B2087" s="3" t="s">
        <v>3607</v>
      </c>
      <c r="C2087" s="4">
        <v>116</v>
      </c>
      <c r="D2087" s="6">
        <v>7.2</v>
      </c>
    </row>
    <row r="2088" spans="2:4" x14ac:dyDescent="0.25">
      <c r="B2088" s="1" t="s">
        <v>3609</v>
      </c>
      <c r="C2088" s="2">
        <v>93</v>
      </c>
      <c r="D2088" s="5">
        <v>4.3</v>
      </c>
    </row>
    <row r="2089" spans="2:4" x14ac:dyDescent="0.25">
      <c r="B2089" s="3" t="s">
        <v>3610</v>
      </c>
      <c r="C2089" s="4">
        <v>102</v>
      </c>
      <c r="D2089" s="6">
        <v>6.4</v>
      </c>
    </row>
    <row r="2090" spans="2:4" x14ac:dyDescent="0.25">
      <c r="B2090" s="1" t="s">
        <v>3613</v>
      </c>
      <c r="C2090" s="2">
        <v>103</v>
      </c>
      <c r="D2090" s="5">
        <v>7.1</v>
      </c>
    </row>
    <row r="2091" spans="2:4" x14ac:dyDescent="0.25">
      <c r="B2091" s="3" t="s">
        <v>3614</v>
      </c>
      <c r="C2091" s="4">
        <v>115</v>
      </c>
      <c r="D2091" s="6">
        <v>6.3</v>
      </c>
    </row>
    <row r="2092" spans="2:4" x14ac:dyDescent="0.25">
      <c r="B2092" s="1" t="s">
        <v>3615</v>
      </c>
      <c r="C2092" s="2">
        <v>96</v>
      </c>
      <c r="D2092" s="5">
        <v>7.4</v>
      </c>
    </row>
    <row r="2093" spans="2:4" x14ac:dyDescent="0.25">
      <c r="B2093" s="3" t="s">
        <v>3617</v>
      </c>
      <c r="C2093" s="4">
        <v>98</v>
      </c>
      <c r="D2093" s="6">
        <v>6.1</v>
      </c>
    </row>
    <row r="2094" spans="2:4" x14ac:dyDescent="0.25">
      <c r="B2094" s="1" t="s">
        <v>3618</v>
      </c>
      <c r="C2094" s="2">
        <v>101</v>
      </c>
      <c r="D2094" s="5">
        <v>6.6</v>
      </c>
    </row>
    <row r="2095" spans="2:4" x14ac:dyDescent="0.25">
      <c r="B2095" s="3" t="s">
        <v>3619</v>
      </c>
      <c r="C2095" s="4">
        <v>106</v>
      </c>
      <c r="D2095" s="6">
        <v>6</v>
      </c>
    </row>
    <row r="2096" spans="2:4" x14ac:dyDescent="0.25">
      <c r="B2096" s="1" t="s">
        <v>3621</v>
      </c>
      <c r="C2096" s="2">
        <v>101</v>
      </c>
      <c r="D2096" s="5">
        <v>6.8</v>
      </c>
    </row>
    <row r="2097" spans="2:4" x14ac:dyDescent="0.25">
      <c r="B2097" s="3" t="s">
        <v>3622</v>
      </c>
      <c r="C2097" s="4">
        <v>111</v>
      </c>
      <c r="D2097" s="6">
        <v>6.8</v>
      </c>
    </row>
    <row r="2098" spans="2:4" x14ac:dyDescent="0.25">
      <c r="B2098" s="1" t="s">
        <v>3623</v>
      </c>
      <c r="C2098" s="2">
        <v>99</v>
      </c>
      <c r="D2098" s="5">
        <v>7.2</v>
      </c>
    </row>
    <row r="2099" spans="2:4" x14ac:dyDescent="0.25">
      <c r="B2099" s="3" t="s">
        <v>3625</v>
      </c>
      <c r="C2099" s="4">
        <v>88</v>
      </c>
      <c r="D2099" s="6">
        <v>1.9</v>
      </c>
    </row>
    <row r="2100" spans="2:4" x14ac:dyDescent="0.25">
      <c r="B2100" s="1" t="s">
        <v>3626</v>
      </c>
      <c r="C2100" s="2">
        <v>83</v>
      </c>
      <c r="D2100" s="5">
        <v>5.5</v>
      </c>
    </row>
    <row r="2101" spans="2:4" x14ac:dyDescent="0.25">
      <c r="B2101" s="3" t="s">
        <v>3627</v>
      </c>
      <c r="C2101" s="4">
        <v>91</v>
      </c>
      <c r="D2101" s="6">
        <v>4.5</v>
      </c>
    </row>
    <row r="2102" spans="2:4" x14ac:dyDescent="0.25">
      <c r="B2102" s="1" t="s">
        <v>3628</v>
      </c>
      <c r="C2102" s="2">
        <v>108</v>
      </c>
      <c r="D2102" s="5">
        <v>6.3</v>
      </c>
    </row>
    <row r="2103" spans="2:4" x14ac:dyDescent="0.25">
      <c r="B2103" s="3" t="s">
        <v>3630</v>
      </c>
      <c r="C2103" s="4">
        <v>148</v>
      </c>
      <c r="D2103" s="6">
        <v>6.7</v>
      </c>
    </row>
    <row r="2104" spans="2:4" x14ac:dyDescent="0.25">
      <c r="B2104" s="1" t="s">
        <v>3632</v>
      </c>
      <c r="C2104" s="2">
        <v>77</v>
      </c>
      <c r="D2104" s="5">
        <v>2.8</v>
      </c>
    </row>
    <row r="2105" spans="2:4" x14ac:dyDescent="0.25">
      <c r="B2105" s="3" t="s">
        <v>3634</v>
      </c>
      <c r="C2105" s="4">
        <v>110</v>
      </c>
      <c r="D2105" s="6">
        <v>5</v>
      </c>
    </row>
    <row r="2106" spans="2:4" x14ac:dyDescent="0.25">
      <c r="B2106" s="1" t="s">
        <v>3635</v>
      </c>
      <c r="C2106" s="2">
        <v>83</v>
      </c>
      <c r="D2106" s="5">
        <v>4.3</v>
      </c>
    </row>
    <row r="2107" spans="2:4" x14ac:dyDescent="0.25">
      <c r="B2107" s="3" t="s">
        <v>3636</v>
      </c>
      <c r="C2107" s="4">
        <v>107</v>
      </c>
      <c r="D2107" s="6">
        <v>5.6</v>
      </c>
    </row>
    <row r="2108" spans="2:4" x14ac:dyDescent="0.25">
      <c r="B2108" s="1" t="s">
        <v>3638</v>
      </c>
      <c r="C2108" s="2">
        <v>100</v>
      </c>
      <c r="D2108" s="5">
        <v>6.2</v>
      </c>
    </row>
    <row r="2109" spans="2:4" x14ac:dyDescent="0.25">
      <c r="B2109" s="3" t="s">
        <v>3639</v>
      </c>
      <c r="C2109" s="4">
        <v>87</v>
      </c>
      <c r="D2109" s="6">
        <v>5.3</v>
      </c>
    </row>
    <row r="2110" spans="2:4" x14ac:dyDescent="0.25">
      <c r="B2110" s="1" t="s">
        <v>3642</v>
      </c>
      <c r="C2110" s="2">
        <v>154</v>
      </c>
      <c r="D2110" s="5">
        <v>7.4</v>
      </c>
    </row>
    <row r="2111" spans="2:4" x14ac:dyDescent="0.25">
      <c r="B2111" s="3" t="s">
        <v>3644</v>
      </c>
      <c r="C2111" s="4">
        <v>106</v>
      </c>
      <c r="D2111" s="6">
        <v>7.4</v>
      </c>
    </row>
    <row r="2112" spans="2:4" x14ac:dyDescent="0.25">
      <c r="B2112" s="1" t="s">
        <v>3645</v>
      </c>
      <c r="C2112" s="2">
        <v>99</v>
      </c>
      <c r="D2112" s="5">
        <v>6.5</v>
      </c>
    </row>
    <row r="2113" spans="2:4" x14ac:dyDescent="0.25">
      <c r="B2113" s="3" t="s">
        <v>3647</v>
      </c>
      <c r="C2113" s="4">
        <v>100</v>
      </c>
      <c r="D2113" s="6">
        <v>7.1</v>
      </c>
    </row>
    <row r="2114" spans="2:4" x14ac:dyDescent="0.25">
      <c r="B2114" s="1" t="s">
        <v>3648</v>
      </c>
      <c r="C2114" s="2">
        <v>116</v>
      </c>
      <c r="D2114" s="5">
        <v>7.2</v>
      </c>
    </row>
    <row r="2115" spans="2:4" x14ac:dyDescent="0.25">
      <c r="B2115" s="3" t="s">
        <v>3649</v>
      </c>
      <c r="C2115" s="4">
        <v>94</v>
      </c>
      <c r="D2115" s="6">
        <v>2.2999999999999998</v>
      </c>
    </row>
    <row r="2116" spans="2:4" x14ac:dyDescent="0.25">
      <c r="B2116" s="1" t="s">
        <v>3650</v>
      </c>
      <c r="C2116" s="2">
        <v>111</v>
      </c>
      <c r="D2116" s="5">
        <v>6.4</v>
      </c>
    </row>
    <row r="2117" spans="2:4" x14ac:dyDescent="0.25">
      <c r="B2117" s="3" t="s">
        <v>3652</v>
      </c>
      <c r="C2117" s="4">
        <v>100</v>
      </c>
      <c r="D2117" s="6">
        <v>6.1</v>
      </c>
    </row>
    <row r="2118" spans="2:4" x14ac:dyDescent="0.25">
      <c r="B2118" s="1" t="s">
        <v>3654</v>
      </c>
      <c r="C2118" s="2">
        <v>125</v>
      </c>
      <c r="D2118" s="5">
        <v>7</v>
      </c>
    </row>
    <row r="2119" spans="2:4" x14ac:dyDescent="0.25">
      <c r="B2119" s="3" t="s">
        <v>3656</v>
      </c>
      <c r="C2119" s="4">
        <v>119</v>
      </c>
      <c r="D2119" s="6">
        <v>7</v>
      </c>
    </row>
    <row r="2120" spans="2:4" x14ac:dyDescent="0.25">
      <c r="B2120" s="1" t="s">
        <v>3658</v>
      </c>
      <c r="C2120" s="2">
        <v>135</v>
      </c>
      <c r="D2120" s="5">
        <v>7</v>
      </c>
    </row>
    <row r="2121" spans="2:4" x14ac:dyDescent="0.25">
      <c r="B2121" s="3" t="s">
        <v>3660</v>
      </c>
      <c r="C2121" s="4">
        <v>93</v>
      </c>
      <c r="D2121" s="6">
        <v>4.9000000000000004</v>
      </c>
    </row>
    <row r="2122" spans="2:4" x14ac:dyDescent="0.25">
      <c r="B2122" s="1" t="s">
        <v>3662</v>
      </c>
      <c r="C2122" s="2">
        <v>114</v>
      </c>
      <c r="D2122" s="5">
        <v>6.9</v>
      </c>
    </row>
    <row r="2123" spans="2:4" x14ac:dyDescent="0.25">
      <c r="B2123" s="3" t="s">
        <v>3664</v>
      </c>
      <c r="C2123" s="4">
        <v>124</v>
      </c>
      <c r="D2123" s="6">
        <v>7.5</v>
      </c>
    </row>
    <row r="2124" spans="2:4" x14ac:dyDescent="0.25">
      <c r="B2124" s="1" t="s">
        <v>3665</v>
      </c>
      <c r="C2124" s="2">
        <v>134</v>
      </c>
      <c r="D2124" s="5">
        <v>8.4</v>
      </c>
    </row>
    <row r="2125" spans="2:4" x14ac:dyDescent="0.25">
      <c r="B2125" s="3" t="s">
        <v>3667</v>
      </c>
      <c r="C2125" s="4">
        <v>114</v>
      </c>
      <c r="D2125" s="6">
        <v>6.9</v>
      </c>
    </row>
    <row r="2126" spans="2:4" x14ac:dyDescent="0.25">
      <c r="B2126" s="1" t="s">
        <v>3670</v>
      </c>
      <c r="C2126" s="2">
        <v>124</v>
      </c>
      <c r="D2126" s="5">
        <v>4.5</v>
      </c>
    </row>
    <row r="2127" spans="2:4" x14ac:dyDescent="0.25">
      <c r="B2127" s="3" t="s">
        <v>3671</v>
      </c>
      <c r="C2127" s="4">
        <v>104</v>
      </c>
      <c r="D2127" s="6">
        <v>7.4</v>
      </c>
    </row>
    <row r="2128" spans="2:4" x14ac:dyDescent="0.25">
      <c r="B2128" s="1" t="s">
        <v>3673</v>
      </c>
      <c r="C2128" s="2">
        <v>118</v>
      </c>
      <c r="D2128" s="5">
        <v>7</v>
      </c>
    </row>
    <row r="2129" spans="2:4" x14ac:dyDescent="0.25">
      <c r="B2129" s="3" t="s">
        <v>3674</v>
      </c>
      <c r="C2129" s="4">
        <v>80</v>
      </c>
      <c r="D2129" s="6">
        <v>2.8</v>
      </c>
    </row>
    <row r="2130" spans="2:4" x14ac:dyDescent="0.25">
      <c r="B2130" s="1" t="s">
        <v>3675</v>
      </c>
      <c r="C2130" s="2">
        <v>107</v>
      </c>
      <c r="D2130" s="5">
        <v>7.5</v>
      </c>
    </row>
    <row r="2131" spans="2:4" x14ac:dyDescent="0.25">
      <c r="B2131" s="3" t="s">
        <v>3676</v>
      </c>
      <c r="C2131" s="4">
        <v>125</v>
      </c>
      <c r="D2131" s="6">
        <v>7.1</v>
      </c>
    </row>
    <row r="2132" spans="2:4" x14ac:dyDescent="0.25">
      <c r="B2132" s="1" t="s">
        <v>3677</v>
      </c>
      <c r="C2132" s="2">
        <v>115</v>
      </c>
      <c r="D2132" s="5">
        <v>6.4</v>
      </c>
    </row>
    <row r="2133" spans="2:4" x14ac:dyDescent="0.25">
      <c r="B2133" s="3" t="s">
        <v>3679</v>
      </c>
      <c r="C2133" s="4">
        <v>88</v>
      </c>
      <c r="D2133" s="6">
        <v>6.7</v>
      </c>
    </row>
    <row r="2134" spans="2:4" x14ac:dyDescent="0.25">
      <c r="B2134" s="1" t="s">
        <v>3680</v>
      </c>
      <c r="C2134" s="2">
        <v>122</v>
      </c>
      <c r="D2134" s="5">
        <v>5.3</v>
      </c>
    </row>
    <row r="2135" spans="2:4" x14ac:dyDescent="0.25">
      <c r="B2135" s="3" t="s">
        <v>3683</v>
      </c>
      <c r="C2135" s="4">
        <v>103</v>
      </c>
      <c r="D2135" s="6">
        <v>6.9</v>
      </c>
    </row>
    <row r="2136" spans="2:4" x14ac:dyDescent="0.25">
      <c r="B2136" s="1" t="s">
        <v>3685</v>
      </c>
      <c r="C2136" s="2">
        <v>101</v>
      </c>
      <c r="D2136" s="5">
        <v>6.2</v>
      </c>
    </row>
    <row r="2137" spans="2:4" x14ac:dyDescent="0.25">
      <c r="B2137" s="3" t="s">
        <v>3686</v>
      </c>
      <c r="C2137" s="4">
        <v>107</v>
      </c>
      <c r="D2137" s="6">
        <v>6.4</v>
      </c>
    </row>
    <row r="2138" spans="2:4" x14ac:dyDescent="0.25">
      <c r="B2138" s="1" t="s">
        <v>3688</v>
      </c>
      <c r="C2138" s="2">
        <v>118</v>
      </c>
      <c r="D2138" s="5">
        <v>6</v>
      </c>
    </row>
    <row r="2139" spans="2:4" x14ac:dyDescent="0.25">
      <c r="B2139" s="3" t="s">
        <v>3690</v>
      </c>
      <c r="C2139" s="4">
        <v>107</v>
      </c>
      <c r="D2139" s="6">
        <v>5.0999999999999996</v>
      </c>
    </row>
    <row r="2140" spans="2:4" x14ac:dyDescent="0.25">
      <c r="B2140" s="1" t="s">
        <v>3692</v>
      </c>
      <c r="C2140" s="2">
        <v>100</v>
      </c>
      <c r="D2140" s="5">
        <v>5.5</v>
      </c>
    </row>
    <row r="2141" spans="2:4" x14ac:dyDescent="0.25">
      <c r="B2141" s="3" t="s">
        <v>3693</v>
      </c>
      <c r="C2141" s="4">
        <v>110</v>
      </c>
      <c r="D2141" s="6">
        <v>5.4</v>
      </c>
    </row>
    <row r="2142" spans="2:4" x14ac:dyDescent="0.25">
      <c r="B2142" s="1" t="s">
        <v>3695</v>
      </c>
      <c r="C2142" s="2">
        <v>125</v>
      </c>
      <c r="D2142" s="5">
        <v>7.5</v>
      </c>
    </row>
    <row r="2143" spans="2:4" x14ac:dyDescent="0.25">
      <c r="B2143" s="3" t="s">
        <v>3696</v>
      </c>
      <c r="C2143" s="4">
        <v>184</v>
      </c>
      <c r="D2143" s="6">
        <v>7.4</v>
      </c>
    </row>
    <row r="2144" spans="2:4" x14ac:dyDescent="0.25">
      <c r="B2144" s="1" t="s">
        <v>3697</v>
      </c>
      <c r="C2144" s="2">
        <v>236</v>
      </c>
      <c r="D2144" s="5">
        <v>8</v>
      </c>
    </row>
    <row r="2145" spans="2:4" x14ac:dyDescent="0.25">
      <c r="B2145" s="3" t="s">
        <v>3698</v>
      </c>
      <c r="C2145" s="4">
        <v>97</v>
      </c>
      <c r="D2145" s="6">
        <v>5.7</v>
      </c>
    </row>
    <row r="2146" spans="2:4" x14ac:dyDescent="0.25">
      <c r="B2146" s="1" t="s">
        <v>3699</v>
      </c>
      <c r="C2146" s="2">
        <v>113</v>
      </c>
      <c r="D2146" s="5">
        <v>6.8</v>
      </c>
    </row>
    <row r="2147" spans="2:4" x14ac:dyDescent="0.25">
      <c r="B2147" s="3" t="s">
        <v>3701</v>
      </c>
      <c r="C2147" s="4">
        <v>95</v>
      </c>
      <c r="D2147" s="6">
        <v>5.9</v>
      </c>
    </row>
    <row r="2148" spans="2:4" x14ac:dyDescent="0.25">
      <c r="B2148" s="1" t="s">
        <v>3702</v>
      </c>
      <c r="C2148" s="2">
        <v>103</v>
      </c>
      <c r="D2148" s="5">
        <v>7.2</v>
      </c>
    </row>
    <row r="2149" spans="2:4" x14ac:dyDescent="0.25">
      <c r="B2149" s="3" t="s">
        <v>3703</v>
      </c>
      <c r="C2149" s="4">
        <v>91</v>
      </c>
      <c r="D2149" s="6">
        <v>5.5</v>
      </c>
    </row>
    <row r="2150" spans="2:4" x14ac:dyDescent="0.25">
      <c r="B2150" s="1" t="s">
        <v>3705</v>
      </c>
      <c r="C2150" s="2">
        <v>116</v>
      </c>
      <c r="D2150" s="5">
        <v>8.5</v>
      </c>
    </row>
    <row r="2151" spans="2:4" x14ac:dyDescent="0.25">
      <c r="B2151" s="3" t="s">
        <v>3706</v>
      </c>
      <c r="C2151" s="4">
        <v>93</v>
      </c>
      <c r="D2151" s="6">
        <v>5.6</v>
      </c>
    </row>
    <row r="2152" spans="2:4" x14ac:dyDescent="0.25">
      <c r="B2152" s="1" t="s">
        <v>3707</v>
      </c>
      <c r="C2152" s="2">
        <v>113</v>
      </c>
      <c r="D2152" s="5">
        <v>4.0999999999999996</v>
      </c>
    </row>
    <row r="2153" spans="2:4" x14ac:dyDescent="0.25">
      <c r="B2153" s="3" t="s">
        <v>3708</v>
      </c>
      <c r="C2153" s="4">
        <v>101</v>
      </c>
      <c r="D2153" s="6">
        <v>6.1</v>
      </c>
    </row>
    <row r="2154" spans="2:4" x14ac:dyDescent="0.25">
      <c r="B2154" s="1" t="s">
        <v>3709</v>
      </c>
      <c r="C2154" s="2">
        <v>95</v>
      </c>
      <c r="D2154" s="5">
        <v>5.4</v>
      </c>
    </row>
    <row r="2155" spans="2:4" x14ac:dyDescent="0.25">
      <c r="B2155" s="3" t="s">
        <v>3710</v>
      </c>
      <c r="C2155" s="4">
        <v>109</v>
      </c>
      <c r="D2155" s="6">
        <v>7.1</v>
      </c>
    </row>
    <row r="2156" spans="2:4" x14ac:dyDescent="0.25">
      <c r="B2156" s="1" t="s">
        <v>3712</v>
      </c>
      <c r="C2156" s="2">
        <v>85</v>
      </c>
      <c r="D2156" s="5">
        <v>3.6</v>
      </c>
    </row>
    <row r="2157" spans="2:4" x14ac:dyDescent="0.25">
      <c r="B2157" s="3" t="s">
        <v>3713</v>
      </c>
      <c r="C2157" s="4">
        <v>101</v>
      </c>
      <c r="D2157" s="6">
        <v>6.5</v>
      </c>
    </row>
    <row r="2158" spans="2:4" x14ac:dyDescent="0.25">
      <c r="B2158" s="1" t="s">
        <v>3714</v>
      </c>
      <c r="C2158" s="2">
        <v>125</v>
      </c>
      <c r="D2158" s="5">
        <v>8.6</v>
      </c>
    </row>
    <row r="2159" spans="2:4" x14ac:dyDescent="0.25">
      <c r="B2159" s="3" t="s">
        <v>3715</v>
      </c>
      <c r="C2159" s="4">
        <v>132</v>
      </c>
      <c r="D2159" s="6">
        <v>7</v>
      </c>
    </row>
    <row r="2160" spans="2:4" x14ac:dyDescent="0.25">
      <c r="B2160" s="1" t="s">
        <v>3717</v>
      </c>
      <c r="C2160" s="2">
        <v>131</v>
      </c>
      <c r="D2160" s="5">
        <v>7.6</v>
      </c>
    </row>
    <row r="2161" spans="2:4" x14ac:dyDescent="0.25">
      <c r="B2161" s="3" t="s">
        <v>3719</v>
      </c>
      <c r="C2161" s="4">
        <v>129</v>
      </c>
      <c r="D2161" s="6">
        <v>6.5</v>
      </c>
    </row>
    <row r="2162" spans="2:4" x14ac:dyDescent="0.25">
      <c r="B2162" s="1" t="s">
        <v>3721</v>
      </c>
      <c r="C2162" s="2">
        <v>100</v>
      </c>
      <c r="D2162" s="5">
        <v>6.4</v>
      </c>
    </row>
    <row r="2163" spans="2:4" x14ac:dyDescent="0.25">
      <c r="B2163" s="3" t="s">
        <v>3723</v>
      </c>
      <c r="C2163" s="4">
        <v>97</v>
      </c>
      <c r="D2163" s="6">
        <v>6.3</v>
      </c>
    </row>
    <row r="2164" spans="2:4" x14ac:dyDescent="0.25">
      <c r="B2164" s="1" t="s">
        <v>3727</v>
      </c>
      <c r="C2164" s="2">
        <v>92</v>
      </c>
      <c r="D2164" s="5">
        <v>5.7</v>
      </c>
    </row>
    <row r="2165" spans="2:4" x14ac:dyDescent="0.25">
      <c r="B2165" s="3" t="s">
        <v>3730</v>
      </c>
      <c r="C2165" s="4">
        <v>116</v>
      </c>
      <c r="D2165" s="6">
        <v>6.3</v>
      </c>
    </row>
    <row r="2166" spans="2:4" x14ac:dyDescent="0.25">
      <c r="B2166" s="1" t="s">
        <v>3733</v>
      </c>
      <c r="C2166" s="2">
        <v>90</v>
      </c>
      <c r="D2166" s="5">
        <v>6</v>
      </c>
    </row>
    <row r="2167" spans="2:4" x14ac:dyDescent="0.25">
      <c r="B2167" s="3" t="s">
        <v>3734</v>
      </c>
      <c r="C2167" s="4">
        <v>81</v>
      </c>
      <c r="D2167" s="6">
        <v>7.7</v>
      </c>
    </row>
    <row r="2168" spans="2:4" x14ac:dyDescent="0.25">
      <c r="B2168" s="1" t="s">
        <v>3735</v>
      </c>
      <c r="C2168" s="2">
        <v>97</v>
      </c>
      <c r="D2168" s="5">
        <v>6.2</v>
      </c>
    </row>
    <row r="2169" spans="2:4" x14ac:dyDescent="0.25">
      <c r="B2169" s="3" t="s">
        <v>3736</v>
      </c>
      <c r="C2169" s="4">
        <v>118</v>
      </c>
      <c r="D2169" s="6">
        <v>7.7</v>
      </c>
    </row>
    <row r="2170" spans="2:4" x14ac:dyDescent="0.25">
      <c r="B2170" s="1" t="s">
        <v>3738</v>
      </c>
      <c r="C2170" s="2">
        <v>100</v>
      </c>
      <c r="D2170" s="5">
        <v>6.4</v>
      </c>
    </row>
    <row r="2171" spans="2:4" x14ac:dyDescent="0.25">
      <c r="B2171" s="3" t="s">
        <v>3739</v>
      </c>
      <c r="C2171" s="4">
        <v>97</v>
      </c>
      <c r="D2171" s="6">
        <v>6.4</v>
      </c>
    </row>
    <row r="2172" spans="2:4" x14ac:dyDescent="0.25">
      <c r="B2172" s="1" t="s">
        <v>3740</v>
      </c>
      <c r="C2172" s="2">
        <v>114</v>
      </c>
      <c r="D2172" s="5">
        <v>6.9</v>
      </c>
    </row>
    <row r="2173" spans="2:4" x14ac:dyDescent="0.25">
      <c r="B2173" s="3" t="s">
        <v>3741</v>
      </c>
      <c r="C2173" s="4">
        <v>130</v>
      </c>
      <c r="D2173" s="6">
        <v>7.3</v>
      </c>
    </row>
    <row r="2174" spans="2:4" x14ac:dyDescent="0.25">
      <c r="B2174" s="1" t="s">
        <v>3742</v>
      </c>
      <c r="C2174" s="2">
        <v>82</v>
      </c>
      <c r="D2174" s="5">
        <v>7.3</v>
      </c>
    </row>
    <row r="2175" spans="2:4" x14ac:dyDescent="0.25">
      <c r="B2175" s="3" t="s">
        <v>3743</v>
      </c>
      <c r="C2175" s="4">
        <v>96</v>
      </c>
      <c r="D2175" s="6">
        <v>6.2</v>
      </c>
    </row>
    <row r="2176" spans="2:4" x14ac:dyDescent="0.25">
      <c r="B2176" s="1" t="s">
        <v>3744</v>
      </c>
      <c r="C2176" s="2">
        <v>105</v>
      </c>
      <c r="D2176" s="5">
        <v>6.6</v>
      </c>
    </row>
    <row r="2177" spans="2:4" x14ac:dyDescent="0.25">
      <c r="B2177" s="3" t="s">
        <v>3745</v>
      </c>
      <c r="C2177" s="4">
        <v>122</v>
      </c>
      <c r="D2177" s="6">
        <v>6.7</v>
      </c>
    </row>
    <row r="2178" spans="2:4" x14ac:dyDescent="0.25">
      <c r="B2178" s="1" t="s">
        <v>3746</v>
      </c>
      <c r="C2178" s="2">
        <v>88</v>
      </c>
      <c r="D2178" s="5">
        <v>5.7</v>
      </c>
    </row>
    <row r="2179" spans="2:4" x14ac:dyDescent="0.25">
      <c r="B2179" s="3" t="s">
        <v>3749</v>
      </c>
      <c r="C2179" s="4">
        <v>110</v>
      </c>
      <c r="D2179" s="6">
        <v>3.1</v>
      </c>
    </row>
    <row r="2180" spans="2:4" x14ac:dyDescent="0.25">
      <c r="B2180" s="1" t="s">
        <v>3750</v>
      </c>
      <c r="C2180" s="2">
        <v>103</v>
      </c>
      <c r="D2180" s="5">
        <v>6.3</v>
      </c>
    </row>
    <row r="2181" spans="2:4" x14ac:dyDescent="0.25">
      <c r="B2181" s="3" t="s">
        <v>3751</v>
      </c>
      <c r="C2181" s="4">
        <v>106</v>
      </c>
      <c r="D2181" s="6">
        <v>5.7</v>
      </c>
    </row>
    <row r="2182" spans="2:4" x14ac:dyDescent="0.25">
      <c r="B2182" s="1" t="s">
        <v>3753</v>
      </c>
      <c r="C2182" s="2">
        <v>98</v>
      </c>
      <c r="D2182" s="5">
        <v>7.1</v>
      </c>
    </row>
    <row r="2183" spans="2:4" x14ac:dyDescent="0.25">
      <c r="B2183" s="3" t="s">
        <v>3754</v>
      </c>
      <c r="C2183" s="4">
        <v>68</v>
      </c>
      <c r="D2183" s="6">
        <v>7</v>
      </c>
    </row>
    <row r="2184" spans="2:4" x14ac:dyDescent="0.25">
      <c r="B2184" s="1" t="s">
        <v>3755</v>
      </c>
      <c r="C2184" s="2">
        <v>94</v>
      </c>
      <c r="D2184" s="5">
        <v>6.1</v>
      </c>
    </row>
    <row r="2185" spans="2:4" x14ac:dyDescent="0.25">
      <c r="B2185" s="3" t="s">
        <v>3756</v>
      </c>
      <c r="C2185" s="4">
        <v>99</v>
      </c>
      <c r="D2185" s="6">
        <v>6.6</v>
      </c>
    </row>
    <row r="2186" spans="2:4" x14ac:dyDescent="0.25">
      <c r="B2186" s="1" t="s">
        <v>3757</v>
      </c>
      <c r="C2186" s="2">
        <v>107</v>
      </c>
      <c r="D2186" s="5">
        <v>7.8</v>
      </c>
    </row>
    <row r="2187" spans="2:4" x14ac:dyDescent="0.25">
      <c r="B2187" s="3" t="s">
        <v>3759</v>
      </c>
      <c r="C2187" s="4">
        <v>180</v>
      </c>
      <c r="D2187" s="6">
        <v>8.3000000000000007</v>
      </c>
    </row>
    <row r="2188" spans="2:4" x14ac:dyDescent="0.25">
      <c r="B2188" s="1" t="s">
        <v>3760</v>
      </c>
      <c r="C2188" s="2">
        <v>89</v>
      </c>
      <c r="D2188" s="5">
        <v>3.9</v>
      </c>
    </row>
    <row r="2189" spans="2:4" x14ac:dyDescent="0.25">
      <c r="B2189" s="3" t="s">
        <v>3761</v>
      </c>
      <c r="C2189" s="4">
        <v>97</v>
      </c>
      <c r="D2189" s="6">
        <v>7</v>
      </c>
    </row>
    <row r="2190" spans="2:4" x14ac:dyDescent="0.25">
      <c r="B2190" s="1" t="s">
        <v>3763</v>
      </c>
      <c r="C2190" s="2">
        <v>113</v>
      </c>
      <c r="D2190" s="5">
        <v>6.7</v>
      </c>
    </row>
    <row r="2191" spans="2:4" x14ac:dyDescent="0.25">
      <c r="B2191" s="3" t="s">
        <v>3764</v>
      </c>
      <c r="C2191" s="4">
        <v>131</v>
      </c>
      <c r="D2191" s="6">
        <v>7.3</v>
      </c>
    </row>
    <row r="2192" spans="2:4" x14ac:dyDescent="0.25">
      <c r="B2192" s="1" t="s">
        <v>3765</v>
      </c>
      <c r="C2192" s="2">
        <v>103</v>
      </c>
      <c r="D2192" s="5">
        <v>6.3</v>
      </c>
    </row>
    <row r="2193" spans="2:4" x14ac:dyDescent="0.25">
      <c r="B2193" s="3" t="s">
        <v>3766</v>
      </c>
      <c r="C2193" s="4">
        <v>119</v>
      </c>
      <c r="D2193" s="6">
        <v>7.8</v>
      </c>
    </row>
    <row r="2194" spans="2:4" x14ac:dyDescent="0.25">
      <c r="B2194" s="1" t="s">
        <v>3767</v>
      </c>
      <c r="C2194" s="2">
        <v>98</v>
      </c>
      <c r="D2194" s="5">
        <v>7.3</v>
      </c>
    </row>
    <row r="2195" spans="2:4" x14ac:dyDescent="0.25">
      <c r="B2195" s="3" t="s">
        <v>3768</v>
      </c>
      <c r="C2195" s="4">
        <v>111</v>
      </c>
      <c r="D2195" s="6">
        <v>7.6</v>
      </c>
    </row>
    <row r="2196" spans="2:4" x14ac:dyDescent="0.25">
      <c r="B2196" s="1" t="s">
        <v>3769</v>
      </c>
      <c r="C2196" s="2">
        <v>94</v>
      </c>
      <c r="D2196" s="5">
        <v>5.3</v>
      </c>
    </row>
    <row r="2197" spans="2:4" x14ac:dyDescent="0.25">
      <c r="B2197" s="3" t="s">
        <v>3771</v>
      </c>
      <c r="C2197" s="4">
        <v>81</v>
      </c>
      <c r="D2197" s="6">
        <v>5.3</v>
      </c>
    </row>
    <row r="2198" spans="2:4" x14ac:dyDescent="0.25">
      <c r="B2198" s="1" t="s">
        <v>3772</v>
      </c>
      <c r="C2198" s="2">
        <v>89</v>
      </c>
      <c r="D2198" s="5">
        <v>6.8</v>
      </c>
    </row>
    <row r="2199" spans="2:4" x14ac:dyDescent="0.25">
      <c r="B2199" s="3" t="s">
        <v>3775</v>
      </c>
      <c r="C2199" s="4">
        <v>106</v>
      </c>
      <c r="D2199" s="6">
        <v>7.1</v>
      </c>
    </row>
    <row r="2200" spans="2:4" x14ac:dyDescent="0.25">
      <c r="B2200" s="1" t="s">
        <v>3778</v>
      </c>
      <c r="C2200" s="2">
        <v>86</v>
      </c>
      <c r="D2200" s="5">
        <v>5.8</v>
      </c>
    </row>
    <row r="2201" spans="2:4" x14ac:dyDescent="0.25">
      <c r="B2201" s="3" t="s">
        <v>3779</v>
      </c>
      <c r="C2201" s="4">
        <v>103</v>
      </c>
      <c r="D2201" s="6">
        <v>5.8</v>
      </c>
    </row>
    <row r="2202" spans="2:4" x14ac:dyDescent="0.25">
      <c r="B2202" s="1" t="s">
        <v>3780</v>
      </c>
      <c r="C2202" s="2">
        <v>121</v>
      </c>
      <c r="D2202" s="5">
        <v>8.3000000000000007</v>
      </c>
    </row>
    <row r="2203" spans="2:4" x14ac:dyDescent="0.25">
      <c r="B2203" s="3" t="s">
        <v>3782</v>
      </c>
      <c r="C2203" s="4">
        <v>109</v>
      </c>
      <c r="D2203" s="6">
        <v>5.6</v>
      </c>
    </row>
    <row r="2204" spans="2:4" x14ac:dyDescent="0.25">
      <c r="B2204" s="1" t="s">
        <v>3783</v>
      </c>
      <c r="C2204" s="2">
        <v>109</v>
      </c>
      <c r="D2204" s="5">
        <v>6.8</v>
      </c>
    </row>
    <row r="2205" spans="2:4" x14ac:dyDescent="0.25">
      <c r="B2205" s="3" t="s">
        <v>3785</v>
      </c>
      <c r="C2205" s="4">
        <v>123</v>
      </c>
      <c r="D2205" s="6">
        <v>5</v>
      </c>
    </row>
    <row r="2206" spans="2:4" x14ac:dyDescent="0.25">
      <c r="B2206" s="1" t="s">
        <v>3786</v>
      </c>
      <c r="C2206" s="2">
        <v>94</v>
      </c>
      <c r="D2206" s="5">
        <v>7.6</v>
      </c>
    </row>
    <row r="2207" spans="2:4" x14ac:dyDescent="0.25">
      <c r="B2207" s="3" t="s">
        <v>3787</v>
      </c>
      <c r="C2207" s="4">
        <v>94</v>
      </c>
      <c r="D2207" s="6">
        <v>6.7</v>
      </c>
    </row>
    <row r="2208" spans="2:4" x14ac:dyDescent="0.25">
      <c r="B2208" s="1" t="s">
        <v>3789</v>
      </c>
      <c r="C2208" s="2">
        <v>115</v>
      </c>
      <c r="D2208" s="5">
        <v>6.7</v>
      </c>
    </row>
    <row r="2209" spans="2:4" x14ac:dyDescent="0.25">
      <c r="B2209" s="3" t="s">
        <v>3790</v>
      </c>
      <c r="C2209" s="4">
        <v>107</v>
      </c>
      <c r="D2209" s="6">
        <v>5.7</v>
      </c>
    </row>
    <row r="2210" spans="2:4" x14ac:dyDescent="0.25">
      <c r="B2210" s="1" t="s">
        <v>3792</v>
      </c>
      <c r="C2210" s="2">
        <v>91</v>
      </c>
      <c r="D2210" s="5">
        <v>5.2</v>
      </c>
    </row>
    <row r="2211" spans="2:4" x14ac:dyDescent="0.25">
      <c r="B2211" s="3" t="s">
        <v>3793</v>
      </c>
      <c r="C2211" s="4">
        <v>125</v>
      </c>
      <c r="D2211" s="6">
        <v>7.5</v>
      </c>
    </row>
    <row r="2212" spans="2:4" x14ac:dyDescent="0.25">
      <c r="B2212" s="1" t="s">
        <v>3794</v>
      </c>
      <c r="C2212" s="2">
        <v>122</v>
      </c>
      <c r="D2212" s="5">
        <v>7.2</v>
      </c>
    </row>
    <row r="2213" spans="2:4" x14ac:dyDescent="0.25">
      <c r="B2213" s="3" t="s">
        <v>3795</v>
      </c>
      <c r="C2213" s="4">
        <v>102</v>
      </c>
      <c r="D2213" s="6">
        <v>5.3</v>
      </c>
    </row>
    <row r="2214" spans="2:4" x14ac:dyDescent="0.25">
      <c r="B2214" s="1" t="s">
        <v>3796</v>
      </c>
      <c r="C2214" s="2">
        <v>90</v>
      </c>
      <c r="D2214" s="5">
        <v>6.5</v>
      </c>
    </row>
    <row r="2215" spans="2:4" x14ac:dyDescent="0.25">
      <c r="B2215" s="3" t="s">
        <v>3798</v>
      </c>
      <c r="C2215" s="4">
        <v>98</v>
      </c>
      <c r="D2215" s="6">
        <v>5</v>
      </c>
    </row>
    <row r="2216" spans="2:4" x14ac:dyDescent="0.25">
      <c r="B2216" s="1" t="s">
        <v>3800</v>
      </c>
      <c r="C2216" s="2">
        <v>109</v>
      </c>
      <c r="D2216" s="5">
        <v>6.1</v>
      </c>
    </row>
    <row r="2217" spans="2:4" x14ac:dyDescent="0.25">
      <c r="B2217" s="3" t="s">
        <v>3802</v>
      </c>
      <c r="C2217" s="4">
        <v>90</v>
      </c>
      <c r="D2217" s="6">
        <v>4.4000000000000004</v>
      </c>
    </row>
    <row r="2218" spans="2:4" x14ac:dyDescent="0.25">
      <c r="B2218" s="1" t="s">
        <v>3803</v>
      </c>
      <c r="C2218" s="2">
        <v>112</v>
      </c>
      <c r="D2218" s="5">
        <v>7.5</v>
      </c>
    </row>
    <row r="2219" spans="2:4" x14ac:dyDescent="0.25">
      <c r="B2219" s="3" t="s">
        <v>3804</v>
      </c>
      <c r="C2219" s="4">
        <v>94</v>
      </c>
      <c r="D2219" s="6">
        <v>5.7</v>
      </c>
    </row>
    <row r="2220" spans="2:4" x14ac:dyDescent="0.25">
      <c r="B2220" s="1" t="s">
        <v>3806</v>
      </c>
      <c r="C2220" s="2">
        <v>105</v>
      </c>
      <c r="D2220" s="5">
        <v>5.5</v>
      </c>
    </row>
    <row r="2221" spans="2:4" x14ac:dyDescent="0.25">
      <c r="B2221" s="3" t="s">
        <v>3808</v>
      </c>
      <c r="C2221" s="4">
        <v>104</v>
      </c>
      <c r="D2221" s="6">
        <v>7.1</v>
      </c>
    </row>
    <row r="2222" spans="2:4" x14ac:dyDescent="0.25">
      <c r="B2222" s="1" t="s">
        <v>3809</v>
      </c>
      <c r="C2222" s="2">
        <v>112</v>
      </c>
      <c r="D2222" s="5">
        <v>5.9</v>
      </c>
    </row>
    <row r="2223" spans="2:4" x14ac:dyDescent="0.25">
      <c r="B2223" s="3" t="s">
        <v>3811</v>
      </c>
      <c r="C2223" s="4">
        <v>108</v>
      </c>
      <c r="D2223" s="6">
        <v>6.7</v>
      </c>
    </row>
    <row r="2224" spans="2:4" x14ac:dyDescent="0.25">
      <c r="B2224" s="1" t="s">
        <v>3812</v>
      </c>
      <c r="C2224" s="2">
        <v>112</v>
      </c>
      <c r="D2224" s="5">
        <v>7</v>
      </c>
    </row>
    <row r="2225" spans="2:4" x14ac:dyDescent="0.25">
      <c r="B2225" s="3" t="s">
        <v>3813</v>
      </c>
      <c r="C2225" s="4">
        <v>127</v>
      </c>
      <c r="D2225" s="6">
        <v>7.9</v>
      </c>
    </row>
    <row r="2226" spans="2:4" x14ac:dyDescent="0.25">
      <c r="B2226" s="1" t="s">
        <v>3814</v>
      </c>
      <c r="C2226" s="2">
        <v>111</v>
      </c>
      <c r="D2226" s="5">
        <v>6.9</v>
      </c>
    </row>
    <row r="2227" spans="2:4" x14ac:dyDescent="0.25">
      <c r="B2227" s="3" t="s">
        <v>3815</v>
      </c>
      <c r="C2227" s="4">
        <v>126</v>
      </c>
      <c r="D2227" s="6">
        <v>7.3</v>
      </c>
    </row>
    <row r="2228" spans="2:4" x14ac:dyDescent="0.25">
      <c r="B2228" s="1" t="s">
        <v>3817</v>
      </c>
      <c r="C2228" s="2">
        <v>114</v>
      </c>
      <c r="D2228" s="5">
        <v>7.3</v>
      </c>
    </row>
    <row r="2229" spans="2:4" x14ac:dyDescent="0.25">
      <c r="B2229" s="3" t="s">
        <v>3819</v>
      </c>
      <c r="C2229" s="4">
        <v>99</v>
      </c>
      <c r="D2229" s="6">
        <v>3.5</v>
      </c>
    </row>
    <row r="2230" spans="2:4" x14ac:dyDescent="0.25">
      <c r="B2230" s="1" t="s">
        <v>3820</v>
      </c>
      <c r="C2230" s="2">
        <v>150</v>
      </c>
      <c r="D2230" s="5">
        <v>7.8</v>
      </c>
    </row>
    <row r="2231" spans="2:4" x14ac:dyDescent="0.25">
      <c r="B2231" s="3" t="s">
        <v>3822</v>
      </c>
      <c r="C2231" s="4">
        <v>112</v>
      </c>
      <c r="D2231" s="6">
        <v>6.7</v>
      </c>
    </row>
    <row r="2232" spans="2:4" x14ac:dyDescent="0.25">
      <c r="B2232" s="1" t="s">
        <v>3823</v>
      </c>
      <c r="C2232" s="2">
        <v>108</v>
      </c>
      <c r="D2232" s="5">
        <v>6.4</v>
      </c>
    </row>
    <row r="2233" spans="2:4" x14ac:dyDescent="0.25">
      <c r="B2233" s="3" t="s">
        <v>3826</v>
      </c>
      <c r="C2233" s="4">
        <v>116</v>
      </c>
      <c r="D2233" s="6">
        <v>7.1</v>
      </c>
    </row>
    <row r="2234" spans="2:4" x14ac:dyDescent="0.25">
      <c r="B2234" s="1" t="s">
        <v>3828</v>
      </c>
      <c r="C2234" s="2">
        <v>144</v>
      </c>
      <c r="D2234" s="5">
        <v>7.8</v>
      </c>
    </row>
    <row r="2235" spans="2:4" x14ac:dyDescent="0.25">
      <c r="B2235" s="3" t="s">
        <v>3831</v>
      </c>
      <c r="C2235" s="4">
        <v>93</v>
      </c>
      <c r="D2235" s="6">
        <v>5.9</v>
      </c>
    </row>
    <row r="2236" spans="2:4" x14ac:dyDescent="0.25">
      <c r="B2236" s="1" t="s">
        <v>3832</v>
      </c>
      <c r="C2236" s="2">
        <v>103</v>
      </c>
      <c r="D2236" s="5">
        <v>7.2</v>
      </c>
    </row>
    <row r="2237" spans="2:4" x14ac:dyDescent="0.25">
      <c r="B2237" s="3" t="s">
        <v>3837</v>
      </c>
      <c r="C2237" s="4">
        <v>121</v>
      </c>
      <c r="D2237" s="6">
        <v>6.2</v>
      </c>
    </row>
    <row r="2238" spans="2:4" x14ac:dyDescent="0.25">
      <c r="B2238" s="1" t="s">
        <v>3840</v>
      </c>
      <c r="C2238" s="2">
        <v>105</v>
      </c>
      <c r="D2238" s="5">
        <v>6.7</v>
      </c>
    </row>
    <row r="2239" spans="2:4" x14ac:dyDescent="0.25">
      <c r="B2239" s="3" t="s">
        <v>3842</v>
      </c>
      <c r="C2239" s="4">
        <v>119</v>
      </c>
      <c r="D2239" s="6">
        <v>7.6</v>
      </c>
    </row>
    <row r="2240" spans="2:4" x14ac:dyDescent="0.25">
      <c r="B2240" s="1" t="s">
        <v>3843</v>
      </c>
      <c r="C2240" s="2">
        <v>98</v>
      </c>
      <c r="D2240" s="5">
        <v>6.2</v>
      </c>
    </row>
    <row r="2241" spans="2:4" x14ac:dyDescent="0.25">
      <c r="B2241" s="3" t="s">
        <v>3846</v>
      </c>
      <c r="C2241" s="4">
        <v>80</v>
      </c>
      <c r="D2241" s="6">
        <v>6.5</v>
      </c>
    </row>
    <row r="2242" spans="2:4" x14ac:dyDescent="0.25">
      <c r="B2242" s="1" t="s">
        <v>3848</v>
      </c>
      <c r="C2242" s="2">
        <v>121</v>
      </c>
      <c r="D2242" s="5">
        <v>8.1</v>
      </c>
    </row>
    <row r="2243" spans="2:4" x14ac:dyDescent="0.25">
      <c r="B2243" s="3" t="s">
        <v>3850</v>
      </c>
      <c r="C2243" s="4">
        <v>94</v>
      </c>
      <c r="D2243" s="6">
        <v>6.3</v>
      </c>
    </row>
    <row r="2244" spans="2:4" x14ac:dyDescent="0.25">
      <c r="B2244" s="1" t="s">
        <v>3853</v>
      </c>
      <c r="C2244" s="2">
        <v>93</v>
      </c>
      <c r="D2244" s="5">
        <v>4.4000000000000004</v>
      </c>
    </row>
    <row r="2245" spans="2:4" x14ac:dyDescent="0.25">
      <c r="B2245" s="3" t="s">
        <v>3856</v>
      </c>
      <c r="C2245" s="4">
        <v>116</v>
      </c>
      <c r="D2245" s="6">
        <v>6</v>
      </c>
    </row>
    <row r="2246" spans="2:4" x14ac:dyDescent="0.25">
      <c r="B2246" s="1" t="s">
        <v>3857</v>
      </c>
      <c r="C2246" s="2">
        <v>101</v>
      </c>
      <c r="D2246" s="5">
        <v>7.6</v>
      </c>
    </row>
    <row r="2247" spans="2:4" x14ac:dyDescent="0.25">
      <c r="B2247" s="3" t="s">
        <v>3858</v>
      </c>
      <c r="C2247" s="4">
        <v>154</v>
      </c>
      <c r="D2247" s="6">
        <v>8.4</v>
      </c>
    </row>
    <row r="2248" spans="2:4" x14ac:dyDescent="0.25">
      <c r="B2248" s="1" t="s">
        <v>3861</v>
      </c>
      <c r="C2248" s="2">
        <v>170</v>
      </c>
      <c r="D2248" s="5">
        <v>7.9</v>
      </c>
    </row>
    <row r="2249" spans="2:4" x14ac:dyDescent="0.25">
      <c r="B2249" s="3" t="s">
        <v>3862</v>
      </c>
      <c r="C2249" s="4">
        <v>99</v>
      </c>
      <c r="D2249" s="6">
        <v>5.6</v>
      </c>
    </row>
    <row r="2250" spans="2:4" x14ac:dyDescent="0.25">
      <c r="B2250" s="1" t="s">
        <v>3863</v>
      </c>
      <c r="C2250" s="2">
        <v>104</v>
      </c>
      <c r="D2250" s="5">
        <v>6.5</v>
      </c>
    </row>
    <row r="2251" spans="2:4" x14ac:dyDescent="0.25">
      <c r="B2251" s="3" t="s">
        <v>3864</v>
      </c>
      <c r="C2251" s="4">
        <v>126</v>
      </c>
      <c r="D2251" s="6">
        <v>7.5</v>
      </c>
    </row>
    <row r="2252" spans="2:4" x14ac:dyDescent="0.25">
      <c r="B2252" s="1" t="s">
        <v>3865</v>
      </c>
      <c r="C2252" s="2">
        <v>110</v>
      </c>
      <c r="D2252" s="5">
        <v>6.3</v>
      </c>
    </row>
    <row r="2253" spans="2:4" x14ac:dyDescent="0.25">
      <c r="B2253" s="3" t="s">
        <v>3866</v>
      </c>
      <c r="C2253" s="4">
        <v>101</v>
      </c>
      <c r="D2253" s="6">
        <v>7.9</v>
      </c>
    </row>
    <row r="2254" spans="2:4" x14ac:dyDescent="0.25">
      <c r="B2254" s="1" t="s">
        <v>3869</v>
      </c>
      <c r="C2254" s="2">
        <v>87</v>
      </c>
      <c r="D2254" s="5">
        <v>5.0999999999999996</v>
      </c>
    </row>
    <row r="2255" spans="2:4" x14ac:dyDescent="0.25">
      <c r="B2255" s="3" t="s">
        <v>3870</v>
      </c>
      <c r="C2255" s="4">
        <v>123</v>
      </c>
      <c r="D2255" s="6">
        <v>6.7</v>
      </c>
    </row>
    <row r="2256" spans="2:4" x14ac:dyDescent="0.25">
      <c r="B2256" s="1" t="s">
        <v>3871</v>
      </c>
      <c r="C2256" s="2">
        <v>109</v>
      </c>
      <c r="D2256" s="5">
        <v>6.7</v>
      </c>
    </row>
    <row r="2257" spans="2:4" x14ac:dyDescent="0.25">
      <c r="B2257" s="3" t="s">
        <v>3873</v>
      </c>
      <c r="C2257" s="4">
        <v>90</v>
      </c>
      <c r="D2257" s="6">
        <v>5.6</v>
      </c>
    </row>
    <row r="2258" spans="2:4" x14ac:dyDescent="0.25">
      <c r="B2258" s="1" t="s">
        <v>3874</v>
      </c>
      <c r="C2258" s="2">
        <v>96</v>
      </c>
      <c r="D2258" s="5">
        <v>5.6</v>
      </c>
    </row>
    <row r="2259" spans="2:4" x14ac:dyDescent="0.25">
      <c r="B2259" s="3" t="s">
        <v>3876</v>
      </c>
      <c r="C2259" s="4">
        <v>82</v>
      </c>
      <c r="D2259" s="6">
        <v>6.2</v>
      </c>
    </row>
    <row r="2260" spans="2:4" x14ac:dyDescent="0.25">
      <c r="B2260" s="1" t="s">
        <v>3877</v>
      </c>
      <c r="C2260" s="2">
        <v>86</v>
      </c>
      <c r="D2260" s="5">
        <v>5.6</v>
      </c>
    </row>
    <row r="2261" spans="2:4" x14ac:dyDescent="0.25">
      <c r="B2261" s="3" t="s">
        <v>3878</v>
      </c>
      <c r="C2261" s="4">
        <v>108</v>
      </c>
      <c r="D2261" s="6">
        <v>6.4</v>
      </c>
    </row>
    <row r="2262" spans="2:4" x14ac:dyDescent="0.25">
      <c r="B2262" s="1" t="s">
        <v>3879</v>
      </c>
      <c r="C2262" s="2">
        <v>98</v>
      </c>
      <c r="D2262" s="5">
        <v>5.6</v>
      </c>
    </row>
    <row r="2263" spans="2:4" x14ac:dyDescent="0.25">
      <c r="B2263" s="3" t="s">
        <v>3880</v>
      </c>
      <c r="C2263" s="4">
        <v>129</v>
      </c>
      <c r="D2263" s="6">
        <v>7.4</v>
      </c>
    </row>
    <row r="2264" spans="2:4" x14ac:dyDescent="0.25">
      <c r="B2264" s="1" t="s">
        <v>3882</v>
      </c>
      <c r="C2264" s="2">
        <v>112</v>
      </c>
      <c r="D2264" s="5">
        <v>7.2</v>
      </c>
    </row>
    <row r="2265" spans="2:4" x14ac:dyDescent="0.25">
      <c r="B2265" s="3" t="s">
        <v>3883</v>
      </c>
      <c r="C2265" s="4">
        <v>108</v>
      </c>
      <c r="D2265" s="6">
        <v>4.9000000000000004</v>
      </c>
    </row>
    <row r="2266" spans="2:4" x14ac:dyDescent="0.25">
      <c r="B2266" s="1" t="s">
        <v>3884</v>
      </c>
      <c r="C2266" s="2">
        <v>121</v>
      </c>
      <c r="D2266" s="5">
        <v>7.5</v>
      </c>
    </row>
    <row r="2267" spans="2:4" x14ac:dyDescent="0.25">
      <c r="B2267" s="3" t="s">
        <v>3886</v>
      </c>
      <c r="C2267" s="4">
        <v>89</v>
      </c>
      <c r="D2267" s="6">
        <v>4.8</v>
      </c>
    </row>
    <row r="2268" spans="2:4" x14ac:dyDescent="0.25">
      <c r="B2268" s="1" t="s">
        <v>3888</v>
      </c>
      <c r="C2268" s="2">
        <v>89</v>
      </c>
      <c r="D2268" s="5">
        <v>3.1</v>
      </c>
    </row>
    <row r="2269" spans="2:4" x14ac:dyDescent="0.25">
      <c r="B2269" s="3" t="s">
        <v>3891</v>
      </c>
      <c r="C2269" s="4">
        <v>73</v>
      </c>
      <c r="D2269" s="6">
        <v>5.8</v>
      </c>
    </row>
    <row r="2270" spans="2:4" x14ac:dyDescent="0.25">
      <c r="B2270" s="1" t="s">
        <v>3892</v>
      </c>
      <c r="C2270" s="2">
        <v>132</v>
      </c>
      <c r="D2270" s="5">
        <v>6.7</v>
      </c>
    </row>
    <row r="2271" spans="2:4" x14ac:dyDescent="0.25">
      <c r="B2271" s="3" t="s">
        <v>3894</v>
      </c>
      <c r="C2271" s="4">
        <v>96</v>
      </c>
      <c r="D2271" s="6">
        <v>6.5</v>
      </c>
    </row>
    <row r="2272" spans="2:4" x14ac:dyDescent="0.25">
      <c r="B2272" s="1" t="s">
        <v>3895</v>
      </c>
      <c r="C2272" s="2">
        <v>98</v>
      </c>
      <c r="D2272" s="5">
        <v>5.9</v>
      </c>
    </row>
    <row r="2273" spans="2:4" x14ac:dyDescent="0.25">
      <c r="B2273" s="3" t="s">
        <v>3896</v>
      </c>
      <c r="C2273" s="4">
        <v>107</v>
      </c>
      <c r="D2273" s="6">
        <v>5.5</v>
      </c>
    </row>
    <row r="2274" spans="2:4" x14ac:dyDescent="0.25">
      <c r="B2274" s="1" t="s">
        <v>3898</v>
      </c>
      <c r="C2274" s="2">
        <v>134</v>
      </c>
      <c r="D2274" s="5">
        <v>3.6</v>
      </c>
    </row>
    <row r="2275" spans="2:4" x14ac:dyDescent="0.25">
      <c r="B2275" s="3" t="s">
        <v>3900</v>
      </c>
      <c r="C2275" s="4">
        <v>122</v>
      </c>
      <c r="D2275" s="6">
        <v>7.4</v>
      </c>
    </row>
    <row r="2276" spans="2:4" x14ac:dyDescent="0.25">
      <c r="B2276" s="1" t="s">
        <v>3904</v>
      </c>
      <c r="C2276" s="2">
        <v>97</v>
      </c>
      <c r="D2276" s="5">
        <v>3</v>
      </c>
    </row>
    <row r="2277" spans="2:4" x14ac:dyDescent="0.25">
      <c r="B2277" s="3" t="s">
        <v>3905</v>
      </c>
      <c r="C2277" s="4">
        <v>110</v>
      </c>
      <c r="D2277" s="6">
        <v>7.6</v>
      </c>
    </row>
    <row r="2278" spans="2:4" x14ac:dyDescent="0.25">
      <c r="B2278" s="1" t="s">
        <v>3907</v>
      </c>
      <c r="C2278" s="2">
        <v>102</v>
      </c>
      <c r="D2278" s="5">
        <v>6.4</v>
      </c>
    </row>
    <row r="2279" spans="2:4" x14ac:dyDescent="0.25">
      <c r="B2279" s="3" t="s">
        <v>3908</v>
      </c>
      <c r="C2279" s="4">
        <v>98</v>
      </c>
      <c r="D2279" s="6">
        <v>6.9</v>
      </c>
    </row>
    <row r="2280" spans="2:4" x14ac:dyDescent="0.25">
      <c r="B2280" s="1" t="s">
        <v>3909</v>
      </c>
      <c r="C2280" s="2">
        <v>120</v>
      </c>
      <c r="D2280" s="5">
        <v>6.6</v>
      </c>
    </row>
    <row r="2281" spans="2:4" x14ac:dyDescent="0.25">
      <c r="B2281" s="3" t="s">
        <v>3911</v>
      </c>
      <c r="C2281" s="4">
        <v>160</v>
      </c>
      <c r="D2281" s="6">
        <v>5.5</v>
      </c>
    </row>
    <row r="2282" spans="2:4" x14ac:dyDescent="0.25">
      <c r="B2282" s="1" t="s">
        <v>3914</v>
      </c>
      <c r="C2282" s="2">
        <v>83</v>
      </c>
      <c r="D2282" s="5">
        <v>4.0999999999999996</v>
      </c>
    </row>
    <row r="2283" spans="2:4" x14ac:dyDescent="0.25">
      <c r="B2283" s="3" t="s">
        <v>3916</v>
      </c>
      <c r="C2283" s="4">
        <v>102</v>
      </c>
      <c r="D2283" s="6">
        <v>6.8</v>
      </c>
    </row>
    <row r="2284" spans="2:4" x14ac:dyDescent="0.25">
      <c r="B2284" s="1" t="s">
        <v>3918</v>
      </c>
      <c r="C2284" s="2">
        <v>122</v>
      </c>
      <c r="D2284" s="5">
        <v>6.5</v>
      </c>
    </row>
    <row r="2285" spans="2:4" x14ac:dyDescent="0.25">
      <c r="B2285" s="3" t="s">
        <v>3919</v>
      </c>
      <c r="C2285" s="4">
        <v>126</v>
      </c>
      <c r="D2285" s="6">
        <v>7.4</v>
      </c>
    </row>
    <row r="2286" spans="2:4" x14ac:dyDescent="0.25">
      <c r="B2286" s="1" t="s">
        <v>3920</v>
      </c>
      <c r="C2286" s="2">
        <v>136</v>
      </c>
      <c r="D2286" s="5">
        <v>7.7</v>
      </c>
    </row>
    <row r="2287" spans="2:4" x14ac:dyDescent="0.25">
      <c r="B2287" s="3" t="s">
        <v>3922</v>
      </c>
      <c r="C2287" s="4">
        <v>120</v>
      </c>
      <c r="D2287" s="6">
        <v>7.1</v>
      </c>
    </row>
    <row r="2288" spans="2:4" x14ac:dyDescent="0.25">
      <c r="B2288" s="1" t="s">
        <v>3924</v>
      </c>
      <c r="C2288" s="2">
        <v>108</v>
      </c>
      <c r="D2288" s="5">
        <v>6.3</v>
      </c>
    </row>
    <row r="2289" spans="2:4" x14ac:dyDescent="0.25">
      <c r="B2289" s="3" t="s">
        <v>3926</v>
      </c>
      <c r="C2289" s="4">
        <v>126</v>
      </c>
      <c r="D2289" s="6">
        <v>7.6</v>
      </c>
    </row>
    <row r="2290" spans="2:4" x14ac:dyDescent="0.25">
      <c r="B2290" s="1" t="s">
        <v>3927</v>
      </c>
      <c r="C2290" s="2">
        <v>128</v>
      </c>
      <c r="D2290" s="5">
        <v>8</v>
      </c>
    </row>
    <row r="2291" spans="2:4" x14ac:dyDescent="0.25">
      <c r="B2291" s="3" t="s">
        <v>3929</v>
      </c>
      <c r="C2291" s="4">
        <v>113</v>
      </c>
      <c r="D2291" s="6">
        <v>7.3</v>
      </c>
    </row>
    <row r="2292" spans="2:4" x14ac:dyDescent="0.25">
      <c r="B2292" s="1" t="s">
        <v>3930</v>
      </c>
      <c r="C2292" s="2">
        <v>89</v>
      </c>
      <c r="D2292" s="5">
        <v>7.6</v>
      </c>
    </row>
    <row r="2293" spans="2:4" x14ac:dyDescent="0.25">
      <c r="B2293" s="3" t="s">
        <v>3931</v>
      </c>
      <c r="C2293" s="4">
        <v>129</v>
      </c>
      <c r="D2293" s="6">
        <v>7.8</v>
      </c>
    </row>
    <row r="2294" spans="2:4" x14ac:dyDescent="0.25">
      <c r="B2294" s="1" t="s">
        <v>3932</v>
      </c>
      <c r="C2294" s="2">
        <v>94</v>
      </c>
      <c r="D2294" s="5">
        <v>6.5</v>
      </c>
    </row>
    <row r="2295" spans="2:4" x14ac:dyDescent="0.25">
      <c r="B2295" s="3" t="s">
        <v>3933</v>
      </c>
      <c r="C2295" s="4">
        <v>106</v>
      </c>
      <c r="D2295" s="6">
        <v>6.4</v>
      </c>
    </row>
    <row r="2296" spans="2:4" x14ac:dyDescent="0.25">
      <c r="B2296" s="1" t="s">
        <v>3935</v>
      </c>
      <c r="C2296" s="2">
        <v>100</v>
      </c>
      <c r="D2296" s="5">
        <v>8</v>
      </c>
    </row>
    <row r="2297" spans="2:4" x14ac:dyDescent="0.25">
      <c r="B2297" s="3" t="s">
        <v>3936</v>
      </c>
      <c r="C2297" s="4">
        <v>89</v>
      </c>
      <c r="D2297" s="6">
        <v>4.8</v>
      </c>
    </row>
    <row r="2298" spans="2:4" x14ac:dyDescent="0.25">
      <c r="B2298" s="1" t="s">
        <v>3937</v>
      </c>
      <c r="C2298" s="2">
        <v>94</v>
      </c>
      <c r="D2298" s="5">
        <v>7.8</v>
      </c>
    </row>
    <row r="2299" spans="2:4" x14ac:dyDescent="0.25">
      <c r="B2299" s="3" t="s">
        <v>3938</v>
      </c>
      <c r="C2299" s="4">
        <v>83</v>
      </c>
      <c r="D2299" s="6">
        <v>5.9</v>
      </c>
    </row>
    <row r="2300" spans="2:4" x14ac:dyDescent="0.25">
      <c r="B2300" s="1" t="s">
        <v>3940</v>
      </c>
      <c r="C2300" s="2">
        <v>111</v>
      </c>
      <c r="D2300" s="5">
        <v>5.4</v>
      </c>
    </row>
    <row r="2301" spans="2:4" x14ac:dyDescent="0.25">
      <c r="B2301" s="3" t="s">
        <v>3942</v>
      </c>
      <c r="C2301" s="4">
        <v>80</v>
      </c>
      <c r="D2301" s="6">
        <v>3.3</v>
      </c>
    </row>
    <row r="2302" spans="2:4" x14ac:dyDescent="0.25">
      <c r="B2302" s="1" t="s">
        <v>3944</v>
      </c>
      <c r="C2302" s="2">
        <v>112</v>
      </c>
      <c r="D2302" s="5">
        <v>8.1999999999999993</v>
      </c>
    </row>
    <row r="2303" spans="2:4" x14ac:dyDescent="0.25">
      <c r="B2303" s="3" t="s">
        <v>3946</v>
      </c>
      <c r="C2303" s="4">
        <v>94</v>
      </c>
      <c r="D2303" s="6">
        <v>5.4</v>
      </c>
    </row>
    <row r="2304" spans="2:4" x14ac:dyDescent="0.25">
      <c r="B2304" s="1" t="s">
        <v>3947</v>
      </c>
      <c r="C2304" s="2">
        <v>130</v>
      </c>
      <c r="D2304" s="5">
        <v>6.4</v>
      </c>
    </row>
    <row r="2305" spans="2:4" x14ac:dyDescent="0.25">
      <c r="B2305" s="3" t="s">
        <v>3949</v>
      </c>
      <c r="C2305" s="4">
        <v>91</v>
      </c>
      <c r="D2305" s="6">
        <v>4.8</v>
      </c>
    </row>
    <row r="2306" spans="2:4" x14ac:dyDescent="0.25">
      <c r="B2306" s="1" t="s">
        <v>3950</v>
      </c>
      <c r="C2306" s="2">
        <v>91</v>
      </c>
      <c r="D2306" s="5">
        <v>5.9</v>
      </c>
    </row>
    <row r="2307" spans="2:4" x14ac:dyDescent="0.25">
      <c r="B2307" s="3" t="s">
        <v>3952</v>
      </c>
      <c r="C2307" s="4">
        <v>110</v>
      </c>
      <c r="D2307" s="6">
        <v>5.5</v>
      </c>
    </row>
    <row r="2308" spans="2:4" x14ac:dyDescent="0.25">
      <c r="B2308" s="1" t="s">
        <v>3955</v>
      </c>
      <c r="C2308" s="2">
        <v>121</v>
      </c>
      <c r="D2308" s="5">
        <v>7.9</v>
      </c>
    </row>
    <row r="2309" spans="2:4" x14ac:dyDescent="0.25">
      <c r="B2309" s="3" t="s">
        <v>3957</v>
      </c>
      <c r="C2309" s="4">
        <v>114</v>
      </c>
      <c r="D2309" s="6">
        <v>4.9000000000000004</v>
      </c>
    </row>
    <row r="2310" spans="2:4" x14ac:dyDescent="0.25">
      <c r="B2310" s="1" t="s">
        <v>3958</v>
      </c>
      <c r="C2310" s="2">
        <v>96</v>
      </c>
      <c r="D2310" s="5">
        <v>7.2</v>
      </c>
    </row>
    <row r="2311" spans="2:4" x14ac:dyDescent="0.25">
      <c r="B2311" s="3" t="s">
        <v>3961</v>
      </c>
      <c r="C2311" s="4">
        <v>94</v>
      </c>
      <c r="D2311" s="6">
        <v>5.3</v>
      </c>
    </row>
    <row r="2312" spans="2:4" x14ac:dyDescent="0.25">
      <c r="B2312" s="1" t="s">
        <v>3963</v>
      </c>
      <c r="C2312" s="2">
        <v>109</v>
      </c>
      <c r="D2312" s="5">
        <v>7.2</v>
      </c>
    </row>
    <row r="2313" spans="2:4" x14ac:dyDescent="0.25">
      <c r="B2313" s="3" t="s">
        <v>3964</v>
      </c>
      <c r="C2313" s="4">
        <v>107</v>
      </c>
      <c r="D2313" s="6">
        <v>5.0999999999999996</v>
      </c>
    </row>
    <row r="2314" spans="2:4" x14ac:dyDescent="0.25">
      <c r="B2314" s="1" t="s">
        <v>3966</v>
      </c>
      <c r="C2314" s="2">
        <v>96</v>
      </c>
      <c r="D2314" s="5">
        <v>5.6</v>
      </c>
    </row>
    <row r="2315" spans="2:4" x14ac:dyDescent="0.25">
      <c r="B2315" s="3" t="s">
        <v>3967</v>
      </c>
      <c r="C2315" s="4">
        <v>88</v>
      </c>
      <c r="D2315" s="6">
        <v>7.6</v>
      </c>
    </row>
    <row r="2316" spans="2:4" x14ac:dyDescent="0.25">
      <c r="B2316" s="1" t="s">
        <v>3969</v>
      </c>
      <c r="C2316" s="2">
        <v>113</v>
      </c>
      <c r="D2316" s="5">
        <v>7.2</v>
      </c>
    </row>
    <row r="2317" spans="2:4" x14ac:dyDescent="0.25">
      <c r="B2317" s="3" t="s">
        <v>3971</v>
      </c>
      <c r="C2317" s="4">
        <v>101</v>
      </c>
      <c r="D2317" s="6">
        <v>5.7</v>
      </c>
    </row>
    <row r="2318" spans="2:4" x14ac:dyDescent="0.25">
      <c r="B2318" s="1" t="s">
        <v>3972</v>
      </c>
      <c r="C2318" s="2">
        <v>105</v>
      </c>
      <c r="D2318" s="5">
        <v>5.2</v>
      </c>
    </row>
    <row r="2319" spans="2:4" x14ac:dyDescent="0.25">
      <c r="B2319" s="3" t="s">
        <v>3973</v>
      </c>
      <c r="C2319" s="4">
        <v>125</v>
      </c>
      <c r="D2319" s="6">
        <v>7.7</v>
      </c>
    </row>
    <row r="2320" spans="2:4" x14ac:dyDescent="0.25">
      <c r="B2320" s="1" t="s">
        <v>3975</v>
      </c>
      <c r="C2320" s="2">
        <v>100</v>
      </c>
      <c r="D2320" s="5">
        <v>7</v>
      </c>
    </row>
    <row r="2321" spans="2:4" x14ac:dyDescent="0.25">
      <c r="B2321" s="3" t="s">
        <v>3977</v>
      </c>
      <c r="C2321" s="4">
        <v>112</v>
      </c>
      <c r="D2321" s="6">
        <v>6</v>
      </c>
    </row>
    <row r="2322" spans="2:4" x14ac:dyDescent="0.25">
      <c r="B2322" s="1" t="s">
        <v>3978</v>
      </c>
      <c r="C2322" s="2">
        <v>112</v>
      </c>
      <c r="D2322" s="5">
        <v>6.6</v>
      </c>
    </row>
    <row r="2323" spans="2:4" x14ac:dyDescent="0.25">
      <c r="B2323" s="3" t="s">
        <v>3980</v>
      </c>
      <c r="C2323" s="4">
        <v>95</v>
      </c>
      <c r="D2323" s="6">
        <v>6.8</v>
      </c>
    </row>
    <row r="2324" spans="2:4" x14ac:dyDescent="0.25">
      <c r="B2324" s="1" t="s">
        <v>3981</v>
      </c>
      <c r="C2324" s="2">
        <v>110</v>
      </c>
      <c r="D2324" s="5">
        <v>7.2</v>
      </c>
    </row>
    <row r="2325" spans="2:4" x14ac:dyDescent="0.25">
      <c r="B2325" s="3" t="s">
        <v>3983</v>
      </c>
      <c r="C2325" s="4">
        <v>118</v>
      </c>
      <c r="D2325" s="6">
        <v>7.2</v>
      </c>
    </row>
    <row r="2326" spans="2:4" x14ac:dyDescent="0.25">
      <c r="B2326" s="1" t="s">
        <v>3986</v>
      </c>
      <c r="C2326" s="2">
        <v>97</v>
      </c>
      <c r="D2326" s="5">
        <v>2.8</v>
      </c>
    </row>
    <row r="2327" spans="2:4" x14ac:dyDescent="0.25">
      <c r="B2327" s="3" t="s">
        <v>3987</v>
      </c>
      <c r="C2327" s="4">
        <v>120</v>
      </c>
      <c r="D2327" s="6">
        <v>6.6</v>
      </c>
    </row>
    <row r="2328" spans="2:4" x14ac:dyDescent="0.25">
      <c r="B2328" s="1" t="s">
        <v>3989</v>
      </c>
      <c r="C2328" s="2">
        <v>135</v>
      </c>
      <c r="D2328" s="5">
        <v>6.7</v>
      </c>
    </row>
    <row r="2329" spans="2:4" x14ac:dyDescent="0.25">
      <c r="B2329" s="3" t="s">
        <v>3990</v>
      </c>
      <c r="C2329" s="4">
        <v>101</v>
      </c>
      <c r="D2329" s="6">
        <v>7</v>
      </c>
    </row>
    <row r="2330" spans="2:4" x14ac:dyDescent="0.25">
      <c r="B2330" s="1" t="s">
        <v>3992</v>
      </c>
      <c r="C2330" s="2">
        <v>92</v>
      </c>
      <c r="D2330" s="5">
        <v>4.4000000000000004</v>
      </c>
    </row>
    <row r="2331" spans="2:4" x14ac:dyDescent="0.25">
      <c r="B2331" s="3" t="s">
        <v>3994</v>
      </c>
      <c r="C2331" s="4">
        <v>92</v>
      </c>
      <c r="D2331" s="6">
        <v>6.2</v>
      </c>
    </row>
    <row r="2332" spans="2:4" x14ac:dyDescent="0.25">
      <c r="B2332" s="1" t="s">
        <v>3996</v>
      </c>
      <c r="C2332" s="2">
        <v>161</v>
      </c>
      <c r="D2332" s="5">
        <v>7.3</v>
      </c>
    </row>
    <row r="2333" spans="2:4" x14ac:dyDescent="0.25">
      <c r="B2333" s="3" t="s">
        <v>3997</v>
      </c>
      <c r="C2333" s="4">
        <v>92</v>
      </c>
      <c r="D2333" s="6">
        <v>5.0999999999999996</v>
      </c>
    </row>
    <row r="2334" spans="2:4" x14ac:dyDescent="0.25">
      <c r="B2334" s="1" t="s">
        <v>3999</v>
      </c>
      <c r="C2334" s="2">
        <v>122</v>
      </c>
      <c r="D2334" s="5">
        <v>6.6</v>
      </c>
    </row>
    <row r="2335" spans="2:4" x14ac:dyDescent="0.25">
      <c r="B2335" s="3" t="s">
        <v>4001</v>
      </c>
      <c r="C2335" s="4">
        <v>91</v>
      </c>
      <c r="D2335" s="6">
        <v>4.5</v>
      </c>
    </row>
    <row r="2336" spans="2:4" x14ac:dyDescent="0.25">
      <c r="B2336" s="1" t="s">
        <v>4003</v>
      </c>
      <c r="C2336" s="2">
        <v>93</v>
      </c>
      <c r="D2336" s="5">
        <v>5.9</v>
      </c>
    </row>
    <row r="2337" spans="2:4" x14ac:dyDescent="0.25">
      <c r="B2337" s="3" t="s">
        <v>4005</v>
      </c>
      <c r="C2337" s="4">
        <v>94</v>
      </c>
      <c r="D2337" s="6">
        <v>6.6</v>
      </c>
    </row>
    <row r="2338" spans="2:4" x14ac:dyDescent="0.25">
      <c r="B2338" s="1" t="s">
        <v>4007</v>
      </c>
      <c r="C2338" s="2">
        <v>95</v>
      </c>
      <c r="D2338" s="5">
        <v>6.5</v>
      </c>
    </row>
    <row r="2339" spans="2:4" x14ac:dyDescent="0.25">
      <c r="B2339" s="3" t="s">
        <v>4008</v>
      </c>
      <c r="C2339" s="4">
        <v>105</v>
      </c>
      <c r="D2339" s="6">
        <v>7.3</v>
      </c>
    </row>
    <row r="2340" spans="2:4" x14ac:dyDescent="0.25">
      <c r="B2340" s="1" t="s">
        <v>4009</v>
      </c>
      <c r="C2340" s="2">
        <v>103</v>
      </c>
      <c r="D2340" s="5">
        <v>7.5</v>
      </c>
    </row>
    <row r="2341" spans="2:4" x14ac:dyDescent="0.25">
      <c r="B2341" s="3" t="s">
        <v>4010</v>
      </c>
      <c r="C2341" s="4">
        <v>102</v>
      </c>
      <c r="D2341" s="6">
        <v>5.9</v>
      </c>
    </row>
    <row r="2342" spans="2:4" x14ac:dyDescent="0.25">
      <c r="B2342" s="1" t="s">
        <v>4011</v>
      </c>
      <c r="C2342" s="2">
        <v>116</v>
      </c>
      <c r="D2342" s="5">
        <v>7.4</v>
      </c>
    </row>
    <row r="2343" spans="2:4" x14ac:dyDescent="0.25">
      <c r="B2343" s="3" t="s">
        <v>4012</v>
      </c>
      <c r="C2343" s="4">
        <v>110</v>
      </c>
      <c r="D2343" s="6">
        <v>6.9</v>
      </c>
    </row>
    <row r="2344" spans="2:4" x14ac:dyDescent="0.25">
      <c r="B2344" s="1" t="s">
        <v>4013</v>
      </c>
      <c r="C2344" s="2">
        <v>120</v>
      </c>
      <c r="D2344" s="5">
        <v>7.9</v>
      </c>
    </row>
    <row r="2345" spans="2:4" x14ac:dyDescent="0.25">
      <c r="B2345" s="3" t="s">
        <v>4014</v>
      </c>
      <c r="C2345" s="4">
        <v>122</v>
      </c>
      <c r="D2345" s="6">
        <v>8.4</v>
      </c>
    </row>
    <row r="2346" spans="2:4" x14ac:dyDescent="0.25">
      <c r="B2346" s="1" t="s">
        <v>4015</v>
      </c>
      <c r="C2346" s="2">
        <v>118</v>
      </c>
      <c r="D2346" s="5">
        <v>8</v>
      </c>
    </row>
    <row r="2347" spans="2:4" x14ac:dyDescent="0.25">
      <c r="B2347" s="3" t="s">
        <v>4016</v>
      </c>
      <c r="C2347" s="4">
        <v>107</v>
      </c>
      <c r="D2347" s="6">
        <v>6</v>
      </c>
    </row>
    <row r="2348" spans="2:4" x14ac:dyDescent="0.25">
      <c r="B2348" s="1" t="s">
        <v>4018</v>
      </c>
      <c r="C2348" s="2">
        <v>102</v>
      </c>
      <c r="D2348" s="5">
        <v>6.8</v>
      </c>
    </row>
    <row r="2349" spans="2:4" x14ac:dyDescent="0.25">
      <c r="B2349" s="3" t="s">
        <v>4019</v>
      </c>
      <c r="C2349" s="4">
        <v>154</v>
      </c>
      <c r="D2349" s="6">
        <v>7.8</v>
      </c>
    </row>
    <row r="2350" spans="2:4" x14ac:dyDescent="0.25">
      <c r="B2350" s="1" t="s">
        <v>4023</v>
      </c>
      <c r="C2350" s="2">
        <v>114</v>
      </c>
      <c r="D2350" s="5">
        <v>8.1</v>
      </c>
    </row>
    <row r="2351" spans="2:4" x14ac:dyDescent="0.25">
      <c r="B2351" s="3" t="s">
        <v>4024</v>
      </c>
      <c r="C2351" s="4">
        <v>109</v>
      </c>
      <c r="D2351" s="6">
        <v>6.1</v>
      </c>
    </row>
    <row r="2352" spans="2:4" x14ac:dyDescent="0.25">
      <c r="B2352" s="1" t="s">
        <v>4025</v>
      </c>
      <c r="C2352" s="2">
        <v>94</v>
      </c>
      <c r="D2352" s="5">
        <v>6.2</v>
      </c>
    </row>
    <row r="2353" spans="2:4" x14ac:dyDescent="0.25">
      <c r="B2353" s="3" t="s">
        <v>4027</v>
      </c>
      <c r="C2353" s="4">
        <v>100</v>
      </c>
      <c r="D2353" s="6">
        <v>6.2</v>
      </c>
    </row>
    <row r="2354" spans="2:4" x14ac:dyDescent="0.25">
      <c r="B2354" s="1" t="s">
        <v>4028</v>
      </c>
      <c r="C2354" s="2">
        <v>98</v>
      </c>
      <c r="D2354" s="5">
        <v>7.4</v>
      </c>
    </row>
    <row r="2355" spans="2:4" x14ac:dyDescent="0.25">
      <c r="B2355" s="3" t="s">
        <v>4029</v>
      </c>
      <c r="C2355" s="4">
        <v>102</v>
      </c>
      <c r="D2355" s="6">
        <v>6.6</v>
      </c>
    </row>
    <row r="2356" spans="2:4" x14ac:dyDescent="0.25">
      <c r="B2356" s="1" t="s">
        <v>4030</v>
      </c>
      <c r="C2356" s="2">
        <v>94</v>
      </c>
      <c r="D2356" s="5">
        <v>7.3</v>
      </c>
    </row>
    <row r="2357" spans="2:4" x14ac:dyDescent="0.25">
      <c r="B2357" s="3" t="s">
        <v>4031</v>
      </c>
      <c r="C2357" s="4">
        <v>92</v>
      </c>
      <c r="D2357" s="6">
        <v>7.5</v>
      </c>
    </row>
    <row r="2358" spans="2:4" x14ac:dyDescent="0.25">
      <c r="B2358" s="1" t="s">
        <v>4032</v>
      </c>
      <c r="C2358" s="2">
        <v>113</v>
      </c>
      <c r="D2358" s="5">
        <v>5.6</v>
      </c>
    </row>
    <row r="2359" spans="2:4" x14ac:dyDescent="0.25">
      <c r="B2359" s="3" t="s">
        <v>4035</v>
      </c>
      <c r="C2359" s="4">
        <v>115</v>
      </c>
      <c r="D2359" s="6">
        <v>7.3</v>
      </c>
    </row>
    <row r="2360" spans="2:4" x14ac:dyDescent="0.25">
      <c r="B2360" s="1" t="s">
        <v>4037</v>
      </c>
      <c r="C2360" s="2">
        <v>95</v>
      </c>
      <c r="D2360" s="5">
        <v>6.4</v>
      </c>
    </row>
    <row r="2361" spans="2:4" x14ac:dyDescent="0.25">
      <c r="B2361" s="3" t="s">
        <v>4038</v>
      </c>
      <c r="C2361" s="4">
        <v>87</v>
      </c>
      <c r="D2361" s="6">
        <v>5</v>
      </c>
    </row>
    <row r="2362" spans="2:4" x14ac:dyDescent="0.25">
      <c r="B2362" s="1" t="s">
        <v>4039</v>
      </c>
      <c r="C2362" s="2">
        <v>88</v>
      </c>
      <c r="D2362" s="5">
        <v>5.4</v>
      </c>
    </row>
    <row r="2363" spans="2:4" x14ac:dyDescent="0.25">
      <c r="B2363" s="3" t="s">
        <v>4040</v>
      </c>
      <c r="C2363" s="4">
        <v>97</v>
      </c>
      <c r="D2363" s="6">
        <v>7.1</v>
      </c>
    </row>
    <row r="2364" spans="2:4" x14ac:dyDescent="0.25">
      <c r="B2364" s="1" t="s">
        <v>4043</v>
      </c>
      <c r="C2364" s="2">
        <v>94</v>
      </c>
      <c r="D2364" s="5">
        <v>5.3</v>
      </c>
    </row>
    <row r="2365" spans="2:4" x14ac:dyDescent="0.25">
      <c r="B2365" s="3" t="s">
        <v>4045</v>
      </c>
      <c r="C2365" s="4">
        <v>112</v>
      </c>
      <c r="D2365" s="6">
        <v>6.5</v>
      </c>
    </row>
    <row r="2366" spans="2:4" x14ac:dyDescent="0.25">
      <c r="B2366" s="1" t="s">
        <v>4047</v>
      </c>
      <c r="C2366" s="2">
        <v>98</v>
      </c>
      <c r="D2366" s="5">
        <v>6.2</v>
      </c>
    </row>
    <row r="2367" spans="2:4" x14ac:dyDescent="0.25">
      <c r="B2367" s="3" t="s">
        <v>4048</v>
      </c>
      <c r="C2367" s="4">
        <v>104</v>
      </c>
      <c r="D2367" s="6">
        <v>6.4</v>
      </c>
    </row>
    <row r="2368" spans="2:4" x14ac:dyDescent="0.25">
      <c r="B2368" s="1" t="s">
        <v>4049</v>
      </c>
      <c r="C2368" s="2">
        <v>120</v>
      </c>
      <c r="D2368" s="5">
        <v>6.9</v>
      </c>
    </row>
    <row r="2369" spans="2:4" x14ac:dyDescent="0.25">
      <c r="B2369" s="3" t="s">
        <v>4051</v>
      </c>
      <c r="C2369" s="4">
        <v>99</v>
      </c>
      <c r="D2369" s="6">
        <v>5.7</v>
      </c>
    </row>
    <row r="2370" spans="2:4" x14ac:dyDescent="0.25">
      <c r="B2370" s="1" t="s">
        <v>4052</v>
      </c>
      <c r="C2370" s="2">
        <v>109</v>
      </c>
      <c r="D2370" s="5">
        <v>7.7</v>
      </c>
    </row>
    <row r="2371" spans="2:4" x14ac:dyDescent="0.25">
      <c r="B2371" s="3" t="s">
        <v>4053</v>
      </c>
      <c r="C2371" s="4">
        <v>106</v>
      </c>
      <c r="D2371" s="6">
        <v>5.6</v>
      </c>
    </row>
    <row r="2372" spans="2:4" x14ac:dyDescent="0.25">
      <c r="B2372" s="1" t="s">
        <v>4055</v>
      </c>
      <c r="C2372" s="2">
        <v>123</v>
      </c>
      <c r="D2372" s="5">
        <v>7.7</v>
      </c>
    </row>
    <row r="2373" spans="2:4" x14ac:dyDescent="0.25">
      <c r="B2373" s="3" t="s">
        <v>4056</v>
      </c>
      <c r="C2373" s="4">
        <v>86</v>
      </c>
      <c r="D2373" s="6">
        <v>5.0999999999999996</v>
      </c>
    </row>
    <row r="2374" spans="2:4" x14ac:dyDescent="0.25">
      <c r="B2374" s="1" t="s">
        <v>4058</v>
      </c>
      <c r="C2374" s="2">
        <v>120</v>
      </c>
      <c r="D2374" s="5">
        <v>6.8</v>
      </c>
    </row>
    <row r="2375" spans="2:4" x14ac:dyDescent="0.25">
      <c r="B2375" s="3" t="s">
        <v>4059</v>
      </c>
      <c r="C2375" s="4">
        <v>227</v>
      </c>
      <c r="D2375" s="6">
        <v>8.4</v>
      </c>
    </row>
    <row r="2376" spans="2:4" x14ac:dyDescent="0.25">
      <c r="B2376" s="1" t="s">
        <v>4061</v>
      </c>
      <c r="C2376" s="2">
        <v>119</v>
      </c>
      <c r="D2376" s="5">
        <v>4.9000000000000004</v>
      </c>
    </row>
    <row r="2377" spans="2:4" x14ac:dyDescent="0.25">
      <c r="B2377" s="3" t="s">
        <v>4062</v>
      </c>
      <c r="C2377" s="4">
        <v>115</v>
      </c>
      <c r="D2377" s="6">
        <v>7.1</v>
      </c>
    </row>
    <row r="2378" spans="2:4" x14ac:dyDescent="0.25">
      <c r="B2378" s="1" t="s">
        <v>4064</v>
      </c>
      <c r="C2378" s="2">
        <v>114</v>
      </c>
      <c r="D2378" s="5">
        <v>6.6</v>
      </c>
    </row>
    <row r="2379" spans="2:4" x14ac:dyDescent="0.25">
      <c r="B2379" s="3" t="s">
        <v>4065</v>
      </c>
      <c r="C2379" s="4">
        <v>90</v>
      </c>
      <c r="D2379" s="6">
        <v>6.1</v>
      </c>
    </row>
    <row r="2380" spans="2:4" x14ac:dyDescent="0.25">
      <c r="B2380" s="1" t="s">
        <v>4068</v>
      </c>
      <c r="C2380" s="2">
        <v>94</v>
      </c>
      <c r="D2380" s="5">
        <v>4.0999999999999996</v>
      </c>
    </row>
    <row r="2381" spans="2:4" x14ac:dyDescent="0.25">
      <c r="B2381" s="3" t="s">
        <v>4069</v>
      </c>
      <c r="C2381" s="4">
        <v>98</v>
      </c>
      <c r="D2381" s="6">
        <v>8.1</v>
      </c>
    </row>
    <row r="2382" spans="2:4" x14ac:dyDescent="0.25">
      <c r="B2382" s="1" t="s">
        <v>4070</v>
      </c>
      <c r="C2382" s="2">
        <v>126</v>
      </c>
      <c r="D2382" s="5">
        <v>7.6</v>
      </c>
    </row>
    <row r="2383" spans="2:4" x14ac:dyDescent="0.25">
      <c r="B2383" s="3" t="s">
        <v>4072</v>
      </c>
      <c r="C2383" s="4">
        <v>100</v>
      </c>
      <c r="D2383" s="6">
        <v>7.8</v>
      </c>
    </row>
    <row r="2384" spans="2:4" x14ac:dyDescent="0.25">
      <c r="B2384" s="1" t="s">
        <v>4075</v>
      </c>
      <c r="C2384" s="2">
        <v>89</v>
      </c>
      <c r="D2384" s="5">
        <v>4.5999999999999996</v>
      </c>
    </row>
    <row r="2385" spans="2:4" x14ac:dyDescent="0.25">
      <c r="B2385" s="3" t="s">
        <v>4076</v>
      </c>
      <c r="C2385" s="4">
        <v>111</v>
      </c>
      <c r="D2385" s="6">
        <v>6</v>
      </c>
    </row>
    <row r="2386" spans="2:4" x14ac:dyDescent="0.25">
      <c r="B2386" s="1" t="s">
        <v>4078</v>
      </c>
      <c r="C2386" s="2">
        <v>100</v>
      </c>
      <c r="D2386" s="5">
        <v>7</v>
      </c>
    </row>
    <row r="2387" spans="2:4" x14ac:dyDescent="0.25">
      <c r="B2387" s="3" t="s">
        <v>4079</v>
      </c>
      <c r="C2387" s="4">
        <v>115</v>
      </c>
      <c r="D2387" s="6">
        <v>6.7</v>
      </c>
    </row>
    <row r="2388" spans="2:4" x14ac:dyDescent="0.25">
      <c r="B2388" s="1" t="s">
        <v>4080</v>
      </c>
      <c r="C2388" s="2">
        <v>106</v>
      </c>
      <c r="D2388" s="5">
        <v>6.4</v>
      </c>
    </row>
    <row r="2389" spans="2:4" x14ac:dyDescent="0.25">
      <c r="B2389" s="3" t="s">
        <v>4082</v>
      </c>
      <c r="C2389" s="4">
        <v>124</v>
      </c>
      <c r="D2389" s="6">
        <v>7.2</v>
      </c>
    </row>
    <row r="2390" spans="2:4" x14ac:dyDescent="0.25">
      <c r="B2390" s="1" t="s">
        <v>4083</v>
      </c>
      <c r="C2390" s="2">
        <v>107</v>
      </c>
      <c r="D2390" s="5">
        <v>7.4</v>
      </c>
    </row>
    <row r="2391" spans="2:4" x14ac:dyDescent="0.25">
      <c r="B2391" s="3" t="s">
        <v>4085</v>
      </c>
      <c r="C2391" s="4">
        <v>99</v>
      </c>
      <c r="D2391" s="6">
        <v>4.8</v>
      </c>
    </row>
    <row r="2392" spans="2:4" x14ac:dyDescent="0.25">
      <c r="B2392" s="1" t="s">
        <v>4088</v>
      </c>
      <c r="C2392" s="2">
        <v>90</v>
      </c>
      <c r="D2392" s="5">
        <v>4</v>
      </c>
    </row>
    <row r="2393" spans="2:4" x14ac:dyDescent="0.25">
      <c r="B2393" s="3" t="s">
        <v>4089</v>
      </c>
      <c r="C2393" s="4">
        <v>101</v>
      </c>
      <c r="D2393" s="6">
        <v>6.2</v>
      </c>
    </row>
    <row r="2394" spans="2:4" x14ac:dyDescent="0.25">
      <c r="B2394" s="1" t="s">
        <v>4090</v>
      </c>
      <c r="C2394" s="2">
        <v>119</v>
      </c>
      <c r="D2394" s="5">
        <v>7.7</v>
      </c>
    </row>
    <row r="2395" spans="2:4" x14ac:dyDescent="0.25">
      <c r="B2395" s="3" t="s">
        <v>4092</v>
      </c>
      <c r="C2395" s="4">
        <v>103</v>
      </c>
      <c r="D2395" s="6">
        <v>6.7</v>
      </c>
    </row>
    <row r="2396" spans="2:4" x14ac:dyDescent="0.25">
      <c r="B2396" s="1" t="s">
        <v>4093</v>
      </c>
      <c r="C2396" s="2">
        <v>134</v>
      </c>
      <c r="D2396" s="5">
        <v>7.9</v>
      </c>
    </row>
    <row r="2397" spans="2:4" x14ac:dyDescent="0.25">
      <c r="B2397" s="3" t="s">
        <v>4094</v>
      </c>
      <c r="C2397" s="4">
        <v>155</v>
      </c>
      <c r="D2397" s="6">
        <v>7.9</v>
      </c>
    </row>
    <row r="2398" spans="2:4" x14ac:dyDescent="0.25">
      <c r="B2398" s="1" t="s">
        <v>4095</v>
      </c>
      <c r="C2398" s="2">
        <v>94</v>
      </c>
      <c r="D2398" s="5">
        <v>5.5</v>
      </c>
    </row>
    <row r="2399" spans="2:4" x14ac:dyDescent="0.25">
      <c r="B2399" s="3" t="s">
        <v>4097</v>
      </c>
      <c r="C2399" s="4">
        <v>95</v>
      </c>
      <c r="D2399" s="6">
        <v>6.2</v>
      </c>
    </row>
    <row r="2400" spans="2:4" x14ac:dyDescent="0.25">
      <c r="B2400" s="1" t="s">
        <v>4099</v>
      </c>
      <c r="C2400" s="2">
        <v>89</v>
      </c>
      <c r="D2400" s="5">
        <v>5.0999999999999996</v>
      </c>
    </row>
    <row r="2401" spans="2:4" x14ac:dyDescent="0.25">
      <c r="B2401" s="3" t="s">
        <v>4101</v>
      </c>
      <c r="C2401" s="4">
        <v>97</v>
      </c>
      <c r="D2401" s="6">
        <v>4.0999999999999996</v>
      </c>
    </row>
    <row r="2402" spans="2:4" x14ac:dyDescent="0.25">
      <c r="B2402" s="1" t="s">
        <v>4102</v>
      </c>
      <c r="C2402" s="2">
        <v>90</v>
      </c>
      <c r="D2402" s="5">
        <v>6.7</v>
      </c>
    </row>
    <row r="2403" spans="2:4" x14ac:dyDescent="0.25">
      <c r="B2403" s="3" t="s">
        <v>4104</v>
      </c>
      <c r="C2403" s="4">
        <v>92</v>
      </c>
      <c r="D2403" s="6">
        <v>4.7</v>
      </c>
    </row>
    <row r="2404" spans="2:4" x14ac:dyDescent="0.25">
      <c r="B2404" s="1" t="s">
        <v>4106</v>
      </c>
      <c r="C2404" s="2">
        <v>100</v>
      </c>
      <c r="D2404" s="5">
        <v>6.4</v>
      </c>
    </row>
    <row r="2405" spans="2:4" x14ac:dyDescent="0.25">
      <c r="B2405" s="3" t="s">
        <v>4107</v>
      </c>
      <c r="C2405" s="4">
        <v>117</v>
      </c>
      <c r="D2405" s="6">
        <v>6.3</v>
      </c>
    </row>
    <row r="2406" spans="2:4" x14ac:dyDescent="0.25">
      <c r="B2406" s="1" t="s">
        <v>4109</v>
      </c>
      <c r="C2406" s="2">
        <v>84</v>
      </c>
      <c r="D2406" s="5">
        <v>5.5</v>
      </c>
    </row>
    <row r="2407" spans="2:4" x14ac:dyDescent="0.25">
      <c r="B2407" s="3" t="s">
        <v>4111</v>
      </c>
      <c r="C2407" s="4">
        <v>140</v>
      </c>
      <c r="D2407" s="6">
        <v>7.3</v>
      </c>
    </row>
    <row r="2408" spans="2:4" x14ac:dyDescent="0.25">
      <c r="B2408" s="1" t="s">
        <v>4112</v>
      </c>
      <c r="C2408" s="2">
        <v>108</v>
      </c>
      <c r="D2408" s="5">
        <v>6.3</v>
      </c>
    </row>
    <row r="2409" spans="2:4" x14ac:dyDescent="0.25">
      <c r="B2409" s="3" t="s">
        <v>4114</v>
      </c>
      <c r="C2409" s="4">
        <v>109</v>
      </c>
      <c r="D2409" s="6">
        <v>4.9000000000000004</v>
      </c>
    </row>
    <row r="2410" spans="2:4" x14ac:dyDescent="0.25">
      <c r="B2410" s="1" t="s">
        <v>4115</v>
      </c>
      <c r="C2410" s="2">
        <v>131</v>
      </c>
      <c r="D2410" s="5">
        <v>7.6</v>
      </c>
    </row>
    <row r="2411" spans="2:4" x14ac:dyDescent="0.25">
      <c r="B2411" s="3" t="s">
        <v>4117</v>
      </c>
      <c r="C2411" s="4">
        <v>114</v>
      </c>
      <c r="D2411" s="6">
        <v>6</v>
      </c>
    </row>
    <row r="2412" spans="2:4" x14ac:dyDescent="0.25">
      <c r="B2412" s="1" t="s">
        <v>4118</v>
      </c>
      <c r="C2412" s="2">
        <v>97</v>
      </c>
      <c r="D2412" s="5">
        <v>6.2</v>
      </c>
    </row>
    <row r="2413" spans="2:4" x14ac:dyDescent="0.25">
      <c r="B2413" s="3" t="s">
        <v>4119</v>
      </c>
      <c r="C2413" s="4">
        <v>122</v>
      </c>
      <c r="D2413" s="6">
        <v>6.8</v>
      </c>
    </row>
    <row r="2414" spans="2:4" x14ac:dyDescent="0.25">
      <c r="B2414" s="1" t="s">
        <v>4121</v>
      </c>
      <c r="C2414" s="2">
        <v>87</v>
      </c>
      <c r="D2414" s="5">
        <v>4.5</v>
      </c>
    </row>
    <row r="2415" spans="2:4" x14ac:dyDescent="0.25">
      <c r="B2415" s="3" t="s">
        <v>4123</v>
      </c>
      <c r="C2415" s="4">
        <v>85</v>
      </c>
      <c r="D2415" s="6">
        <v>5.7</v>
      </c>
    </row>
    <row r="2416" spans="2:4" x14ac:dyDescent="0.25">
      <c r="B2416" s="1" t="s">
        <v>4125</v>
      </c>
      <c r="C2416" s="2">
        <v>101</v>
      </c>
      <c r="D2416" s="5">
        <v>4.5999999999999996</v>
      </c>
    </row>
    <row r="2417" spans="2:4" x14ac:dyDescent="0.25">
      <c r="B2417" s="3" t="s">
        <v>4128</v>
      </c>
      <c r="C2417" s="4">
        <v>121</v>
      </c>
      <c r="D2417" s="6">
        <v>6.2</v>
      </c>
    </row>
    <row r="2418" spans="2:4" x14ac:dyDescent="0.25">
      <c r="B2418" s="1" t="s">
        <v>4130</v>
      </c>
      <c r="C2418" s="2">
        <v>107</v>
      </c>
      <c r="D2418" s="5">
        <v>7</v>
      </c>
    </row>
    <row r="2419" spans="2:4" x14ac:dyDescent="0.25">
      <c r="B2419" s="3" t="s">
        <v>4132</v>
      </c>
      <c r="C2419" s="4">
        <v>111</v>
      </c>
      <c r="D2419" s="6">
        <v>6.9</v>
      </c>
    </row>
    <row r="2420" spans="2:4" x14ac:dyDescent="0.25">
      <c r="B2420" s="1" t="s">
        <v>4135</v>
      </c>
      <c r="C2420" s="2">
        <v>97</v>
      </c>
      <c r="D2420" s="5">
        <v>6.7</v>
      </c>
    </row>
    <row r="2421" spans="2:4" x14ac:dyDescent="0.25">
      <c r="B2421" s="3" t="s">
        <v>4136</v>
      </c>
      <c r="C2421" s="4">
        <v>97</v>
      </c>
      <c r="D2421" s="6">
        <v>5.6</v>
      </c>
    </row>
    <row r="2422" spans="2:4" x14ac:dyDescent="0.25">
      <c r="B2422" s="1" t="s">
        <v>4137</v>
      </c>
      <c r="C2422" s="2">
        <v>125</v>
      </c>
      <c r="D2422" s="5">
        <v>6.6</v>
      </c>
    </row>
    <row r="2423" spans="2:4" x14ac:dyDescent="0.25">
      <c r="B2423" s="3" t="s">
        <v>4138</v>
      </c>
      <c r="C2423" s="4">
        <v>124</v>
      </c>
      <c r="D2423" s="6">
        <v>6.4</v>
      </c>
    </row>
    <row r="2424" spans="2:4" x14ac:dyDescent="0.25">
      <c r="B2424" s="1" t="s">
        <v>4140</v>
      </c>
      <c r="C2424" s="2">
        <v>76</v>
      </c>
      <c r="D2424" s="5">
        <v>2.8</v>
      </c>
    </row>
    <row r="2425" spans="2:4" x14ac:dyDescent="0.25">
      <c r="B2425" s="3" t="s">
        <v>4141</v>
      </c>
      <c r="C2425" s="4">
        <v>107</v>
      </c>
      <c r="D2425" s="6">
        <v>5.4</v>
      </c>
    </row>
    <row r="2426" spans="2:4" x14ac:dyDescent="0.25">
      <c r="B2426" s="1" t="s">
        <v>4142</v>
      </c>
      <c r="C2426" s="2">
        <v>91</v>
      </c>
      <c r="D2426" s="5">
        <v>5</v>
      </c>
    </row>
    <row r="2427" spans="2:4" x14ac:dyDescent="0.25">
      <c r="B2427" s="3" t="s">
        <v>4144</v>
      </c>
      <c r="C2427" s="4">
        <v>96</v>
      </c>
      <c r="D2427" s="6">
        <v>5.0999999999999996</v>
      </c>
    </row>
    <row r="2428" spans="2:4" x14ac:dyDescent="0.25">
      <c r="B2428" s="1" t="s">
        <v>4145</v>
      </c>
      <c r="C2428" s="2">
        <v>142</v>
      </c>
      <c r="D2428" s="5">
        <v>8</v>
      </c>
    </row>
    <row r="2429" spans="2:4" x14ac:dyDescent="0.25">
      <c r="B2429" s="3" t="s">
        <v>4147</v>
      </c>
      <c r="C2429" s="4">
        <v>103</v>
      </c>
      <c r="D2429" s="6">
        <v>5.9</v>
      </c>
    </row>
    <row r="2430" spans="2:4" x14ac:dyDescent="0.25">
      <c r="B2430" s="1" t="s">
        <v>4148</v>
      </c>
      <c r="C2430" s="2">
        <v>117</v>
      </c>
      <c r="D2430" s="5">
        <v>8.1999999999999993</v>
      </c>
    </row>
    <row r="2431" spans="2:4" x14ac:dyDescent="0.25">
      <c r="B2431" s="3" t="s">
        <v>4150</v>
      </c>
      <c r="C2431" s="4">
        <v>116</v>
      </c>
      <c r="D2431" s="6">
        <v>7</v>
      </c>
    </row>
    <row r="2432" spans="2:4" x14ac:dyDescent="0.25">
      <c r="B2432" s="1" t="s">
        <v>4151</v>
      </c>
      <c r="C2432" s="2">
        <v>118</v>
      </c>
      <c r="D2432" s="5">
        <v>6.6</v>
      </c>
    </row>
    <row r="2433" spans="2:4" x14ac:dyDescent="0.25">
      <c r="B2433" s="3" t="s">
        <v>4153</v>
      </c>
      <c r="C2433" s="4">
        <v>108</v>
      </c>
      <c r="D2433" s="6">
        <v>6.7</v>
      </c>
    </row>
    <row r="2434" spans="2:4" x14ac:dyDescent="0.25">
      <c r="B2434" s="1" t="s">
        <v>4155</v>
      </c>
      <c r="C2434" s="2">
        <v>94</v>
      </c>
      <c r="D2434" s="5">
        <v>5.5</v>
      </c>
    </row>
    <row r="2435" spans="2:4" x14ac:dyDescent="0.25">
      <c r="B2435" s="3" t="s">
        <v>4157</v>
      </c>
      <c r="C2435" s="4">
        <v>97</v>
      </c>
      <c r="D2435" s="6">
        <v>4.9000000000000004</v>
      </c>
    </row>
    <row r="2436" spans="2:4" x14ac:dyDescent="0.25">
      <c r="B2436" s="1" t="s">
        <v>4158</v>
      </c>
      <c r="C2436" s="2">
        <v>97</v>
      </c>
      <c r="D2436" s="5">
        <v>6.9</v>
      </c>
    </row>
    <row r="2437" spans="2:4" x14ac:dyDescent="0.25">
      <c r="B2437" s="3" t="s">
        <v>4160</v>
      </c>
      <c r="C2437" s="4">
        <v>91</v>
      </c>
      <c r="D2437" s="6">
        <v>5.6</v>
      </c>
    </row>
    <row r="2438" spans="2:4" x14ac:dyDescent="0.25">
      <c r="B2438" s="1" t="s">
        <v>4162</v>
      </c>
      <c r="C2438" s="2">
        <v>107</v>
      </c>
      <c r="D2438" s="5">
        <v>8</v>
      </c>
    </row>
    <row r="2439" spans="2:4" x14ac:dyDescent="0.25">
      <c r="B2439" s="3" t="s">
        <v>4164</v>
      </c>
      <c r="C2439" s="4">
        <v>95</v>
      </c>
      <c r="D2439" s="6">
        <v>5.3</v>
      </c>
    </row>
    <row r="2440" spans="2:4" x14ac:dyDescent="0.25">
      <c r="B2440" s="1" t="s">
        <v>4166</v>
      </c>
      <c r="C2440" s="2">
        <v>102</v>
      </c>
      <c r="D2440" s="5">
        <v>6.2</v>
      </c>
    </row>
    <row r="2441" spans="2:4" x14ac:dyDescent="0.25">
      <c r="B2441" s="3" t="s">
        <v>4168</v>
      </c>
      <c r="C2441" s="4">
        <v>88</v>
      </c>
      <c r="D2441" s="6">
        <v>5.3</v>
      </c>
    </row>
    <row r="2442" spans="2:4" x14ac:dyDescent="0.25">
      <c r="B2442" s="1" t="s">
        <v>4169</v>
      </c>
      <c r="C2442" s="2">
        <v>106</v>
      </c>
      <c r="D2442" s="5">
        <v>6.6</v>
      </c>
    </row>
    <row r="2443" spans="2:4" x14ac:dyDescent="0.25">
      <c r="B2443" s="3" t="s">
        <v>4170</v>
      </c>
      <c r="C2443" s="4">
        <v>92</v>
      </c>
      <c r="D2443" s="6">
        <v>7.2</v>
      </c>
    </row>
    <row r="2444" spans="2:4" x14ac:dyDescent="0.25">
      <c r="B2444" s="1" t="s">
        <v>4172</v>
      </c>
      <c r="C2444" s="2">
        <v>105</v>
      </c>
      <c r="D2444" s="5">
        <v>4.5999999999999996</v>
      </c>
    </row>
    <row r="2445" spans="2:4" x14ac:dyDescent="0.25">
      <c r="B2445" s="3" t="s">
        <v>4174</v>
      </c>
      <c r="C2445" s="4">
        <v>107</v>
      </c>
      <c r="D2445" s="6">
        <v>7.5</v>
      </c>
    </row>
    <row r="2446" spans="2:4" x14ac:dyDescent="0.25">
      <c r="B2446" s="1" t="s">
        <v>4176</v>
      </c>
      <c r="C2446" s="2">
        <v>120</v>
      </c>
      <c r="D2446" s="5">
        <v>6.5</v>
      </c>
    </row>
    <row r="2447" spans="2:4" x14ac:dyDescent="0.25">
      <c r="B2447" s="3" t="s">
        <v>4177</v>
      </c>
      <c r="C2447" s="4">
        <v>103</v>
      </c>
      <c r="D2447" s="6">
        <v>7.6</v>
      </c>
    </row>
    <row r="2448" spans="2:4" x14ac:dyDescent="0.25">
      <c r="B2448" s="1" t="s">
        <v>4179</v>
      </c>
      <c r="C2448" s="2">
        <v>92</v>
      </c>
      <c r="D2448" s="5">
        <v>6.2</v>
      </c>
    </row>
    <row r="2449" spans="2:4" x14ac:dyDescent="0.25">
      <c r="B2449" s="3" t="s">
        <v>4180</v>
      </c>
      <c r="C2449" s="4">
        <v>147</v>
      </c>
      <c r="D2449" s="6">
        <v>8</v>
      </c>
    </row>
    <row r="2450" spans="2:4" x14ac:dyDescent="0.25">
      <c r="B2450" s="1" t="s">
        <v>4181</v>
      </c>
      <c r="C2450" s="2">
        <v>98</v>
      </c>
      <c r="D2450" s="5">
        <v>6.3</v>
      </c>
    </row>
    <row r="2451" spans="2:4" x14ac:dyDescent="0.25">
      <c r="B2451" s="3" t="s">
        <v>4183</v>
      </c>
      <c r="C2451" s="4">
        <v>103</v>
      </c>
      <c r="D2451" s="6">
        <v>7.2</v>
      </c>
    </row>
    <row r="2452" spans="2:4" x14ac:dyDescent="0.25">
      <c r="B2452" s="1" t="s">
        <v>4185</v>
      </c>
      <c r="C2452" s="2">
        <v>111</v>
      </c>
      <c r="D2452" s="5">
        <v>6.7</v>
      </c>
    </row>
    <row r="2453" spans="2:4" x14ac:dyDescent="0.25">
      <c r="B2453" s="3" t="s">
        <v>4187</v>
      </c>
      <c r="C2453" s="4">
        <v>98</v>
      </c>
      <c r="D2453" s="6">
        <v>5.3</v>
      </c>
    </row>
    <row r="2454" spans="2:4" x14ac:dyDescent="0.25">
      <c r="B2454" s="1" t="s">
        <v>4189</v>
      </c>
      <c r="C2454" s="2">
        <v>111</v>
      </c>
      <c r="D2454" s="5">
        <v>6.3</v>
      </c>
    </row>
    <row r="2455" spans="2:4" x14ac:dyDescent="0.25">
      <c r="B2455" s="3" t="s">
        <v>4190</v>
      </c>
      <c r="C2455" s="4">
        <v>111</v>
      </c>
      <c r="D2455" s="6">
        <v>6.5</v>
      </c>
    </row>
    <row r="2456" spans="2:4" x14ac:dyDescent="0.25">
      <c r="B2456" s="1" t="s">
        <v>4192</v>
      </c>
      <c r="C2456" s="2">
        <v>145</v>
      </c>
      <c r="D2456" s="5">
        <v>8.3000000000000007</v>
      </c>
    </row>
    <row r="2457" spans="2:4" x14ac:dyDescent="0.25">
      <c r="B2457" s="3" t="s">
        <v>4193</v>
      </c>
      <c r="C2457" s="4">
        <v>84</v>
      </c>
      <c r="D2457" s="6">
        <v>7.2</v>
      </c>
    </row>
    <row r="2458" spans="2:4" x14ac:dyDescent="0.25">
      <c r="B2458" s="1" t="s">
        <v>4194</v>
      </c>
      <c r="C2458" s="2">
        <v>115</v>
      </c>
      <c r="D2458" s="5">
        <v>6.8</v>
      </c>
    </row>
    <row r="2459" spans="2:4" x14ac:dyDescent="0.25">
      <c r="B2459" s="3" t="s">
        <v>4196</v>
      </c>
      <c r="C2459" s="4">
        <v>105</v>
      </c>
      <c r="D2459" s="6">
        <v>6.4</v>
      </c>
    </row>
    <row r="2460" spans="2:4" x14ac:dyDescent="0.25">
      <c r="B2460" s="1" t="s">
        <v>4198</v>
      </c>
      <c r="C2460" s="2">
        <v>98</v>
      </c>
      <c r="D2460" s="5">
        <v>6.9</v>
      </c>
    </row>
    <row r="2461" spans="2:4" x14ac:dyDescent="0.25">
      <c r="B2461" s="3" t="s">
        <v>4200</v>
      </c>
      <c r="C2461" s="4">
        <v>110</v>
      </c>
      <c r="D2461" s="6">
        <v>6.2</v>
      </c>
    </row>
    <row r="2462" spans="2:4" x14ac:dyDescent="0.25">
      <c r="B2462" s="1" t="s">
        <v>4203</v>
      </c>
      <c r="C2462" s="2">
        <v>103</v>
      </c>
      <c r="D2462" s="5">
        <v>6.1</v>
      </c>
    </row>
    <row r="2463" spans="2:4" x14ac:dyDescent="0.25">
      <c r="B2463" s="3" t="s">
        <v>4205</v>
      </c>
      <c r="C2463" s="4">
        <v>90</v>
      </c>
      <c r="D2463" s="6">
        <v>5.0999999999999996</v>
      </c>
    </row>
    <row r="2464" spans="2:4" x14ac:dyDescent="0.25">
      <c r="B2464" s="1" t="s">
        <v>4208</v>
      </c>
      <c r="C2464" s="2">
        <v>105</v>
      </c>
      <c r="D2464" s="5">
        <v>4.5</v>
      </c>
    </row>
    <row r="2465" spans="2:4" x14ac:dyDescent="0.25">
      <c r="B2465" s="3" t="s">
        <v>4211</v>
      </c>
      <c r="C2465" s="4">
        <v>93</v>
      </c>
      <c r="D2465" s="6">
        <v>5.9</v>
      </c>
    </row>
    <row r="2466" spans="2:4" x14ac:dyDescent="0.25">
      <c r="B2466" s="1" t="s">
        <v>4213</v>
      </c>
      <c r="C2466" s="2">
        <v>101</v>
      </c>
      <c r="D2466" s="5">
        <v>8.1</v>
      </c>
    </row>
    <row r="2467" spans="2:4" x14ac:dyDescent="0.25">
      <c r="B2467" s="3" t="s">
        <v>4215</v>
      </c>
      <c r="C2467" s="4">
        <v>115</v>
      </c>
      <c r="D2467" s="6">
        <v>5.7</v>
      </c>
    </row>
    <row r="2468" spans="2:4" x14ac:dyDescent="0.25">
      <c r="B2468" s="1" t="s">
        <v>4216</v>
      </c>
      <c r="C2468" s="2">
        <v>120</v>
      </c>
      <c r="D2468" s="5">
        <v>6.8</v>
      </c>
    </row>
    <row r="2469" spans="2:4" x14ac:dyDescent="0.25">
      <c r="B2469" s="3" t="s">
        <v>4218</v>
      </c>
      <c r="C2469" s="4">
        <v>111</v>
      </c>
      <c r="D2469" s="6">
        <v>7.5</v>
      </c>
    </row>
    <row r="2470" spans="2:4" x14ac:dyDescent="0.25">
      <c r="B2470" s="1" t="s">
        <v>4219</v>
      </c>
      <c r="C2470" s="2">
        <v>131</v>
      </c>
      <c r="D2470" s="5">
        <v>8.3000000000000007</v>
      </c>
    </row>
    <row r="2471" spans="2:4" x14ac:dyDescent="0.25">
      <c r="B2471" s="3" t="s">
        <v>4221</v>
      </c>
      <c r="C2471" s="4">
        <v>139</v>
      </c>
      <c r="D2471" s="6">
        <v>7.4</v>
      </c>
    </row>
    <row r="2472" spans="2:4" x14ac:dyDescent="0.25">
      <c r="B2472" s="1" t="s">
        <v>4222</v>
      </c>
      <c r="C2472" s="2">
        <v>120</v>
      </c>
      <c r="D2472" s="5">
        <v>8</v>
      </c>
    </row>
    <row r="2473" spans="2:4" x14ac:dyDescent="0.25">
      <c r="B2473" s="3" t="s">
        <v>4223</v>
      </c>
      <c r="C2473" s="4">
        <v>119</v>
      </c>
      <c r="D2473" s="6">
        <v>6.9</v>
      </c>
    </row>
    <row r="2474" spans="2:4" x14ac:dyDescent="0.25">
      <c r="B2474" s="1" t="s">
        <v>4224</v>
      </c>
      <c r="C2474" s="2">
        <v>125</v>
      </c>
      <c r="D2474" s="5">
        <v>6.9</v>
      </c>
    </row>
    <row r="2475" spans="2:4" x14ac:dyDescent="0.25">
      <c r="B2475" s="3" t="s">
        <v>4226</v>
      </c>
      <c r="C2475" s="4">
        <v>108</v>
      </c>
      <c r="D2475" s="6">
        <v>5.5</v>
      </c>
    </row>
    <row r="2476" spans="2:4" x14ac:dyDescent="0.25">
      <c r="B2476" s="1" t="s">
        <v>4227</v>
      </c>
      <c r="C2476" s="2">
        <v>145</v>
      </c>
      <c r="D2476" s="5">
        <v>7.2</v>
      </c>
    </row>
    <row r="2477" spans="2:4" x14ac:dyDescent="0.25">
      <c r="B2477" s="3" t="s">
        <v>4228</v>
      </c>
      <c r="C2477" s="4">
        <v>98</v>
      </c>
      <c r="D2477" s="6">
        <v>6.9</v>
      </c>
    </row>
    <row r="2478" spans="2:4" x14ac:dyDescent="0.25">
      <c r="B2478" s="1" t="s">
        <v>4229</v>
      </c>
      <c r="C2478" s="2">
        <v>101</v>
      </c>
      <c r="D2478" s="5">
        <v>5.5</v>
      </c>
    </row>
    <row r="2479" spans="2:4" x14ac:dyDescent="0.25">
      <c r="B2479" s="3" t="s">
        <v>4230</v>
      </c>
      <c r="C2479" s="4">
        <v>109</v>
      </c>
      <c r="D2479" s="6">
        <v>5.2</v>
      </c>
    </row>
    <row r="2480" spans="2:4" x14ac:dyDescent="0.25">
      <c r="B2480" s="1" t="s">
        <v>4231</v>
      </c>
      <c r="C2480" s="2">
        <v>123</v>
      </c>
      <c r="D2480" s="5">
        <v>7.1</v>
      </c>
    </row>
    <row r="2481" spans="2:4" x14ac:dyDescent="0.25">
      <c r="B2481" s="3" t="s">
        <v>4233</v>
      </c>
      <c r="C2481" s="4">
        <v>99</v>
      </c>
      <c r="D2481" s="6">
        <v>5.5</v>
      </c>
    </row>
    <row r="2482" spans="2:4" x14ac:dyDescent="0.25">
      <c r="B2482" s="1" t="s">
        <v>4235</v>
      </c>
      <c r="C2482" s="2">
        <v>107</v>
      </c>
      <c r="D2482" s="5">
        <v>6.7</v>
      </c>
    </row>
    <row r="2483" spans="2:4" x14ac:dyDescent="0.25">
      <c r="B2483" s="3" t="s">
        <v>4236</v>
      </c>
      <c r="C2483" s="4">
        <v>81</v>
      </c>
      <c r="D2483" s="6">
        <v>5</v>
      </c>
    </row>
    <row r="2484" spans="2:4" x14ac:dyDescent="0.25">
      <c r="B2484" s="1" t="s">
        <v>4237</v>
      </c>
      <c r="C2484" s="2">
        <v>105</v>
      </c>
      <c r="D2484" s="5">
        <v>6.4</v>
      </c>
    </row>
    <row r="2485" spans="2:4" x14ac:dyDescent="0.25">
      <c r="B2485" s="3" t="s">
        <v>4238</v>
      </c>
      <c r="C2485" s="4">
        <v>82</v>
      </c>
      <c r="D2485" s="6">
        <v>6.6</v>
      </c>
    </row>
    <row r="2486" spans="2:4" x14ac:dyDescent="0.25">
      <c r="B2486" s="1" t="s">
        <v>4239</v>
      </c>
      <c r="C2486" s="2">
        <v>109</v>
      </c>
      <c r="D2486" s="5">
        <v>5.9</v>
      </c>
    </row>
    <row r="2487" spans="2:4" x14ac:dyDescent="0.25">
      <c r="B2487" s="3" t="s">
        <v>4240</v>
      </c>
      <c r="C2487" s="4">
        <v>95</v>
      </c>
      <c r="D2487" s="6">
        <v>5.7</v>
      </c>
    </row>
    <row r="2488" spans="2:4" x14ac:dyDescent="0.25">
      <c r="B2488" s="1" t="s">
        <v>4241</v>
      </c>
      <c r="C2488" s="2">
        <v>100</v>
      </c>
      <c r="D2488" s="5">
        <v>4.5</v>
      </c>
    </row>
    <row r="2489" spans="2:4" x14ac:dyDescent="0.25">
      <c r="B2489" s="3" t="s">
        <v>4242</v>
      </c>
      <c r="C2489" s="4">
        <v>91</v>
      </c>
      <c r="D2489" s="6">
        <v>5</v>
      </c>
    </row>
    <row r="2490" spans="2:4" x14ac:dyDescent="0.25">
      <c r="B2490" s="1" t="s">
        <v>4243</v>
      </c>
      <c r="C2490" s="2">
        <v>90</v>
      </c>
      <c r="D2490" s="5">
        <v>4.5999999999999996</v>
      </c>
    </row>
    <row r="2491" spans="2:4" x14ac:dyDescent="0.25">
      <c r="B2491" s="3" t="s">
        <v>4245</v>
      </c>
      <c r="C2491" s="4">
        <v>108</v>
      </c>
      <c r="D2491" s="6">
        <v>6.5</v>
      </c>
    </row>
    <row r="2492" spans="2:4" x14ac:dyDescent="0.25">
      <c r="B2492" s="1" t="s">
        <v>4247</v>
      </c>
      <c r="C2492" s="2">
        <v>103</v>
      </c>
      <c r="D2492" s="5">
        <v>4.9000000000000004</v>
      </c>
    </row>
    <row r="2493" spans="2:4" x14ac:dyDescent="0.25">
      <c r="B2493" s="3" t="s">
        <v>4249</v>
      </c>
      <c r="C2493" s="4">
        <v>96</v>
      </c>
      <c r="D2493" s="6">
        <v>6</v>
      </c>
    </row>
    <row r="2494" spans="2:4" x14ac:dyDescent="0.25">
      <c r="B2494" s="1" t="s">
        <v>4251</v>
      </c>
      <c r="C2494" s="2">
        <v>117</v>
      </c>
      <c r="D2494" s="5">
        <v>6.9</v>
      </c>
    </row>
    <row r="2495" spans="2:4" x14ac:dyDescent="0.25">
      <c r="B2495" s="3" t="s">
        <v>4253</v>
      </c>
      <c r="C2495" s="4">
        <v>93</v>
      </c>
      <c r="D2495" s="6">
        <v>5.7</v>
      </c>
    </row>
    <row r="2496" spans="2:4" x14ac:dyDescent="0.25">
      <c r="B2496" s="1" t="s">
        <v>4254</v>
      </c>
      <c r="C2496" s="2">
        <v>115</v>
      </c>
      <c r="D2496" s="5">
        <v>6.9</v>
      </c>
    </row>
    <row r="2497" spans="2:4" x14ac:dyDescent="0.25">
      <c r="B2497" s="3" t="s">
        <v>4256</v>
      </c>
      <c r="C2497" s="4">
        <v>85</v>
      </c>
      <c r="D2497" s="6">
        <v>4.4000000000000004</v>
      </c>
    </row>
    <row r="2498" spans="2:4" x14ac:dyDescent="0.25">
      <c r="B2498" s="1" t="s">
        <v>4258</v>
      </c>
      <c r="C2498" s="2">
        <v>112</v>
      </c>
      <c r="D2498" s="5">
        <v>7</v>
      </c>
    </row>
    <row r="2499" spans="2:4" x14ac:dyDescent="0.25">
      <c r="B2499" s="3" t="s">
        <v>4260</v>
      </c>
      <c r="C2499" s="4">
        <v>86</v>
      </c>
      <c r="D2499" s="6">
        <v>5.4</v>
      </c>
    </row>
    <row r="2500" spans="2:4" x14ac:dyDescent="0.25">
      <c r="B2500" s="1" t="s">
        <v>4262</v>
      </c>
      <c r="C2500" s="2">
        <v>86</v>
      </c>
      <c r="D2500" s="5">
        <v>5.4</v>
      </c>
    </row>
    <row r="2501" spans="2:4" x14ac:dyDescent="0.25">
      <c r="B2501" s="3" t="s">
        <v>4265</v>
      </c>
      <c r="C2501" s="4">
        <v>137</v>
      </c>
      <c r="D2501" s="6">
        <v>7.6</v>
      </c>
    </row>
    <row r="2502" spans="2:4" x14ac:dyDescent="0.25">
      <c r="B2502" s="1" t="s">
        <v>4267</v>
      </c>
      <c r="C2502" s="2">
        <v>90</v>
      </c>
      <c r="D2502" s="5">
        <v>5.9</v>
      </c>
    </row>
    <row r="2503" spans="2:4" x14ac:dyDescent="0.25">
      <c r="B2503" s="3" t="s">
        <v>4268</v>
      </c>
      <c r="C2503" s="4">
        <v>107</v>
      </c>
      <c r="D2503" s="6">
        <v>6.6</v>
      </c>
    </row>
    <row r="2504" spans="2:4" x14ac:dyDescent="0.25">
      <c r="B2504" s="1" t="s">
        <v>4269</v>
      </c>
      <c r="C2504" s="2">
        <v>98</v>
      </c>
      <c r="D2504" s="5">
        <v>6.7</v>
      </c>
    </row>
    <row r="2505" spans="2:4" x14ac:dyDescent="0.25">
      <c r="B2505" s="3" t="s">
        <v>4271</v>
      </c>
      <c r="C2505" s="4">
        <v>84</v>
      </c>
      <c r="D2505" s="6">
        <v>3.9</v>
      </c>
    </row>
    <row r="2506" spans="2:4" x14ac:dyDescent="0.25">
      <c r="B2506" s="1" t="s">
        <v>4272</v>
      </c>
      <c r="C2506" s="2">
        <v>139</v>
      </c>
      <c r="D2506" s="5">
        <v>5.7</v>
      </c>
    </row>
    <row r="2507" spans="2:4" x14ac:dyDescent="0.25">
      <c r="B2507" s="3" t="s">
        <v>4274</v>
      </c>
      <c r="C2507" s="4">
        <v>127</v>
      </c>
      <c r="D2507" s="6">
        <v>6.5</v>
      </c>
    </row>
    <row r="2508" spans="2:4" x14ac:dyDescent="0.25">
      <c r="B2508" s="1" t="s">
        <v>4275</v>
      </c>
      <c r="C2508" s="2">
        <v>150</v>
      </c>
      <c r="D2508" s="5">
        <v>6.8</v>
      </c>
    </row>
    <row r="2509" spans="2:4" x14ac:dyDescent="0.25">
      <c r="B2509" s="3" t="s">
        <v>4277</v>
      </c>
      <c r="C2509" s="4">
        <v>132</v>
      </c>
      <c r="D2509" s="6">
        <v>7.3</v>
      </c>
    </row>
    <row r="2510" spans="2:4" x14ac:dyDescent="0.25">
      <c r="B2510" s="1" t="s">
        <v>4278</v>
      </c>
      <c r="C2510" s="2">
        <v>115</v>
      </c>
      <c r="D2510" s="5">
        <v>7</v>
      </c>
    </row>
    <row r="2511" spans="2:4" x14ac:dyDescent="0.25">
      <c r="B2511" s="3" t="s">
        <v>4280</v>
      </c>
      <c r="C2511" s="4">
        <v>186</v>
      </c>
      <c r="D2511" s="6">
        <v>6.5</v>
      </c>
    </row>
    <row r="2512" spans="2:4" x14ac:dyDescent="0.25">
      <c r="B2512" s="1" t="s">
        <v>4281</v>
      </c>
      <c r="C2512" s="2">
        <v>90</v>
      </c>
      <c r="D2512" s="5">
        <v>7.7</v>
      </c>
    </row>
    <row r="2513" spans="2:4" x14ac:dyDescent="0.25">
      <c r="B2513" s="3" t="s">
        <v>4282</v>
      </c>
      <c r="C2513" s="4">
        <v>134</v>
      </c>
      <c r="D2513" s="6">
        <v>7.7</v>
      </c>
    </row>
    <row r="2514" spans="2:4" x14ac:dyDescent="0.25">
      <c r="B2514" s="1" t="s">
        <v>4283</v>
      </c>
      <c r="C2514" s="2">
        <v>97</v>
      </c>
      <c r="D2514" s="5">
        <v>6.8</v>
      </c>
    </row>
    <row r="2515" spans="2:4" x14ac:dyDescent="0.25">
      <c r="B2515" s="3" t="s">
        <v>4284</v>
      </c>
      <c r="C2515" s="4">
        <v>107</v>
      </c>
      <c r="D2515" s="6">
        <v>7.4</v>
      </c>
    </row>
    <row r="2516" spans="2:4" x14ac:dyDescent="0.25">
      <c r="B2516" s="1" t="s">
        <v>4285</v>
      </c>
      <c r="C2516" s="2">
        <v>99</v>
      </c>
      <c r="D2516" s="5">
        <v>5.0999999999999996</v>
      </c>
    </row>
    <row r="2517" spans="2:4" x14ac:dyDescent="0.25">
      <c r="B2517" s="3" t="s">
        <v>4286</v>
      </c>
      <c r="C2517" s="4">
        <v>124</v>
      </c>
      <c r="D2517" s="6">
        <v>7.4</v>
      </c>
    </row>
    <row r="2518" spans="2:4" x14ac:dyDescent="0.25">
      <c r="B2518" s="1" t="s">
        <v>4287</v>
      </c>
      <c r="C2518" s="2">
        <v>110</v>
      </c>
      <c r="D2518" s="5">
        <v>7.2</v>
      </c>
    </row>
    <row r="2519" spans="2:4" x14ac:dyDescent="0.25">
      <c r="B2519" s="3" t="s">
        <v>4288</v>
      </c>
      <c r="C2519" s="4">
        <v>178</v>
      </c>
      <c r="D2519" s="6">
        <v>8.3000000000000007</v>
      </c>
    </row>
    <row r="2520" spans="2:4" x14ac:dyDescent="0.25">
      <c r="B2520" s="1" t="s">
        <v>4289</v>
      </c>
      <c r="C2520" s="2">
        <v>125</v>
      </c>
      <c r="D2520" s="5">
        <v>8.1</v>
      </c>
    </row>
    <row r="2521" spans="2:4" x14ac:dyDescent="0.25">
      <c r="B2521" s="3" t="s">
        <v>4291</v>
      </c>
      <c r="C2521" s="4">
        <v>121</v>
      </c>
      <c r="D2521" s="6">
        <v>7.3</v>
      </c>
    </row>
    <row r="2522" spans="2:4" x14ac:dyDescent="0.25">
      <c r="B2522" s="1" t="s">
        <v>4292</v>
      </c>
      <c r="C2522" s="2">
        <v>100</v>
      </c>
      <c r="D2522" s="5">
        <v>3.6</v>
      </c>
    </row>
    <row r="2523" spans="2:4" x14ac:dyDescent="0.25">
      <c r="B2523" s="3" t="s">
        <v>4293</v>
      </c>
      <c r="C2523" s="4">
        <v>115</v>
      </c>
      <c r="D2523" s="6">
        <v>1.6</v>
      </c>
    </row>
    <row r="2524" spans="2:4" x14ac:dyDescent="0.25">
      <c r="B2524" s="1" t="s">
        <v>4294</v>
      </c>
      <c r="C2524" s="2">
        <v>108</v>
      </c>
      <c r="D2524" s="5">
        <v>8</v>
      </c>
    </row>
    <row r="2525" spans="2:4" x14ac:dyDescent="0.25">
      <c r="B2525" s="3" t="s">
        <v>4295</v>
      </c>
      <c r="C2525" s="4">
        <v>220</v>
      </c>
      <c r="D2525" s="6">
        <v>9</v>
      </c>
    </row>
    <row r="2526" spans="2:4" x14ac:dyDescent="0.25">
      <c r="B2526" s="1" t="s">
        <v>4296</v>
      </c>
      <c r="C2526" s="2">
        <v>112</v>
      </c>
      <c r="D2526" s="5">
        <v>6.1</v>
      </c>
    </row>
    <row r="2527" spans="2:4" x14ac:dyDescent="0.25">
      <c r="B2527" s="3" t="s">
        <v>4297</v>
      </c>
      <c r="C2527" s="4">
        <v>99</v>
      </c>
      <c r="D2527" s="6">
        <v>5.7</v>
      </c>
    </row>
    <row r="2528" spans="2:4" x14ac:dyDescent="0.25">
      <c r="B2528" s="1" t="s">
        <v>4298</v>
      </c>
      <c r="C2528" s="2">
        <v>109</v>
      </c>
      <c r="D2528" s="5">
        <v>6.8</v>
      </c>
    </row>
    <row r="2529" spans="2:4" x14ac:dyDescent="0.25">
      <c r="B2529" s="3" t="s">
        <v>4300</v>
      </c>
      <c r="C2529" s="4">
        <v>83</v>
      </c>
      <c r="D2529" s="6">
        <v>5.5</v>
      </c>
    </row>
    <row r="2530" spans="2:4" x14ac:dyDescent="0.25">
      <c r="B2530" s="1" t="s">
        <v>4302</v>
      </c>
      <c r="C2530" s="2">
        <v>107</v>
      </c>
      <c r="D2530" s="5">
        <v>6.8</v>
      </c>
    </row>
    <row r="2531" spans="2:4" x14ac:dyDescent="0.25">
      <c r="B2531" s="3" t="s">
        <v>4304</v>
      </c>
      <c r="C2531" s="4">
        <v>102</v>
      </c>
      <c r="D2531" s="6">
        <v>7.3</v>
      </c>
    </row>
    <row r="2532" spans="2:4" x14ac:dyDescent="0.25">
      <c r="B2532" s="1" t="s">
        <v>4305</v>
      </c>
      <c r="C2532" s="2">
        <v>100</v>
      </c>
      <c r="D2532" s="5">
        <v>6.1</v>
      </c>
    </row>
    <row r="2533" spans="2:4" x14ac:dyDescent="0.25">
      <c r="B2533" s="3" t="s">
        <v>4306</v>
      </c>
      <c r="C2533" s="4">
        <v>97</v>
      </c>
      <c r="D2533" s="6">
        <v>7.2</v>
      </c>
    </row>
    <row r="2534" spans="2:4" x14ac:dyDescent="0.25">
      <c r="B2534" s="1" t="s">
        <v>4308</v>
      </c>
      <c r="C2534" s="2">
        <v>92</v>
      </c>
      <c r="D2534" s="5">
        <v>5.9</v>
      </c>
    </row>
    <row r="2535" spans="2:4" x14ac:dyDescent="0.25">
      <c r="B2535" s="3" t="s">
        <v>4310</v>
      </c>
      <c r="C2535" s="4">
        <v>84</v>
      </c>
      <c r="D2535" s="6">
        <v>6.1</v>
      </c>
    </row>
    <row r="2536" spans="2:4" x14ac:dyDescent="0.25">
      <c r="B2536" s="1" t="s">
        <v>4311</v>
      </c>
      <c r="C2536" s="2">
        <v>86</v>
      </c>
      <c r="D2536" s="5">
        <v>6.8</v>
      </c>
    </row>
    <row r="2537" spans="2:4" x14ac:dyDescent="0.25">
      <c r="B2537" s="3" t="s">
        <v>4313</v>
      </c>
      <c r="C2537" s="4">
        <v>120</v>
      </c>
      <c r="D2537" s="6">
        <v>7.7</v>
      </c>
    </row>
    <row r="2538" spans="2:4" x14ac:dyDescent="0.25">
      <c r="B2538" s="1" t="s">
        <v>4314</v>
      </c>
      <c r="C2538" s="2">
        <v>89</v>
      </c>
      <c r="D2538" s="5">
        <v>4.9000000000000004</v>
      </c>
    </row>
    <row r="2539" spans="2:4" x14ac:dyDescent="0.25">
      <c r="B2539" s="3" t="s">
        <v>4316</v>
      </c>
      <c r="C2539" s="4">
        <v>117</v>
      </c>
      <c r="D2539" s="6">
        <v>6.1</v>
      </c>
    </row>
    <row r="2540" spans="2:4" x14ac:dyDescent="0.25">
      <c r="B2540" s="1" t="s">
        <v>4318</v>
      </c>
      <c r="C2540" s="2">
        <v>97</v>
      </c>
      <c r="D2540" s="5">
        <v>2.5</v>
      </c>
    </row>
    <row r="2541" spans="2:4" x14ac:dyDescent="0.25">
      <c r="B2541" s="3" t="s">
        <v>4320</v>
      </c>
      <c r="C2541" s="4">
        <v>91</v>
      </c>
      <c r="D2541" s="6">
        <v>6.1</v>
      </c>
    </row>
    <row r="2542" spans="2:4" x14ac:dyDescent="0.25">
      <c r="B2542" s="1" t="s">
        <v>4322</v>
      </c>
      <c r="C2542" s="2">
        <v>100</v>
      </c>
      <c r="D2542" s="5">
        <v>5.9</v>
      </c>
    </row>
    <row r="2543" spans="2:4" x14ac:dyDescent="0.25">
      <c r="B2543" s="3" t="s">
        <v>4324</v>
      </c>
      <c r="C2543" s="4">
        <v>72</v>
      </c>
      <c r="D2543" s="6">
        <v>5.7</v>
      </c>
    </row>
    <row r="2544" spans="2:4" x14ac:dyDescent="0.25">
      <c r="B2544" s="1" t="s">
        <v>4326</v>
      </c>
      <c r="C2544" s="2">
        <v>84</v>
      </c>
      <c r="D2544" s="5">
        <v>5.6</v>
      </c>
    </row>
    <row r="2545" spans="2:4" x14ac:dyDescent="0.25">
      <c r="B2545" s="3" t="s">
        <v>4327</v>
      </c>
      <c r="C2545" s="4">
        <v>126</v>
      </c>
      <c r="D2545" s="6">
        <v>7.2</v>
      </c>
    </row>
    <row r="2546" spans="2:4" x14ac:dyDescent="0.25">
      <c r="B2546" s="1" t="s">
        <v>4329</v>
      </c>
      <c r="C2546" s="2">
        <v>108</v>
      </c>
      <c r="D2546" s="5">
        <v>7.7</v>
      </c>
    </row>
    <row r="2547" spans="2:4" x14ac:dyDescent="0.25">
      <c r="B2547" s="3" t="s">
        <v>4330</v>
      </c>
      <c r="C2547" s="4">
        <v>112</v>
      </c>
      <c r="D2547" s="6">
        <v>7.8</v>
      </c>
    </row>
    <row r="2548" spans="2:4" x14ac:dyDescent="0.25">
      <c r="B2548" s="1" t="s">
        <v>4332</v>
      </c>
      <c r="C2548" s="2">
        <v>90</v>
      </c>
      <c r="D2548" s="5">
        <v>6.1</v>
      </c>
    </row>
    <row r="2549" spans="2:4" x14ac:dyDescent="0.25">
      <c r="B2549" s="3" t="s">
        <v>4334</v>
      </c>
      <c r="C2549" s="4">
        <v>91</v>
      </c>
      <c r="D2549" s="6">
        <v>5.8</v>
      </c>
    </row>
    <row r="2550" spans="2:4" x14ac:dyDescent="0.25">
      <c r="B2550" s="1" t="s">
        <v>4335</v>
      </c>
      <c r="C2550" s="2">
        <v>135</v>
      </c>
      <c r="D2550" s="5">
        <v>6.5</v>
      </c>
    </row>
    <row r="2551" spans="2:4" x14ac:dyDescent="0.25">
      <c r="B2551" s="3" t="s">
        <v>4336</v>
      </c>
      <c r="C2551" s="4">
        <v>141</v>
      </c>
      <c r="D2551" s="6">
        <v>7.9</v>
      </c>
    </row>
    <row r="2552" spans="2:4" x14ac:dyDescent="0.25">
      <c r="B2552" s="1" t="s">
        <v>4338</v>
      </c>
      <c r="C2552" s="2">
        <v>104</v>
      </c>
      <c r="D2552" s="5">
        <v>6.3</v>
      </c>
    </row>
    <row r="2553" spans="2:4" x14ac:dyDescent="0.25">
      <c r="B2553" s="3" t="s">
        <v>4340</v>
      </c>
      <c r="C2553" s="4">
        <v>84</v>
      </c>
      <c r="D2553" s="6">
        <v>3.8</v>
      </c>
    </row>
    <row r="2554" spans="2:4" x14ac:dyDescent="0.25">
      <c r="B2554" s="1" t="s">
        <v>4342</v>
      </c>
      <c r="C2554" s="2">
        <v>118</v>
      </c>
      <c r="D2554" s="5">
        <v>8.3000000000000007</v>
      </c>
    </row>
    <row r="2555" spans="2:4" x14ac:dyDescent="0.25">
      <c r="B2555" s="3" t="s">
        <v>4343</v>
      </c>
      <c r="C2555" s="4">
        <v>82</v>
      </c>
      <c r="D2555" s="6">
        <v>6.4</v>
      </c>
    </row>
    <row r="2556" spans="2:4" x14ac:dyDescent="0.25">
      <c r="B2556" s="1" t="s">
        <v>4345</v>
      </c>
      <c r="C2556" s="2">
        <v>95</v>
      </c>
      <c r="D2556" s="5">
        <v>6.7</v>
      </c>
    </row>
    <row r="2557" spans="2:4" x14ac:dyDescent="0.25">
      <c r="B2557" s="3" t="s">
        <v>4346</v>
      </c>
      <c r="C2557" s="4">
        <v>94</v>
      </c>
      <c r="D2557" s="6">
        <v>6.1</v>
      </c>
    </row>
    <row r="2558" spans="2:4" x14ac:dyDescent="0.25">
      <c r="B2558" s="1" t="s">
        <v>4348</v>
      </c>
      <c r="C2558" s="2">
        <v>99</v>
      </c>
      <c r="D2558" s="5">
        <v>6</v>
      </c>
    </row>
    <row r="2559" spans="2:4" x14ac:dyDescent="0.25">
      <c r="B2559" s="3" t="s">
        <v>4350</v>
      </c>
      <c r="C2559" s="4">
        <v>121</v>
      </c>
      <c r="D2559" s="6">
        <v>5.8</v>
      </c>
    </row>
    <row r="2560" spans="2:4" x14ac:dyDescent="0.25">
      <c r="B2560" s="1" t="s">
        <v>4353</v>
      </c>
      <c r="C2560" s="2">
        <v>84</v>
      </c>
      <c r="D2560" s="5">
        <v>5.6</v>
      </c>
    </row>
    <row r="2561" spans="2:4" x14ac:dyDescent="0.25">
      <c r="B2561" s="3" t="s">
        <v>4355</v>
      </c>
      <c r="C2561" s="4">
        <v>93</v>
      </c>
      <c r="D2561" s="6">
        <v>6.1</v>
      </c>
    </row>
    <row r="2562" spans="2:4" x14ac:dyDescent="0.25">
      <c r="B2562" s="1" t="s">
        <v>4356</v>
      </c>
      <c r="C2562" s="2">
        <v>93</v>
      </c>
      <c r="D2562" s="5">
        <v>5.9</v>
      </c>
    </row>
    <row r="2563" spans="2:4" x14ac:dyDescent="0.25">
      <c r="B2563" s="3" t="s">
        <v>4358</v>
      </c>
      <c r="C2563" s="4">
        <v>120</v>
      </c>
      <c r="D2563" s="6">
        <v>7.3</v>
      </c>
    </row>
    <row r="2564" spans="2:4" x14ac:dyDescent="0.25">
      <c r="B2564" s="1" t="s">
        <v>4359</v>
      </c>
      <c r="C2564" s="2">
        <v>112</v>
      </c>
      <c r="D2564" s="5">
        <v>6.8</v>
      </c>
    </row>
    <row r="2565" spans="2:4" x14ac:dyDescent="0.25">
      <c r="B2565" s="3" t="s">
        <v>4360</v>
      </c>
      <c r="C2565" s="4">
        <v>107</v>
      </c>
      <c r="D2565" s="6">
        <v>5.7</v>
      </c>
    </row>
    <row r="2566" spans="2:4" x14ac:dyDescent="0.25">
      <c r="B2566" s="1" t="s">
        <v>4362</v>
      </c>
      <c r="C2566" s="2">
        <v>112</v>
      </c>
      <c r="D2566" s="5">
        <v>7.3</v>
      </c>
    </row>
    <row r="2567" spans="2:4" x14ac:dyDescent="0.25">
      <c r="B2567" s="3" t="s">
        <v>4363</v>
      </c>
      <c r="C2567" s="4">
        <v>96</v>
      </c>
      <c r="D2567" s="6">
        <v>6.3</v>
      </c>
    </row>
    <row r="2568" spans="2:4" x14ac:dyDescent="0.25">
      <c r="B2568" s="1" t="s">
        <v>4365</v>
      </c>
      <c r="C2568" s="2">
        <v>91</v>
      </c>
      <c r="D2568" s="5">
        <v>5.9</v>
      </c>
    </row>
    <row r="2569" spans="2:4" x14ac:dyDescent="0.25">
      <c r="B2569" s="3" t="s">
        <v>4366</v>
      </c>
      <c r="C2569" s="4">
        <v>125</v>
      </c>
      <c r="D2569" s="6">
        <v>7.1</v>
      </c>
    </row>
    <row r="2570" spans="2:4" x14ac:dyDescent="0.25">
      <c r="B2570" s="1" t="s">
        <v>4368</v>
      </c>
      <c r="C2570" s="2">
        <v>102</v>
      </c>
      <c r="D2570" s="5">
        <v>8</v>
      </c>
    </row>
    <row r="2571" spans="2:4" x14ac:dyDescent="0.25">
      <c r="B2571" s="3" t="s">
        <v>4370</v>
      </c>
      <c r="C2571" s="4">
        <v>87</v>
      </c>
      <c r="D2571" s="6">
        <v>5.0999999999999996</v>
      </c>
    </row>
    <row r="2572" spans="2:4" x14ac:dyDescent="0.25">
      <c r="B2572" s="1" t="s">
        <v>4371</v>
      </c>
      <c r="C2572" s="2">
        <v>118</v>
      </c>
      <c r="D2572" s="5">
        <v>7.1</v>
      </c>
    </row>
    <row r="2573" spans="2:4" x14ac:dyDescent="0.25">
      <c r="B2573" s="3" t="s">
        <v>4372</v>
      </c>
      <c r="C2573" s="4">
        <v>115</v>
      </c>
      <c r="D2573" s="6">
        <v>6.5</v>
      </c>
    </row>
    <row r="2574" spans="2:4" x14ac:dyDescent="0.25">
      <c r="B2574" s="1" t="s">
        <v>4373</v>
      </c>
      <c r="C2574" s="2">
        <v>91</v>
      </c>
      <c r="D2574" s="5">
        <v>4.5</v>
      </c>
    </row>
    <row r="2575" spans="2:4" x14ac:dyDescent="0.25">
      <c r="B2575" s="3" t="s">
        <v>4374</v>
      </c>
      <c r="C2575" s="4">
        <v>88</v>
      </c>
      <c r="D2575" s="6">
        <v>6.6</v>
      </c>
    </row>
    <row r="2576" spans="2:4" x14ac:dyDescent="0.25">
      <c r="B2576" s="1" t="s">
        <v>4375</v>
      </c>
      <c r="C2576" s="2">
        <v>127</v>
      </c>
      <c r="D2576" s="5">
        <v>4.3</v>
      </c>
    </row>
    <row r="2577" spans="2:4" x14ac:dyDescent="0.25">
      <c r="B2577" s="3" t="s">
        <v>4377</v>
      </c>
      <c r="C2577" s="4">
        <v>94</v>
      </c>
      <c r="D2577" s="6">
        <v>6.7</v>
      </c>
    </row>
    <row r="2578" spans="2:4" x14ac:dyDescent="0.25">
      <c r="B2578" s="1" t="s">
        <v>4379</v>
      </c>
      <c r="C2578" s="2">
        <v>115</v>
      </c>
      <c r="D2578" s="5">
        <v>6.8</v>
      </c>
    </row>
    <row r="2579" spans="2:4" x14ac:dyDescent="0.25">
      <c r="B2579" s="3" t="s">
        <v>4382</v>
      </c>
      <c r="C2579" s="4">
        <v>90</v>
      </c>
      <c r="D2579" s="6">
        <v>5.4</v>
      </c>
    </row>
    <row r="2580" spans="2:4" x14ac:dyDescent="0.25">
      <c r="B2580" s="1" t="s">
        <v>4384</v>
      </c>
      <c r="C2580" s="2">
        <v>102</v>
      </c>
      <c r="D2580" s="5">
        <v>6.6</v>
      </c>
    </row>
    <row r="2581" spans="2:4" x14ac:dyDescent="0.25">
      <c r="B2581" s="3" t="s">
        <v>4386</v>
      </c>
      <c r="C2581" s="4">
        <v>117</v>
      </c>
      <c r="D2581" s="6">
        <v>7.3</v>
      </c>
    </row>
    <row r="2582" spans="2:4" x14ac:dyDescent="0.25">
      <c r="B2582" s="1" t="s">
        <v>4387</v>
      </c>
      <c r="C2582" s="2">
        <v>109</v>
      </c>
      <c r="D2582" s="5">
        <v>6.9</v>
      </c>
    </row>
    <row r="2583" spans="2:4" x14ac:dyDescent="0.25">
      <c r="B2583" s="3" t="s">
        <v>4388</v>
      </c>
      <c r="C2583" s="4">
        <v>121</v>
      </c>
      <c r="D2583" s="6">
        <v>8</v>
      </c>
    </row>
    <row r="2584" spans="2:4" x14ac:dyDescent="0.25">
      <c r="B2584" s="1" t="s">
        <v>4389</v>
      </c>
      <c r="C2584" s="2">
        <v>100</v>
      </c>
      <c r="D2584" s="5">
        <v>7.8</v>
      </c>
    </row>
    <row r="2585" spans="2:4" x14ac:dyDescent="0.25">
      <c r="B2585" s="3" t="s">
        <v>4390</v>
      </c>
      <c r="C2585" s="4">
        <v>109</v>
      </c>
      <c r="D2585" s="6">
        <v>6.1</v>
      </c>
    </row>
    <row r="2586" spans="2:4" x14ac:dyDescent="0.25">
      <c r="B2586" s="1" t="s">
        <v>4393</v>
      </c>
      <c r="C2586" s="2">
        <v>101</v>
      </c>
      <c r="D2586" s="5">
        <v>5.0999999999999996</v>
      </c>
    </row>
    <row r="2587" spans="2:4" x14ac:dyDescent="0.25">
      <c r="B2587" s="3" t="s">
        <v>4394</v>
      </c>
      <c r="C2587" s="4">
        <v>106</v>
      </c>
      <c r="D2587" s="6">
        <v>7.4</v>
      </c>
    </row>
    <row r="2588" spans="2:4" x14ac:dyDescent="0.25">
      <c r="B2588" s="1" t="s">
        <v>4396</v>
      </c>
      <c r="C2588" s="2">
        <v>94</v>
      </c>
      <c r="D2588" s="5">
        <v>7.8</v>
      </c>
    </row>
    <row r="2589" spans="2:4" x14ac:dyDescent="0.25">
      <c r="B2589" s="3" t="s">
        <v>4398</v>
      </c>
      <c r="C2589" s="4">
        <v>140</v>
      </c>
      <c r="D2589" s="6">
        <v>8</v>
      </c>
    </row>
    <row r="2590" spans="2:4" x14ac:dyDescent="0.25">
      <c r="B2590" s="1" t="s">
        <v>4399</v>
      </c>
      <c r="C2590" s="2">
        <v>132</v>
      </c>
      <c r="D2590" s="5">
        <v>6.7</v>
      </c>
    </row>
    <row r="2591" spans="2:4" x14ac:dyDescent="0.25">
      <c r="B2591" s="3" t="s">
        <v>4402</v>
      </c>
      <c r="C2591" s="4">
        <v>99</v>
      </c>
      <c r="D2591" s="6">
        <v>6.6</v>
      </c>
    </row>
    <row r="2592" spans="2:4" x14ac:dyDescent="0.25">
      <c r="B2592" s="1" t="s">
        <v>4403</v>
      </c>
      <c r="C2592" s="2">
        <v>90</v>
      </c>
      <c r="D2592" s="5">
        <v>6.4</v>
      </c>
    </row>
    <row r="2593" spans="2:4" x14ac:dyDescent="0.25">
      <c r="B2593" s="3" t="s">
        <v>4405</v>
      </c>
      <c r="C2593" s="4">
        <v>105</v>
      </c>
      <c r="D2593" s="6">
        <v>6.7</v>
      </c>
    </row>
    <row r="2594" spans="2:4" x14ac:dyDescent="0.25">
      <c r="B2594" s="1" t="s">
        <v>4407</v>
      </c>
      <c r="C2594" s="2">
        <v>108</v>
      </c>
      <c r="D2594" s="5">
        <v>6.2</v>
      </c>
    </row>
    <row r="2595" spans="2:4" x14ac:dyDescent="0.25">
      <c r="B2595" s="3" t="s">
        <v>4408</v>
      </c>
      <c r="C2595" s="4">
        <v>69</v>
      </c>
      <c r="D2595" s="6">
        <v>7.3</v>
      </c>
    </row>
    <row r="2596" spans="2:4" x14ac:dyDescent="0.25">
      <c r="B2596" s="1" t="s">
        <v>4410</v>
      </c>
      <c r="C2596" s="2">
        <v>148</v>
      </c>
      <c r="D2596" s="5">
        <v>8.1</v>
      </c>
    </row>
    <row r="2597" spans="2:4" x14ac:dyDescent="0.25">
      <c r="B2597" s="3" t="s">
        <v>4412</v>
      </c>
      <c r="C2597" s="4">
        <v>118</v>
      </c>
      <c r="D2597" s="6">
        <v>7</v>
      </c>
    </row>
    <row r="2598" spans="2:4" x14ac:dyDescent="0.25">
      <c r="B2598" s="1" t="s">
        <v>4413</v>
      </c>
      <c r="C2598" s="2">
        <v>132</v>
      </c>
      <c r="D2598" s="5">
        <v>8</v>
      </c>
    </row>
    <row r="2599" spans="2:4" x14ac:dyDescent="0.25">
      <c r="B2599" s="3" t="s">
        <v>4414</v>
      </c>
      <c r="C2599" s="4">
        <v>130</v>
      </c>
      <c r="D2599" s="6">
        <v>8</v>
      </c>
    </row>
    <row r="2600" spans="2:4" x14ac:dyDescent="0.25">
      <c r="B2600" s="1" t="s">
        <v>4415</v>
      </c>
      <c r="C2600" s="2">
        <v>95</v>
      </c>
      <c r="D2600" s="5">
        <v>7</v>
      </c>
    </row>
    <row r="2601" spans="2:4" x14ac:dyDescent="0.25">
      <c r="B2601" s="3" t="s">
        <v>4418</v>
      </c>
      <c r="C2601" s="4">
        <v>80</v>
      </c>
      <c r="D2601" s="6">
        <v>7.9</v>
      </c>
    </row>
    <row r="2602" spans="2:4" x14ac:dyDescent="0.25">
      <c r="B2602" s="1" t="s">
        <v>4420</v>
      </c>
      <c r="C2602" s="2">
        <v>94</v>
      </c>
      <c r="D2602" s="5">
        <v>5.9</v>
      </c>
    </row>
    <row r="2603" spans="2:4" x14ac:dyDescent="0.25">
      <c r="B2603" s="3" t="s">
        <v>4421</v>
      </c>
      <c r="C2603" s="4">
        <v>122</v>
      </c>
      <c r="D2603" s="6">
        <v>6.6</v>
      </c>
    </row>
    <row r="2604" spans="2:4" x14ac:dyDescent="0.25">
      <c r="B2604" s="1" t="s">
        <v>4422</v>
      </c>
      <c r="C2604" s="2">
        <v>102</v>
      </c>
      <c r="D2604" s="5">
        <v>6.3</v>
      </c>
    </row>
    <row r="2605" spans="2:4" x14ac:dyDescent="0.25">
      <c r="B2605" s="3" t="s">
        <v>4423</v>
      </c>
      <c r="C2605" s="4">
        <v>116</v>
      </c>
      <c r="D2605" s="6">
        <v>7.7</v>
      </c>
    </row>
    <row r="2606" spans="2:4" x14ac:dyDescent="0.25">
      <c r="B2606" s="1" t="s">
        <v>4424</v>
      </c>
      <c r="C2606" s="2">
        <v>78</v>
      </c>
      <c r="D2606" s="5">
        <v>6.9</v>
      </c>
    </row>
    <row r="2607" spans="2:4" x14ac:dyDescent="0.25">
      <c r="B2607" s="3" t="s">
        <v>4426</v>
      </c>
      <c r="C2607" s="4">
        <v>114</v>
      </c>
      <c r="D2607" s="6">
        <v>7.1</v>
      </c>
    </row>
    <row r="2608" spans="2:4" x14ac:dyDescent="0.25">
      <c r="B2608" s="1" t="s">
        <v>4427</v>
      </c>
      <c r="C2608" s="2">
        <v>112</v>
      </c>
      <c r="D2608" s="5">
        <v>7.4</v>
      </c>
    </row>
    <row r="2609" spans="2:4" x14ac:dyDescent="0.25">
      <c r="B2609" s="3" t="s">
        <v>4430</v>
      </c>
      <c r="C2609" s="4">
        <v>110</v>
      </c>
      <c r="D2609" s="6">
        <v>6.5</v>
      </c>
    </row>
    <row r="2610" spans="2:4" x14ac:dyDescent="0.25">
      <c r="B2610" s="1" t="s">
        <v>4432</v>
      </c>
      <c r="C2610" s="2">
        <v>104</v>
      </c>
      <c r="D2610" s="5">
        <v>6.5</v>
      </c>
    </row>
    <row r="2611" spans="2:4" x14ac:dyDescent="0.25">
      <c r="B2611" s="3" t="s">
        <v>4435</v>
      </c>
      <c r="C2611" s="4">
        <v>81</v>
      </c>
      <c r="D2611" s="6">
        <v>6.8</v>
      </c>
    </row>
    <row r="2612" spans="2:4" x14ac:dyDescent="0.25">
      <c r="B2612" s="1" t="s">
        <v>4436</v>
      </c>
      <c r="C2612" s="2">
        <v>154</v>
      </c>
      <c r="D2612" s="5">
        <v>7.5</v>
      </c>
    </row>
    <row r="2613" spans="2:4" x14ac:dyDescent="0.25">
      <c r="B2613" s="3" t="s">
        <v>4437</v>
      </c>
      <c r="C2613" s="4">
        <v>102</v>
      </c>
      <c r="D2613" s="6">
        <v>6.6</v>
      </c>
    </row>
    <row r="2614" spans="2:4" x14ac:dyDescent="0.25">
      <c r="B2614" s="1" t="s">
        <v>4438</v>
      </c>
      <c r="C2614" s="2">
        <v>89</v>
      </c>
      <c r="D2614" s="5">
        <v>7.1</v>
      </c>
    </row>
    <row r="2615" spans="2:4" x14ac:dyDescent="0.25">
      <c r="B2615" s="3" t="s">
        <v>4439</v>
      </c>
      <c r="C2615" s="4">
        <v>132</v>
      </c>
      <c r="D2615" s="6">
        <v>6.6</v>
      </c>
    </row>
    <row r="2616" spans="2:4" x14ac:dyDescent="0.25">
      <c r="B2616" s="1" t="s">
        <v>4441</v>
      </c>
      <c r="C2616" s="2">
        <v>103</v>
      </c>
      <c r="D2616" s="5">
        <v>7</v>
      </c>
    </row>
    <row r="2617" spans="2:4" x14ac:dyDescent="0.25">
      <c r="B2617" s="3" t="s">
        <v>4443</v>
      </c>
      <c r="C2617" s="4">
        <v>93</v>
      </c>
      <c r="D2617" s="6">
        <v>3.3</v>
      </c>
    </row>
    <row r="2618" spans="2:4" x14ac:dyDescent="0.25">
      <c r="B2618" s="1" t="s">
        <v>4445</v>
      </c>
      <c r="C2618" s="2">
        <v>93</v>
      </c>
      <c r="D2618" s="5">
        <v>6.7</v>
      </c>
    </row>
    <row r="2619" spans="2:4" x14ac:dyDescent="0.25">
      <c r="B2619" s="3" t="s">
        <v>4447</v>
      </c>
      <c r="C2619" s="4">
        <v>96</v>
      </c>
      <c r="D2619" s="6">
        <v>6.8</v>
      </c>
    </row>
    <row r="2620" spans="2:4" x14ac:dyDescent="0.25">
      <c r="B2620" s="1" t="s">
        <v>4449</v>
      </c>
      <c r="C2620" s="2">
        <v>89</v>
      </c>
      <c r="D2620" s="5">
        <v>6</v>
      </c>
    </row>
    <row r="2621" spans="2:4" x14ac:dyDescent="0.25">
      <c r="B2621" s="3" t="s">
        <v>4451</v>
      </c>
      <c r="C2621" s="4">
        <v>92</v>
      </c>
      <c r="D2621" s="6">
        <v>5.4</v>
      </c>
    </row>
    <row r="2622" spans="2:4" x14ac:dyDescent="0.25">
      <c r="B2622" s="1" t="s">
        <v>4453</v>
      </c>
      <c r="C2622" s="2">
        <v>97</v>
      </c>
      <c r="D2622" s="5">
        <v>4.3</v>
      </c>
    </row>
    <row r="2623" spans="2:4" x14ac:dyDescent="0.25">
      <c r="B2623" s="3" t="s">
        <v>4454</v>
      </c>
      <c r="C2623" s="4">
        <v>93</v>
      </c>
      <c r="D2623" s="6">
        <v>6.2</v>
      </c>
    </row>
    <row r="2624" spans="2:4" x14ac:dyDescent="0.25">
      <c r="B2624" s="1" t="s">
        <v>4457</v>
      </c>
      <c r="C2624" s="2">
        <v>89</v>
      </c>
      <c r="D2624" s="5">
        <v>7.7</v>
      </c>
    </row>
    <row r="2625" spans="2:4" x14ac:dyDescent="0.25">
      <c r="B2625" s="3" t="s">
        <v>4458</v>
      </c>
      <c r="C2625" s="4">
        <v>123</v>
      </c>
      <c r="D2625" s="6">
        <v>7.4</v>
      </c>
    </row>
    <row r="2626" spans="2:4" x14ac:dyDescent="0.25">
      <c r="B2626" s="1" t="s">
        <v>4460</v>
      </c>
      <c r="C2626" s="2">
        <v>93</v>
      </c>
      <c r="D2626" s="5">
        <v>5.9</v>
      </c>
    </row>
    <row r="2627" spans="2:4" x14ac:dyDescent="0.25">
      <c r="B2627" s="3" t="s">
        <v>4462</v>
      </c>
      <c r="C2627" s="4">
        <v>133</v>
      </c>
      <c r="D2627" s="6">
        <v>7.8</v>
      </c>
    </row>
    <row r="2628" spans="2:4" x14ac:dyDescent="0.25">
      <c r="B2628" s="1" t="s">
        <v>4463</v>
      </c>
      <c r="C2628" s="2">
        <v>121</v>
      </c>
      <c r="D2628" s="5">
        <v>7.4</v>
      </c>
    </row>
    <row r="2629" spans="2:4" x14ac:dyDescent="0.25">
      <c r="B2629" s="3" t="s">
        <v>4464</v>
      </c>
      <c r="C2629" s="4">
        <v>102</v>
      </c>
      <c r="D2629" s="6">
        <v>6.5</v>
      </c>
    </row>
    <row r="2630" spans="2:4" x14ac:dyDescent="0.25">
      <c r="B2630" s="1" t="s">
        <v>4465</v>
      </c>
      <c r="C2630" s="2">
        <v>99</v>
      </c>
      <c r="D2630" s="5">
        <v>7</v>
      </c>
    </row>
    <row r="2631" spans="2:4" x14ac:dyDescent="0.25">
      <c r="B2631" s="3" t="s">
        <v>4466</v>
      </c>
      <c r="C2631" s="4">
        <v>98</v>
      </c>
      <c r="D2631" s="6">
        <v>7.6</v>
      </c>
    </row>
    <row r="2632" spans="2:4" x14ac:dyDescent="0.25">
      <c r="B2632" s="1" t="s">
        <v>4467</v>
      </c>
      <c r="C2632" s="2">
        <v>118</v>
      </c>
      <c r="D2632" s="5">
        <v>6.9</v>
      </c>
    </row>
    <row r="2633" spans="2:4" x14ac:dyDescent="0.25">
      <c r="B2633" s="3" t="s">
        <v>4468</v>
      </c>
      <c r="C2633" s="4">
        <v>104</v>
      </c>
      <c r="D2633" s="6">
        <v>5.3</v>
      </c>
    </row>
    <row r="2634" spans="2:4" x14ac:dyDescent="0.25">
      <c r="B2634" s="1" t="s">
        <v>4470</v>
      </c>
      <c r="C2634" s="2">
        <v>109</v>
      </c>
      <c r="D2634" s="5">
        <v>6.4</v>
      </c>
    </row>
    <row r="2635" spans="2:4" x14ac:dyDescent="0.25">
      <c r="B2635" s="3" t="s">
        <v>4471</v>
      </c>
      <c r="C2635" s="4">
        <v>115</v>
      </c>
      <c r="D2635" s="6">
        <v>7.8</v>
      </c>
    </row>
    <row r="2636" spans="2:4" x14ac:dyDescent="0.25">
      <c r="B2636" s="1" t="s">
        <v>4473</v>
      </c>
      <c r="C2636" s="2">
        <v>92</v>
      </c>
      <c r="D2636" s="5">
        <v>6.7</v>
      </c>
    </row>
    <row r="2637" spans="2:4" x14ac:dyDescent="0.25">
      <c r="B2637" s="3" t="s">
        <v>4475</v>
      </c>
      <c r="C2637" s="4">
        <v>91</v>
      </c>
      <c r="D2637" s="6">
        <v>5.3</v>
      </c>
    </row>
    <row r="2638" spans="2:4" x14ac:dyDescent="0.25">
      <c r="B2638" s="1" t="s">
        <v>4476</v>
      </c>
      <c r="C2638" s="2">
        <v>94</v>
      </c>
      <c r="D2638" s="5">
        <v>6.3</v>
      </c>
    </row>
    <row r="2639" spans="2:4" x14ac:dyDescent="0.25">
      <c r="B2639" s="3" t="s">
        <v>4477</v>
      </c>
      <c r="C2639" s="4">
        <v>93</v>
      </c>
      <c r="D2639" s="6">
        <v>7</v>
      </c>
    </row>
    <row r="2640" spans="2:4" x14ac:dyDescent="0.25">
      <c r="B2640" s="1" t="s">
        <v>4478</v>
      </c>
      <c r="C2640" s="2">
        <v>100</v>
      </c>
      <c r="D2640" s="5">
        <v>6.6</v>
      </c>
    </row>
    <row r="2641" spans="2:4" x14ac:dyDescent="0.25">
      <c r="B2641" s="3" t="s">
        <v>4480</v>
      </c>
      <c r="C2641" s="4">
        <v>293</v>
      </c>
      <c r="D2641" s="6">
        <v>8.4</v>
      </c>
    </row>
    <row r="2642" spans="2:4" x14ac:dyDescent="0.25">
      <c r="B2642" s="1" t="s">
        <v>4482</v>
      </c>
      <c r="C2642" s="2">
        <v>93</v>
      </c>
      <c r="D2642" s="5">
        <v>5.4</v>
      </c>
    </row>
    <row r="2643" spans="2:4" x14ac:dyDescent="0.25">
      <c r="B2643" s="3" t="s">
        <v>4483</v>
      </c>
      <c r="C2643" s="4">
        <v>123</v>
      </c>
      <c r="D2643" s="6">
        <v>7.8</v>
      </c>
    </row>
    <row r="2644" spans="2:4" x14ac:dyDescent="0.25">
      <c r="B2644" s="1" t="s">
        <v>4484</v>
      </c>
      <c r="C2644" s="2">
        <v>119</v>
      </c>
      <c r="D2644" s="5">
        <v>7.6</v>
      </c>
    </row>
    <row r="2645" spans="2:4" x14ac:dyDescent="0.25">
      <c r="B2645" s="3" t="s">
        <v>4486</v>
      </c>
      <c r="C2645" s="4">
        <v>107</v>
      </c>
      <c r="D2645" s="6">
        <v>6.6</v>
      </c>
    </row>
    <row r="2646" spans="2:4" x14ac:dyDescent="0.25">
      <c r="B2646" s="1" t="s">
        <v>4488</v>
      </c>
      <c r="C2646" s="2">
        <v>106</v>
      </c>
      <c r="D2646" s="5">
        <v>6.4</v>
      </c>
    </row>
    <row r="2647" spans="2:4" x14ac:dyDescent="0.25">
      <c r="B2647" s="3" t="s">
        <v>4490</v>
      </c>
      <c r="C2647" s="4">
        <v>109</v>
      </c>
      <c r="D2647" s="6">
        <v>7</v>
      </c>
    </row>
    <row r="2648" spans="2:4" x14ac:dyDescent="0.25">
      <c r="B2648" s="1" t="s">
        <v>4492</v>
      </c>
      <c r="C2648" s="2">
        <v>81</v>
      </c>
      <c r="D2648" s="5">
        <v>5.7</v>
      </c>
    </row>
    <row r="2649" spans="2:4" x14ac:dyDescent="0.25">
      <c r="B2649" s="3" t="s">
        <v>4494</v>
      </c>
      <c r="C2649" s="4">
        <v>95</v>
      </c>
      <c r="D2649" s="6">
        <v>5.9</v>
      </c>
    </row>
    <row r="2650" spans="2:4" x14ac:dyDescent="0.25">
      <c r="B2650" s="1" t="s">
        <v>4495</v>
      </c>
      <c r="C2650" s="2">
        <v>86</v>
      </c>
      <c r="D2650" s="5">
        <v>6.3</v>
      </c>
    </row>
    <row r="2651" spans="2:4" x14ac:dyDescent="0.25">
      <c r="B2651" s="3" t="s">
        <v>4496</v>
      </c>
      <c r="C2651" s="4">
        <v>113</v>
      </c>
      <c r="D2651" s="6">
        <v>6.3</v>
      </c>
    </row>
    <row r="2652" spans="2:4" x14ac:dyDescent="0.25">
      <c r="B2652" s="1" t="s">
        <v>4497</v>
      </c>
      <c r="C2652" s="2">
        <v>122</v>
      </c>
      <c r="D2652" s="5">
        <v>6.2</v>
      </c>
    </row>
    <row r="2653" spans="2:4" x14ac:dyDescent="0.25">
      <c r="B2653" s="3" t="s">
        <v>4498</v>
      </c>
      <c r="C2653" s="4">
        <v>90</v>
      </c>
      <c r="D2653" s="6">
        <v>2.1</v>
      </c>
    </row>
    <row r="2654" spans="2:4" x14ac:dyDescent="0.25">
      <c r="B2654" s="1" t="s">
        <v>4499</v>
      </c>
      <c r="C2654" s="2">
        <v>108</v>
      </c>
      <c r="D2654" s="5">
        <v>5</v>
      </c>
    </row>
    <row r="2655" spans="2:4" x14ac:dyDescent="0.25">
      <c r="B2655" s="3" t="s">
        <v>4501</v>
      </c>
      <c r="C2655" s="4">
        <v>113</v>
      </c>
      <c r="D2655" s="6">
        <v>5.3</v>
      </c>
    </row>
    <row r="2656" spans="2:4" x14ac:dyDescent="0.25">
      <c r="B2656" s="1" t="s">
        <v>4502</v>
      </c>
      <c r="C2656" s="2">
        <v>110</v>
      </c>
      <c r="D2656" s="5">
        <v>7.1</v>
      </c>
    </row>
    <row r="2657" spans="2:4" x14ac:dyDescent="0.25">
      <c r="B2657" s="3" t="s">
        <v>4504</v>
      </c>
      <c r="C2657" s="4">
        <v>109</v>
      </c>
      <c r="D2657" s="6">
        <v>7</v>
      </c>
    </row>
    <row r="2658" spans="2:4" x14ac:dyDescent="0.25">
      <c r="B2658" s="1" t="s">
        <v>4507</v>
      </c>
      <c r="C2658" s="2">
        <v>101</v>
      </c>
      <c r="D2658" s="5">
        <v>7.1</v>
      </c>
    </row>
    <row r="2659" spans="2:4" x14ac:dyDescent="0.25">
      <c r="B2659" s="3" t="s">
        <v>4509</v>
      </c>
      <c r="C2659" s="4">
        <v>97</v>
      </c>
      <c r="D2659" s="6">
        <v>7</v>
      </c>
    </row>
    <row r="2660" spans="2:4" x14ac:dyDescent="0.25">
      <c r="B2660" s="1" t="s">
        <v>4511</v>
      </c>
      <c r="C2660" s="2">
        <v>172</v>
      </c>
      <c r="D2660" s="5">
        <v>7.7</v>
      </c>
    </row>
    <row r="2661" spans="2:4" x14ac:dyDescent="0.25">
      <c r="B2661" s="3" t="s">
        <v>4513</v>
      </c>
      <c r="C2661" s="4">
        <v>104</v>
      </c>
      <c r="D2661" s="6">
        <v>7.1</v>
      </c>
    </row>
    <row r="2662" spans="2:4" x14ac:dyDescent="0.25">
      <c r="B2662" s="1" t="s">
        <v>4515</v>
      </c>
      <c r="C2662" s="2">
        <v>99</v>
      </c>
      <c r="D2662" s="5">
        <v>6.8</v>
      </c>
    </row>
    <row r="2663" spans="2:4" x14ac:dyDescent="0.25">
      <c r="B2663" s="3" t="s">
        <v>4517</v>
      </c>
      <c r="C2663" s="4">
        <v>129</v>
      </c>
      <c r="D2663" s="6">
        <v>7.5</v>
      </c>
    </row>
    <row r="2664" spans="2:4" x14ac:dyDescent="0.25">
      <c r="B2664" s="1" t="s">
        <v>4519</v>
      </c>
      <c r="C2664" s="2">
        <v>91</v>
      </c>
      <c r="D2664" s="5">
        <v>6.3</v>
      </c>
    </row>
    <row r="2665" spans="2:4" x14ac:dyDescent="0.25">
      <c r="B2665" s="3" t="s">
        <v>4521</v>
      </c>
      <c r="C2665" s="4">
        <v>100</v>
      </c>
      <c r="D2665" s="6">
        <v>7.3</v>
      </c>
    </row>
    <row r="2666" spans="2:4" x14ac:dyDescent="0.25">
      <c r="B2666" s="1" t="s">
        <v>4522</v>
      </c>
      <c r="C2666" s="2">
        <v>111</v>
      </c>
      <c r="D2666" s="5">
        <v>6.8</v>
      </c>
    </row>
    <row r="2667" spans="2:4" x14ac:dyDescent="0.25">
      <c r="B2667" s="3" t="s">
        <v>4524</v>
      </c>
      <c r="C2667" s="4">
        <v>114</v>
      </c>
      <c r="D2667" s="6">
        <v>7.2</v>
      </c>
    </row>
    <row r="2668" spans="2:4" x14ac:dyDescent="0.25">
      <c r="B2668" s="1" t="s">
        <v>4525</v>
      </c>
      <c r="C2668" s="2">
        <v>86</v>
      </c>
      <c r="D2668" s="5">
        <v>6.4</v>
      </c>
    </row>
    <row r="2669" spans="2:4" x14ac:dyDescent="0.25">
      <c r="B2669" s="3" t="s">
        <v>4526</v>
      </c>
      <c r="C2669" s="4">
        <v>107</v>
      </c>
      <c r="D2669" s="6">
        <v>6</v>
      </c>
    </row>
    <row r="2670" spans="2:4" x14ac:dyDescent="0.25">
      <c r="B2670" s="1" t="s">
        <v>4527</v>
      </c>
      <c r="C2670" s="2">
        <v>90</v>
      </c>
      <c r="D2670" s="5">
        <v>6.4</v>
      </c>
    </row>
    <row r="2671" spans="2:4" x14ac:dyDescent="0.25">
      <c r="B2671" s="3" t="s">
        <v>4529</v>
      </c>
      <c r="C2671" s="4">
        <v>120</v>
      </c>
      <c r="D2671" s="6">
        <v>7.5</v>
      </c>
    </row>
    <row r="2672" spans="2:4" x14ac:dyDescent="0.25">
      <c r="B2672" s="1" t="s">
        <v>4531</v>
      </c>
      <c r="C2672" s="2">
        <v>134</v>
      </c>
      <c r="D2672" s="5">
        <v>7.1</v>
      </c>
    </row>
    <row r="2673" spans="2:4" x14ac:dyDescent="0.25">
      <c r="B2673" s="3" t="s">
        <v>4534</v>
      </c>
      <c r="C2673" s="4">
        <v>110</v>
      </c>
      <c r="D2673" s="6">
        <v>4.5999999999999996</v>
      </c>
    </row>
    <row r="2674" spans="2:4" x14ac:dyDescent="0.25">
      <c r="B2674" s="1" t="s">
        <v>4536</v>
      </c>
      <c r="C2674" s="2">
        <v>132</v>
      </c>
      <c r="D2674" s="5">
        <v>7.7</v>
      </c>
    </row>
    <row r="2675" spans="2:4" x14ac:dyDescent="0.25">
      <c r="B2675" s="3" t="s">
        <v>4537</v>
      </c>
      <c r="C2675" s="4">
        <v>113</v>
      </c>
      <c r="D2675" s="6">
        <v>5.6</v>
      </c>
    </row>
    <row r="2676" spans="2:4" x14ac:dyDescent="0.25">
      <c r="B2676" s="1" t="s">
        <v>4540</v>
      </c>
      <c r="C2676" s="2">
        <v>111</v>
      </c>
      <c r="D2676" s="5">
        <v>7.5</v>
      </c>
    </row>
    <row r="2677" spans="2:4" x14ac:dyDescent="0.25">
      <c r="B2677" s="3" t="s">
        <v>4541</v>
      </c>
      <c r="C2677" s="4">
        <v>99</v>
      </c>
      <c r="D2677" s="6">
        <v>5.8</v>
      </c>
    </row>
    <row r="2678" spans="2:4" x14ac:dyDescent="0.25">
      <c r="B2678" s="1" t="s">
        <v>4542</v>
      </c>
      <c r="C2678" s="2">
        <v>104</v>
      </c>
      <c r="D2678" s="5">
        <v>8.3000000000000007</v>
      </c>
    </row>
    <row r="2679" spans="2:4" x14ac:dyDescent="0.25">
      <c r="B2679" s="3" t="s">
        <v>4543</v>
      </c>
      <c r="C2679" s="4">
        <v>103</v>
      </c>
      <c r="D2679" s="6">
        <v>6.6</v>
      </c>
    </row>
    <row r="2680" spans="2:4" x14ac:dyDescent="0.25">
      <c r="B2680" s="1" t="s">
        <v>4545</v>
      </c>
      <c r="C2680" s="2">
        <v>134</v>
      </c>
      <c r="D2680" s="5">
        <v>7.5</v>
      </c>
    </row>
    <row r="2681" spans="2:4" x14ac:dyDescent="0.25">
      <c r="B2681" s="3" t="s">
        <v>4546</v>
      </c>
      <c r="C2681" s="4">
        <v>106</v>
      </c>
      <c r="D2681" s="6">
        <v>7.2</v>
      </c>
    </row>
    <row r="2682" spans="2:4" x14ac:dyDescent="0.25">
      <c r="B2682" s="1" t="s">
        <v>4547</v>
      </c>
      <c r="C2682" s="2">
        <v>125</v>
      </c>
      <c r="D2682" s="5">
        <v>8.6999999999999993</v>
      </c>
    </row>
    <row r="2683" spans="2:4" x14ac:dyDescent="0.25">
      <c r="B2683" s="3" t="s">
        <v>4549</v>
      </c>
      <c r="C2683" s="4">
        <v>109</v>
      </c>
      <c r="D2683" s="6">
        <v>6</v>
      </c>
    </row>
    <row r="2684" spans="2:4" x14ac:dyDescent="0.25">
      <c r="B2684" s="1" t="s">
        <v>4550</v>
      </c>
      <c r="C2684" s="2">
        <v>200</v>
      </c>
      <c r="D2684" s="5">
        <v>8</v>
      </c>
    </row>
    <row r="2685" spans="2:4" x14ac:dyDescent="0.25">
      <c r="B2685" s="3" t="s">
        <v>4552</v>
      </c>
      <c r="C2685" s="4">
        <v>112</v>
      </c>
      <c r="D2685" s="6">
        <v>4.5</v>
      </c>
    </row>
    <row r="2686" spans="2:4" x14ac:dyDescent="0.25">
      <c r="B2686" s="1" t="s">
        <v>4553</v>
      </c>
      <c r="C2686" s="2">
        <v>116</v>
      </c>
      <c r="D2686" s="5">
        <v>7.9</v>
      </c>
    </row>
    <row r="2687" spans="2:4" x14ac:dyDescent="0.25">
      <c r="B2687" s="3" t="s">
        <v>4554</v>
      </c>
      <c r="C2687" s="4">
        <v>120</v>
      </c>
      <c r="D2687" s="6">
        <v>7.5</v>
      </c>
    </row>
    <row r="2688" spans="2:4" x14ac:dyDescent="0.25">
      <c r="B2688" s="1" t="s">
        <v>4557</v>
      </c>
      <c r="C2688" s="2">
        <v>107</v>
      </c>
      <c r="D2688" s="5">
        <v>6.8</v>
      </c>
    </row>
    <row r="2689" spans="2:4" x14ac:dyDescent="0.25">
      <c r="B2689" s="3" t="s">
        <v>4559</v>
      </c>
      <c r="C2689" s="4">
        <v>107</v>
      </c>
      <c r="D2689" s="6">
        <v>7.2</v>
      </c>
    </row>
    <row r="2690" spans="2:4" x14ac:dyDescent="0.25">
      <c r="B2690" s="1" t="s">
        <v>4560</v>
      </c>
      <c r="C2690" s="2">
        <v>81</v>
      </c>
      <c r="D2690" s="5">
        <v>7.1</v>
      </c>
    </row>
    <row r="2691" spans="2:4" x14ac:dyDescent="0.25">
      <c r="B2691" s="3" t="s">
        <v>4561</v>
      </c>
      <c r="C2691" s="4">
        <v>101</v>
      </c>
      <c r="D2691" s="6">
        <v>7.4</v>
      </c>
    </row>
    <row r="2692" spans="2:4" x14ac:dyDescent="0.25">
      <c r="B2692" s="1" t="s">
        <v>4562</v>
      </c>
      <c r="C2692" s="2">
        <v>122</v>
      </c>
      <c r="D2692" s="5">
        <v>7.6</v>
      </c>
    </row>
    <row r="2693" spans="2:4" x14ac:dyDescent="0.25">
      <c r="B2693" s="3" t="s">
        <v>4563</v>
      </c>
      <c r="C2693" s="4">
        <v>97</v>
      </c>
      <c r="D2693" s="6">
        <v>6.9</v>
      </c>
    </row>
    <row r="2694" spans="2:4" x14ac:dyDescent="0.25">
      <c r="B2694" s="1" t="s">
        <v>4564</v>
      </c>
      <c r="C2694" s="2">
        <v>92</v>
      </c>
      <c r="D2694" s="5">
        <v>6</v>
      </c>
    </row>
    <row r="2695" spans="2:4" x14ac:dyDescent="0.25">
      <c r="B2695" s="3" t="s">
        <v>4565</v>
      </c>
      <c r="C2695" s="4">
        <v>110</v>
      </c>
      <c r="D2695" s="6">
        <v>7.3</v>
      </c>
    </row>
    <row r="2696" spans="2:4" x14ac:dyDescent="0.25">
      <c r="B2696" s="1" t="s">
        <v>4567</v>
      </c>
      <c r="C2696" s="2">
        <v>86</v>
      </c>
      <c r="D2696" s="5">
        <v>4.5999999999999996</v>
      </c>
    </row>
    <row r="2697" spans="2:4" x14ac:dyDescent="0.25">
      <c r="B2697" s="3" t="s">
        <v>4568</v>
      </c>
      <c r="C2697" s="4">
        <v>91</v>
      </c>
      <c r="D2697" s="6">
        <v>6</v>
      </c>
    </row>
    <row r="2698" spans="2:4" x14ac:dyDescent="0.25">
      <c r="B2698" s="1" t="s">
        <v>4569</v>
      </c>
      <c r="C2698" s="2">
        <v>100</v>
      </c>
      <c r="D2698" s="5">
        <v>5.5</v>
      </c>
    </row>
    <row r="2699" spans="2:4" x14ac:dyDescent="0.25">
      <c r="B2699" s="3" t="s">
        <v>4571</v>
      </c>
      <c r="C2699" s="4">
        <v>111</v>
      </c>
      <c r="D2699" s="6">
        <v>7.5</v>
      </c>
    </row>
    <row r="2700" spans="2:4" x14ac:dyDescent="0.25">
      <c r="B2700" s="1" t="s">
        <v>4573</v>
      </c>
      <c r="C2700" s="2">
        <v>89</v>
      </c>
      <c r="D2700" s="5">
        <v>6.3</v>
      </c>
    </row>
    <row r="2701" spans="2:4" x14ac:dyDescent="0.25">
      <c r="B2701" s="3" t="s">
        <v>4574</v>
      </c>
      <c r="C2701" s="4">
        <v>84</v>
      </c>
      <c r="D2701" s="6">
        <v>5.0999999999999996</v>
      </c>
    </row>
    <row r="2702" spans="2:4" x14ac:dyDescent="0.25">
      <c r="B2702" s="1" t="s">
        <v>4576</v>
      </c>
      <c r="C2702" s="2">
        <v>98</v>
      </c>
      <c r="D2702" s="5">
        <v>6.8</v>
      </c>
    </row>
    <row r="2703" spans="2:4" x14ac:dyDescent="0.25">
      <c r="B2703" s="3" t="s">
        <v>4578</v>
      </c>
      <c r="C2703" s="4">
        <v>95</v>
      </c>
      <c r="D2703" s="6">
        <v>5.3</v>
      </c>
    </row>
    <row r="2704" spans="2:4" x14ac:dyDescent="0.25">
      <c r="B2704" s="1" t="s">
        <v>4579</v>
      </c>
      <c r="C2704" s="2">
        <v>100</v>
      </c>
      <c r="D2704" s="5">
        <v>7.3</v>
      </c>
    </row>
    <row r="2705" spans="2:4" x14ac:dyDescent="0.25">
      <c r="B2705" s="3" t="s">
        <v>4581</v>
      </c>
      <c r="C2705" s="4">
        <v>109</v>
      </c>
      <c r="D2705" s="6">
        <v>7.3</v>
      </c>
    </row>
    <row r="2706" spans="2:4" x14ac:dyDescent="0.25">
      <c r="B2706" s="1" t="s">
        <v>4582</v>
      </c>
      <c r="C2706" s="2">
        <v>118</v>
      </c>
      <c r="D2706" s="5">
        <v>7.1</v>
      </c>
    </row>
    <row r="2707" spans="2:4" x14ac:dyDescent="0.25">
      <c r="B2707" s="3" t="s">
        <v>4583</v>
      </c>
      <c r="C2707" s="4">
        <v>88</v>
      </c>
      <c r="D2707" s="6">
        <v>7.6</v>
      </c>
    </row>
    <row r="2708" spans="2:4" x14ac:dyDescent="0.25">
      <c r="B2708" s="1" t="s">
        <v>4585</v>
      </c>
      <c r="C2708" s="2">
        <v>86</v>
      </c>
      <c r="D2708" s="5">
        <v>5.3</v>
      </c>
    </row>
    <row r="2709" spans="2:4" x14ac:dyDescent="0.25">
      <c r="B2709" s="3" t="s">
        <v>4586</v>
      </c>
      <c r="C2709" s="4">
        <v>118</v>
      </c>
      <c r="D2709" s="6">
        <v>7.8</v>
      </c>
    </row>
    <row r="2710" spans="2:4" x14ac:dyDescent="0.25">
      <c r="B2710" s="1" t="s">
        <v>4588</v>
      </c>
      <c r="C2710" s="2">
        <v>125</v>
      </c>
      <c r="D2710" s="5">
        <v>7.7</v>
      </c>
    </row>
    <row r="2711" spans="2:4" x14ac:dyDescent="0.25">
      <c r="B2711" s="3" t="s">
        <v>4589</v>
      </c>
      <c r="C2711" s="4">
        <v>125</v>
      </c>
      <c r="D2711" s="6">
        <v>7.7</v>
      </c>
    </row>
    <row r="2712" spans="2:4" x14ac:dyDescent="0.25">
      <c r="B2712" s="1" t="s">
        <v>4590</v>
      </c>
      <c r="C2712" s="2">
        <v>94</v>
      </c>
      <c r="D2712" s="5">
        <v>5.4</v>
      </c>
    </row>
    <row r="2713" spans="2:4" x14ac:dyDescent="0.25">
      <c r="B2713" s="3" t="s">
        <v>4591</v>
      </c>
      <c r="C2713" s="4">
        <v>113</v>
      </c>
      <c r="D2713" s="6">
        <v>6.2</v>
      </c>
    </row>
    <row r="2714" spans="2:4" x14ac:dyDescent="0.25">
      <c r="B2714" s="1" t="s">
        <v>4592</v>
      </c>
      <c r="C2714" s="2">
        <v>104</v>
      </c>
      <c r="D2714" s="5">
        <v>7.4</v>
      </c>
    </row>
    <row r="2715" spans="2:4" x14ac:dyDescent="0.25">
      <c r="B2715" s="3" t="s">
        <v>4593</v>
      </c>
      <c r="C2715" s="4">
        <v>95</v>
      </c>
      <c r="D2715" s="6">
        <v>6.2</v>
      </c>
    </row>
    <row r="2716" spans="2:4" x14ac:dyDescent="0.25">
      <c r="B2716" s="1" t="s">
        <v>4595</v>
      </c>
      <c r="C2716" s="2">
        <v>102</v>
      </c>
      <c r="D2716" s="5">
        <v>5.0999999999999996</v>
      </c>
    </row>
    <row r="2717" spans="2:4" x14ac:dyDescent="0.25">
      <c r="B2717" s="3" t="s">
        <v>4597</v>
      </c>
      <c r="C2717" s="4">
        <v>104</v>
      </c>
      <c r="D2717" s="6">
        <v>6.8</v>
      </c>
    </row>
    <row r="2718" spans="2:4" x14ac:dyDescent="0.25">
      <c r="B2718" s="1" t="s">
        <v>4599</v>
      </c>
      <c r="C2718" s="2">
        <v>95</v>
      </c>
      <c r="D2718" s="5">
        <v>5.8</v>
      </c>
    </row>
    <row r="2719" spans="2:4" x14ac:dyDescent="0.25">
      <c r="B2719" s="3" t="s">
        <v>4601</v>
      </c>
      <c r="C2719" s="4">
        <v>118</v>
      </c>
      <c r="D2719" s="6">
        <v>6.4</v>
      </c>
    </row>
    <row r="2720" spans="2:4" x14ac:dyDescent="0.25">
      <c r="B2720" s="1" t="s">
        <v>4603</v>
      </c>
      <c r="C2720" s="2">
        <v>193</v>
      </c>
      <c r="D2720" s="5">
        <v>6</v>
      </c>
    </row>
    <row r="2721" spans="2:4" x14ac:dyDescent="0.25">
      <c r="B2721" s="3" t="s">
        <v>4604</v>
      </c>
      <c r="C2721" s="4">
        <v>97</v>
      </c>
      <c r="D2721" s="6">
        <v>6.9</v>
      </c>
    </row>
    <row r="2722" spans="2:4" x14ac:dyDescent="0.25">
      <c r="B2722" s="1" t="s">
        <v>4606</v>
      </c>
      <c r="C2722" s="2">
        <v>98</v>
      </c>
      <c r="D2722" s="5">
        <v>5.5</v>
      </c>
    </row>
    <row r="2723" spans="2:4" x14ac:dyDescent="0.25">
      <c r="B2723" s="3" t="s">
        <v>4608</v>
      </c>
      <c r="C2723" s="4">
        <v>103</v>
      </c>
      <c r="D2723" s="6">
        <v>5.4</v>
      </c>
    </row>
    <row r="2724" spans="2:4" x14ac:dyDescent="0.25">
      <c r="B2724" s="1" t="s">
        <v>4609</v>
      </c>
      <c r="C2724" s="2">
        <v>161</v>
      </c>
      <c r="D2724" s="5">
        <v>8.3000000000000007</v>
      </c>
    </row>
    <row r="2725" spans="2:4" x14ac:dyDescent="0.25">
      <c r="B2725" s="3" t="s">
        <v>4611</v>
      </c>
      <c r="C2725" s="4">
        <v>120</v>
      </c>
      <c r="D2725" s="6">
        <v>7.9</v>
      </c>
    </row>
    <row r="2726" spans="2:4" x14ac:dyDescent="0.25">
      <c r="B2726" s="1" t="s">
        <v>4613</v>
      </c>
      <c r="C2726" s="2">
        <v>97</v>
      </c>
      <c r="D2726" s="5">
        <v>6.5</v>
      </c>
    </row>
    <row r="2727" spans="2:4" x14ac:dyDescent="0.25">
      <c r="B2727" s="3" t="s">
        <v>4616</v>
      </c>
      <c r="C2727" s="4">
        <v>99</v>
      </c>
      <c r="D2727" s="6">
        <v>6.4</v>
      </c>
    </row>
    <row r="2728" spans="2:4" x14ac:dyDescent="0.25">
      <c r="B2728" s="1" t="s">
        <v>4618</v>
      </c>
      <c r="C2728" s="2">
        <v>145</v>
      </c>
      <c r="D2728" s="5">
        <v>6.6</v>
      </c>
    </row>
    <row r="2729" spans="2:4" x14ac:dyDescent="0.25">
      <c r="B2729" s="3" t="s">
        <v>4619</v>
      </c>
      <c r="C2729" s="4">
        <v>126</v>
      </c>
      <c r="D2729" s="6">
        <v>8.3000000000000007</v>
      </c>
    </row>
    <row r="2730" spans="2:4" x14ac:dyDescent="0.25">
      <c r="B2730" s="1" t="s">
        <v>4621</v>
      </c>
      <c r="C2730" s="2">
        <v>121</v>
      </c>
      <c r="D2730" s="5">
        <v>6.2</v>
      </c>
    </row>
    <row r="2731" spans="2:4" x14ac:dyDescent="0.25">
      <c r="B2731" s="3" t="s">
        <v>4623</v>
      </c>
      <c r="C2731" s="4">
        <v>117</v>
      </c>
      <c r="D2731" s="6">
        <v>6.9</v>
      </c>
    </row>
    <row r="2732" spans="2:4" x14ac:dyDescent="0.25">
      <c r="B2732" s="1" t="s">
        <v>4624</v>
      </c>
      <c r="C2732" s="2">
        <v>98</v>
      </c>
      <c r="D2732" s="5">
        <v>5.9</v>
      </c>
    </row>
    <row r="2733" spans="2:4" x14ac:dyDescent="0.25">
      <c r="B2733" s="3" t="s">
        <v>4626</v>
      </c>
      <c r="C2733" s="4">
        <v>109</v>
      </c>
      <c r="D2733" s="6">
        <v>6.1</v>
      </c>
    </row>
    <row r="2734" spans="2:4" x14ac:dyDescent="0.25">
      <c r="B2734" s="1" t="s">
        <v>4627</v>
      </c>
      <c r="C2734" s="2">
        <v>95</v>
      </c>
      <c r="D2734" s="5">
        <v>5.8</v>
      </c>
    </row>
    <row r="2735" spans="2:4" x14ac:dyDescent="0.25">
      <c r="B2735" s="3" t="s">
        <v>4628</v>
      </c>
      <c r="C2735" s="4">
        <v>96</v>
      </c>
      <c r="D2735" s="6">
        <v>5.9</v>
      </c>
    </row>
    <row r="2736" spans="2:4" x14ac:dyDescent="0.25">
      <c r="B2736" s="1" t="s">
        <v>4629</v>
      </c>
      <c r="C2736" s="2">
        <v>101</v>
      </c>
      <c r="D2736" s="5">
        <v>5.5</v>
      </c>
    </row>
    <row r="2737" spans="2:4" x14ac:dyDescent="0.25">
      <c r="B2737" s="3" t="s">
        <v>4630</v>
      </c>
      <c r="C2737" s="4">
        <v>107</v>
      </c>
      <c r="D2737" s="6">
        <v>5</v>
      </c>
    </row>
    <row r="2738" spans="2:4" x14ac:dyDescent="0.25">
      <c r="B2738" s="1" t="s">
        <v>4631</v>
      </c>
      <c r="C2738" s="2">
        <v>119</v>
      </c>
      <c r="D2738" s="5">
        <v>7</v>
      </c>
    </row>
    <row r="2739" spans="2:4" x14ac:dyDescent="0.25">
      <c r="B2739" s="3" t="s">
        <v>4632</v>
      </c>
      <c r="C2739" s="4">
        <v>100</v>
      </c>
      <c r="D2739" s="6">
        <v>6.4</v>
      </c>
    </row>
    <row r="2740" spans="2:4" x14ac:dyDescent="0.25">
      <c r="B2740" s="1" t="s">
        <v>4633</v>
      </c>
      <c r="C2740" s="2">
        <v>98</v>
      </c>
      <c r="D2740" s="5">
        <v>5.9</v>
      </c>
    </row>
    <row r="2741" spans="2:4" x14ac:dyDescent="0.25">
      <c r="B2741" s="3" t="s">
        <v>4634</v>
      </c>
      <c r="C2741" s="4">
        <v>92</v>
      </c>
      <c r="D2741" s="6">
        <v>7</v>
      </c>
    </row>
    <row r="2742" spans="2:4" x14ac:dyDescent="0.25">
      <c r="B2742" s="1" t="s">
        <v>4635</v>
      </c>
      <c r="C2742" s="2">
        <v>90</v>
      </c>
      <c r="D2742" s="5">
        <v>6.1</v>
      </c>
    </row>
    <row r="2743" spans="2:4" x14ac:dyDescent="0.25">
      <c r="B2743" s="3" t="s">
        <v>4637</v>
      </c>
      <c r="C2743" s="4">
        <v>90</v>
      </c>
      <c r="D2743" s="6">
        <v>6.9</v>
      </c>
    </row>
    <row r="2744" spans="2:4" x14ac:dyDescent="0.25">
      <c r="B2744" s="1" t="s">
        <v>4640</v>
      </c>
      <c r="C2744" s="2">
        <v>153</v>
      </c>
      <c r="D2744" s="5">
        <v>7.5</v>
      </c>
    </row>
    <row r="2745" spans="2:4" x14ac:dyDescent="0.25">
      <c r="B2745" s="3" t="s">
        <v>4641</v>
      </c>
      <c r="C2745" s="4">
        <v>124</v>
      </c>
      <c r="D2745" s="6">
        <v>7.3</v>
      </c>
    </row>
    <row r="2746" spans="2:4" x14ac:dyDescent="0.25">
      <c r="B2746" s="1" t="s">
        <v>4643</v>
      </c>
      <c r="C2746" s="2">
        <v>82</v>
      </c>
      <c r="D2746" s="5">
        <v>6.5</v>
      </c>
    </row>
    <row r="2747" spans="2:4" x14ac:dyDescent="0.25">
      <c r="B2747" s="3" t="s">
        <v>4644</v>
      </c>
      <c r="C2747" s="4">
        <v>107</v>
      </c>
      <c r="D2747" s="6">
        <v>6.2</v>
      </c>
    </row>
    <row r="2748" spans="2:4" x14ac:dyDescent="0.25">
      <c r="B2748" s="1" t="s">
        <v>4645</v>
      </c>
      <c r="C2748" s="2">
        <v>97</v>
      </c>
      <c r="D2748" s="5">
        <v>6</v>
      </c>
    </row>
    <row r="2749" spans="2:4" x14ac:dyDescent="0.25">
      <c r="B2749" s="3" t="s">
        <v>4646</v>
      </c>
      <c r="C2749" s="4">
        <v>80</v>
      </c>
      <c r="D2749" s="6">
        <v>6.3</v>
      </c>
    </row>
    <row r="2750" spans="2:4" x14ac:dyDescent="0.25">
      <c r="B2750" s="1" t="s">
        <v>4648</v>
      </c>
      <c r="C2750" s="2">
        <v>85</v>
      </c>
      <c r="D2750" s="5">
        <v>5.8</v>
      </c>
    </row>
    <row r="2751" spans="2:4" x14ac:dyDescent="0.25">
      <c r="B2751" s="3" t="s">
        <v>4649</v>
      </c>
      <c r="C2751" s="4">
        <v>97</v>
      </c>
      <c r="D2751" s="6">
        <v>6.1</v>
      </c>
    </row>
    <row r="2752" spans="2:4" x14ac:dyDescent="0.25">
      <c r="B2752" s="1" t="s">
        <v>4652</v>
      </c>
      <c r="C2752" s="2">
        <v>109</v>
      </c>
      <c r="D2752" s="5">
        <v>6.9</v>
      </c>
    </row>
    <row r="2753" spans="2:4" x14ac:dyDescent="0.25">
      <c r="B2753" s="3" t="s">
        <v>4653</v>
      </c>
      <c r="C2753" s="4">
        <v>140</v>
      </c>
      <c r="D2753" s="6">
        <v>5.4</v>
      </c>
    </row>
    <row r="2754" spans="2:4" x14ac:dyDescent="0.25">
      <c r="B2754" s="1" t="s">
        <v>4655</v>
      </c>
      <c r="C2754" s="2">
        <v>90</v>
      </c>
      <c r="D2754" s="5">
        <v>6.7</v>
      </c>
    </row>
    <row r="2755" spans="2:4" x14ac:dyDescent="0.25">
      <c r="B2755" s="3" t="s">
        <v>4656</v>
      </c>
      <c r="C2755" s="4">
        <v>130</v>
      </c>
      <c r="D2755" s="6">
        <v>7.4</v>
      </c>
    </row>
    <row r="2756" spans="2:4" x14ac:dyDescent="0.25">
      <c r="B2756" s="1" t="s">
        <v>4658</v>
      </c>
      <c r="C2756" s="2">
        <v>98</v>
      </c>
      <c r="D2756" s="5">
        <v>5.6</v>
      </c>
    </row>
    <row r="2757" spans="2:4" x14ac:dyDescent="0.25">
      <c r="B2757" s="3" t="s">
        <v>4660</v>
      </c>
      <c r="C2757" s="4">
        <v>101</v>
      </c>
      <c r="D2757" s="6">
        <v>6.5</v>
      </c>
    </row>
    <row r="2758" spans="2:4" x14ac:dyDescent="0.25">
      <c r="B2758" s="1" t="s">
        <v>4661</v>
      </c>
      <c r="C2758" s="2">
        <v>114</v>
      </c>
      <c r="D2758" s="5">
        <v>6.5</v>
      </c>
    </row>
    <row r="2759" spans="2:4" x14ac:dyDescent="0.25">
      <c r="B2759" s="3" t="s">
        <v>4662</v>
      </c>
      <c r="C2759" s="4">
        <v>100</v>
      </c>
      <c r="D2759" s="6">
        <v>5.8</v>
      </c>
    </row>
    <row r="2760" spans="2:4" x14ac:dyDescent="0.25">
      <c r="B2760" s="1" t="s">
        <v>4663</v>
      </c>
      <c r="C2760" s="2">
        <v>85</v>
      </c>
      <c r="D2760" s="5">
        <v>5</v>
      </c>
    </row>
    <row r="2761" spans="2:4" x14ac:dyDescent="0.25">
      <c r="B2761" s="3" t="s">
        <v>4665</v>
      </c>
      <c r="C2761" s="4">
        <v>103</v>
      </c>
      <c r="D2761" s="6">
        <v>5.5</v>
      </c>
    </row>
    <row r="2762" spans="2:4" x14ac:dyDescent="0.25">
      <c r="B2762" s="1" t="s">
        <v>4666</v>
      </c>
      <c r="C2762" s="2">
        <v>100</v>
      </c>
      <c r="D2762" s="5">
        <v>6.5</v>
      </c>
    </row>
    <row r="2763" spans="2:4" x14ac:dyDescent="0.25">
      <c r="B2763" s="3" t="s">
        <v>4667</v>
      </c>
      <c r="C2763" s="4">
        <v>114</v>
      </c>
      <c r="D2763" s="6">
        <v>7.2</v>
      </c>
    </row>
    <row r="2764" spans="2:4" x14ac:dyDescent="0.25">
      <c r="B2764" s="1" t="s">
        <v>4669</v>
      </c>
      <c r="C2764" s="2">
        <v>97</v>
      </c>
      <c r="D2764" s="5">
        <v>5.2</v>
      </c>
    </row>
    <row r="2765" spans="2:4" x14ac:dyDescent="0.25">
      <c r="B2765" s="3" t="s">
        <v>4671</v>
      </c>
      <c r="C2765" s="4">
        <v>116</v>
      </c>
      <c r="D2765" s="6">
        <v>5.7</v>
      </c>
    </row>
    <row r="2766" spans="2:4" x14ac:dyDescent="0.25">
      <c r="B2766" s="1" t="s">
        <v>4672</v>
      </c>
      <c r="C2766" s="2">
        <v>96</v>
      </c>
      <c r="D2766" s="5">
        <v>4.7</v>
      </c>
    </row>
    <row r="2767" spans="2:4" x14ac:dyDescent="0.25">
      <c r="B2767" s="3" t="s">
        <v>4674</v>
      </c>
      <c r="C2767" s="4">
        <v>98</v>
      </c>
      <c r="D2767" s="6">
        <v>5.9</v>
      </c>
    </row>
    <row r="2768" spans="2:4" x14ac:dyDescent="0.25">
      <c r="B2768" s="1" t="s">
        <v>4675</v>
      </c>
      <c r="C2768" s="2">
        <v>105</v>
      </c>
      <c r="D2768" s="5">
        <v>6.8</v>
      </c>
    </row>
    <row r="2769" spans="2:4" x14ac:dyDescent="0.25">
      <c r="B2769" s="3" t="s">
        <v>4677</v>
      </c>
      <c r="C2769" s="4">
        <v>123</v>
      </c>
      <c r="D2769" s="6">
        <v>5.9</v>
      </c>
    </row>
    <row r="2770" spans="2:4" x14ac:dyDescent="0.25">
      <c r="B2770" s="1" t="s">
        <v>4679</v>
      </c>
      <c r="C2770" s="2">
        <v>93</v>
      </c>
      <c r="D2770" s="5">
        <v>7.7</v>
      </c>
    </row>
    <row r="2771" spans="2:4" x14ac:dyDescent="0.25">
      <c r="B2771" s="3" t="s">
        <v>4680</v>
      </c>
      <c r="C2771" s="4">
        <v>97</v>
      </c>
      <c r="D2771" s="6">
        <v>4.4000000000000004</v>
      </c>
    </row>
    <row r="2772" spans="2:4" x14ac:dyDescent="0.25">
      <c r="B2772" s="1" t="s">
        <v>4681</v>
      </c>
      <c r="C2772" s="2">
        <v>122</v>
      </c>
      <c r="D2772" s="5">
        <v>6.6</v>
      </c>
    </row>
    <row r="2773" spans="2:4" x14ac:dyDescent="0.25">
      <c r="B2773" s="3" t="s">
        <v>4683</v>
      </c>
      <c r="C2773" s="4">
        <v>101</v>
      </c>
      <c r="D2773" s="6">
        <v>6.7</v>
      </c>
    </row>
    <row r="2774" spans="2:4" x14ac:dyDescent="0.25">
      <c r="B2774" s="1" t="s">
        <v>4684</v>
      </c>
      <c r="C2774" s="2">
        <v>100</v>
      </c>
      <c r="D2774" s="5">
        <v>5.5</v>
      </c>
    </row>
    <row r="2775" spans="2:4" x14ac:dyDescent="0.25">
      <c r="B2775" s="3" t="s">
        <v>4685</v>
      </c>
      <c r="C2775" s="4">
        <v>129</v>
      </c>
      <c r="D2775" s="6">
        <v>6.5</v>
      </c>
    </row>
    <row r="2776" spans="2:4" x14ac:dyDescent="0.25">
      <c r="B2776" s="1" t="s">
        <v>4686</v>
      </c>
      <c r="C2776" s="2">
        <v>81</v>
      </c>
      <c r="D2776" s="5">
        <v>6.2</v>
      </c>
    </row>
    <row r="2777" spans="2:4" x14ac:dyDescent="0.25">
      <c r="B2777" s="3" t="s">
        <v>4687</v>
      </c>
      <c r="C2777" s="4">
        <v>96</v>
      </c>
      <c r="D2777" s="6">
        <v>7.1</v>
      </c>
    </row>
    <row r="2778" spans="2:4" x14ac:dyDescent="0.25">
      <c r="B2778" s="1" t="s">
        <v>4689</v>
      </c>
      <c r="C2778" s="2">
        <v>84</v>
      </c>
      <c r="D2778" s="5">
        <v>6.1</v>
      </c>
    </row>
    <row r="2779" spans="2:4" x14ac:dyDescent="0.25">
      <c r="B2779" s="3" t="s">
        <v>4691</v>
      </c>
      <c r="C2779" s="4">
        <v>110</v>
      </c>
      <c r="D2779" s="6">
        <v>6</v>
      </c>
    </row>
    <row r="2780" spans="2:4" x14ac:dyDescent="0.25">
      <c r="B2780" s="1" t="s">
        <v>4692</v>
      </c>
      <c r="C2780" s="2">
        <v>130</v>
      </c>
      <c r="D2780" s="5">
        <v>7.4</v>
      </c>
    </row>
    <row r="2781" spans="2:4" x14ac:dyDescent="0.25">
      <c r="B2781" s="3" t="s">
        <v>4694</v>
      </c>
      <c r="C2781" s="4">
        <v>84</v>
      </c>
      <c r="D2781" s="6">
        <v>5.9</v>
      </c>
    </row>
    <row r="2782" spans="2:4" x14ac:dyDescent="0.25">
      <c r="B2782" s="1" t="s">
        <v>4696</v>
      </c>
      <c r="C2782" s="2">
        <v>106</v>
      </c>
      <c r="D2782" s="5">
        <v>4.0999999999999996</v>
      </c>
    </row>
    <row r="2783" spans="2:4" x14ac:dyDescent="0.25">
      <c r="B2783" s="3" t="s">
        <v>4698</v>
      </c>
      <c r="C2783" s="4">
        <v>76</v>
      </c>
      <c r="D2783" s="6">
        <v>5.9</v>
      </c>
    </row>
    <row r="2784" spans="2:4" x14ac:dyDescent="0.25">
      <c r="B2784" s="1" t="s">
        <v>4699</v>
      </c>
      <c r="C2784" s="2">
        <v>99</v>
      </c>
      <c r="D2784" s="5">
        <v>7</v>
      </c>
    </row>
    <row r="2785" spans="2:4" x14ac:dyDescent="0.25">
      <c r="B2785" s="3" t="s">
        <v>4700</v>
      </c>
      <c r="C2785" s="4">
        <v>96</v>
      </c>
      <c r="D2785" s="6">
        <v>6.8</v>
      </c>
    </row>
    <row r="2786" spans="2:4" x14ac:dyDescent="0.25">
      <c r="B2786" s="1" t="s">
        <v>4702</v>
      </c>
      <c r="C2786" s="2">
        <v>104</v>
      </c>
      <c r="D2786" s="5">
        <v>7.4</v>
      </c>
    </row>
    <row r="2787" spans="2:4" x14ac:dyDescent="0.25">
      <c r="B2787" s="3" t="s">
        <v>4704</v>
      </c>
      <c r="C2787" s="4">
        <v>108</v>
      </c>
      <c r="D2787" s="6">
        <v>7.1</v>
      </c>
    </row>
    <row r="2788" spans="2:4" x14ac:dyDescent="0.25">
      <c r="B2788" s="1" t="s">
        <v>4706</v>
      </c>
      <c r="C2788" s="2">
        <v>108</v>
      </c>
      <c r="D2788" s="5">
        <v>7</v>
      </c>
    </row>
    <row r="2789" spans="2:4" x14ac:dyDescent="0.25">
      <c r="B2789" s="3" t="s">
        <v>4707</v>
      </c>
      <c r="C2789" s="4">
        <v>87</v>
      </c>
      <c r="D2789" s="6">
        <v>5.8</v>
      </c>
    </row>
    <row r="2790" spans="2:4" x14ac:dyDescent="0.25">
      <c r="B2790" s="1" t="s">
        <v>4708</v>
      </c>
      <c r="C2790" s="2">
        <v>89</v>
      </c>
      <c r="D2790" s="5">
        <v>7.8</v>
      </c>
    </row>
    <row r="2791" spans="2:4" x14ac:dyDescent="0.25">
      <c r="B2791" s="3" t="s">
        <v>4711</v>
      </c>
      <c r="C2791" s="4">
        <v>97</v>
      </c>
      <c r="D2791" s="6">
        <v>6.5</v>
      </c>
    </row>
    <row r="2792" spans="2:4" x14ac:dyDescent="0.25">
      <c r="B2792" s="1" t="s">
        <v>4713</v>
      </c>
      <c r="C2792" s="2">
        <v>106</v>
      </c>
      <c r="D2792" s="5">
        <v>7</v>
      </c>
    </row>
    <row r="2793" spans="2:4" x14ac:dyDescent="0.25">
      <c r="B2793" s="3" t="s">
        <v>4714</v>
      </c>
      <c r="C2793" s="4">
        <v>100</v>
      </c>
      <c r="D2793" s="6">
        <v>6.3</v>
      </c>
    </row>
    <row r="2794" spans="2:4" x14ac:dyDescent="0.25">
      <c r="B2794" s="1" t="s">
        <v>4715</v>
      </c>
      <c r="C2794" s="2">
        <v>89</v>
      </c>
      <c r="D2794" s="5">
        <v>5.3</v>
      </c>
    </row>
    <row r="2795" spans="2:4" x14ac:dyDescent="0.25">
      <c r="B2795" s="3" t="s">
        <v>4716</v>
      </c>
      <c r="C2795" s="4">
        <v>95</v>
      </c>
      <c r="D2795" s="6">
        <v>5.5</v>
      </c>
    </row>
    <row r="2796" spans="2:4" x14ac:dyDescent="0.25">
      <c r="B2796" s="1" t="s">
        <v>4717</v>
      </c>
      <c r="C2796" s="2">
        <v>97</v>
      </c>
      <c r="D2796" s="5">
        <v>7.4</v>
      </c>
    </row>
    <row r="2797" spans="2:4" x14ac:dyDescent="0.25">
      <c r="B2797" s="3" t="s">
        <v>4718</v>
      </c>
      <c r="C2797" s="4">
        <v>94</v>
      </c>
      <c r="D2797" s="6">
        <v>4.3</v>
      </c>
    </row>
    <row r="2798" spans="2:4" x14ac:dyDescent="0.25">
      <c r="B2798" s="1" t="s">
        <v>4720</v>
      </c>
      <c r="C2798" s="2">
        <v>95</v>
      </c>
      <c r="D2798" s="5">
        <v>5.2</v>
      </c>
    </row>
    <row r="2799" spans="2:4" x14ac:dyDescent="0.25">
      <c r="B2799" s="3" t="s">
        <v>4723</v>
      </c>
      <c r="C2799" s="4">
        <v>101</v>
      </c>
      <c r="D2799" s="6">
        <v>6.7</v>
      </c>
    </row>
    <row r="2800" spans="2:4" x14ac:dyDescent="0.25">
      <c r="B2800" s="1" t="s">
        <v>4724</v>
      </c>
      <c r="C2800" s="2">
        <v>101</v>
      </c>
      <c r="D2800" s="5">
        <v>8.6</v>
      </c>
    </row>
    <row r="2801" spans="2:4" x14ac:dyDescent="0.25">
      <c r="B2801" s="3" t="s">
        <v>4726</v>
      </c>
      <c r="C2801" s="4">
        <v>82</v>
      </c>
      <c r="D2801" s="6">
        <v>6.1</v>
      </c>
    </row>
    <row r="2802" spans="2:4" x14ac:dyDescent="0.25">
      <c r="B2802" s="1" t="s">
        <v>4728</v>
      </c>
      <c r="C2802" s="2">
        <v>74</v>
      </c>
      <c r="D2802" s="5">
        <v>5.8</v>
      </c>
    </row>
    <row r="2803" spans="2:4" x14ac:dyDescent="0.25">
      <c r="B2803" s="3" t="s">
        <v>4731</v>
      </c>
      <c r="C2803" s="4">
        <v>130</v>
      </c>
      <c r="D2803" s="6">
        <v>7.7</v>
      </c>
    </row>
    <row r="2804" spans="2:4" x14ac:dyDescent="0.25">
      <c r="B2804" s="1" t="s">
        <v>4732</v>
      </c>
      <c r="C2804" s="2">
        <v>112</v>
      </c>
      <c r="D2804" s="5">
        <v>8</v>
      </c>
    </row>
    <row r="2805" spans="2:4" x14ac:dyDescent="0.25">
      <c r="B2805" s="3" t="s">
        <v>4735</v>
      </c>
      <c r="C2805" s="4">
        <v>96</v>
      </c>
      <c r="D2805" s="6">
        <v>5.6</v>
      </c>
    </row>
    <row r="2806" spans="2:4" x14ac:dyDescent="0.25">
      <c r="B2806" s="1" t="s">
        <v>4737</v>
      </c>
      <c r="C2806" s="2">
        <v>89</v>
      </c>
      <c r="D2806" s="5">
        <v>6.7</v>
      </c>
    </row>
    <row r="2807" spans="2:4" x14ac:dyDescent="0.25">
      <c r="B2807" s="3" t="s">
        <v>4739</v>
      </c>
      <c r="C2807" s="4">
        <v>121</v>
      </c>
      <c r="D2807" s="6">
        <v>6.6</v>
      </c>
    </row>
    <row r="2808" spans="2:4" x14ac:dyDescent="0.25">
      <c r="B2808" s="1" t="s">
        <v>4741</v>
      </c>
      <c r="C2808" s="2">
        <v>85</v>
      </c>
      <c r="D2808" s="5">
        <v>4.0999999999999996</v>
      </c>
    </row>
    <row r="2809" spans="2:4" x14ac:dyDescent="0.25">
      <c r="B2809" s="3" t="s">
        <v>4743</v>
      </c>
      <c r="C2809" s="4">
        <v>120</v>
      </c>
      <c r="D2809" s="6">
        <v>7.3</v>
      </c>
    </row>
    <row r="2810" spans="2:4" x14ac:dyDescent="0.25">
      <c r="B2810" s="1" t="s">
        <v>4745</v>
      </c>
      <c r="C2810" s="2">
        <v>106</v>
      </c>
      <c r="D2810" s="5">
        <v>7.1</v>
      </c>
    </row>
    <row r="2811" spans="2:4" x14ac:dyDescent="0.25">
      <c r="B2811" s="3" t="s">
        <v>4747</v>
      </c>
      <c r="C2811" s="4">
        <v>83</v>
      </c>
      <c r="D2811" s="6">
        <v>6.5</v>
      </c>
    </row>
    <row r="2812" spans="2:4" x14ac:dyDescent="0.25">
      <c r="B2812" s="1" t="s">
        <v>4749</v>
      </c>
      <c r="C2812" s="2">
        <v>120</v>
      </c>
      <c r="D2812" s="5">
        <v>7</v>
      </c>
    </row>
    <row r="2813" spans="2:4" x14ac:dyDescent="0.25">
      <c r="B2813" s="3" t="s">
        <v>4751</v>
      </c>
      <c r="C2813" s="4">
        <v>111</v>
      </c>
      <c r="D2813" s="6">
        <v>5.5</v>
      </c>
    </row>
    <row r="2814" spans="2:4" x14ac:dyDescent="0.25">
      <c r="B2814" s="1" t="s">
        <v>4753</v>
      </c>
      <c r="C2814" s="2">
        <v>100</v>
      </c>
      <c r="D2814" s="5">
        <v>6.6</v>
      </c>
    </row>
    <row r="2815" spans="2:4" x14ac:dyDescent="0.25">
      <c r="B2815" s="3" t="s">
        <v>4754</v>
      </c>
      <c r="C2815" s="4">
        <v>89</v>
      </c>
      <c r="D2815" s="6">
        <v>7.1</v>
      </c>
    </row>
    <row r="2816" spans="2:4" x14ac:dyDescent="0.25">
      <c r="B2816" s="1" t="s">
        <v>4755</v>
      </c>
      <c r="C2816" s="2">
        <v>115</v>
      </c>
      <c r="D2816" s="5">
        <v>7.9</v>
      </c>
    </row>
    <row r="2817" spans="2:4" x14ac:dyDescent="0.25">
      <c r="B2817" s="3" t="s">
        <v>4757</v>
      </c>
      <c r="C2817" s="4">
        <v>135</v>
      </c>
      <c r="D2817" s="6">
        <v>7.1</v>
      </c>
    </row>
    <row r="2818" spans="2:4" x14ac:dyDescent="0.25">
      <c r="B2818" s="1" t="s">
        <v>4759</v>
      </c>
      <c r="C2818" s="2">
        <v>92</v>
      </c>
      <c r="D2818" s="5">
        <v>5.6</v>
      </c>
    </row>
    <row r="2819" spans="2:4" x14ac:dyDescent="0.25">
      <c r="B2819" s="3" t="s">
        <v>4760</v>
      </c>
      <c r="C2819" s="4">
        <v>120</v>
      </c>
      <c r="D2819" s="6">
        <v>7.3</v>
      </c>
    </row>
    <row r="2820" spans="2:4" x14ac:dyDescent="0.25">
      <c r="B2820" s="1" t="s">
        <v>4762</v>
      </c>
      <c r="C2820" s="2">
        <v>97</v>
      </c>
      <c r="D2820" s="5">
        <v>3.3</v>
      </c>
    </row>
    <row r="2821" spans="2:4" x14ac:dyDescent="0.25">
      <c r="B2821" s="3" t="s">
        <v>4763</v>
      </c>
      <c r="C2821" s="4">
        <v>135</v>
      </c>
      <c r="D2821" s="6">
        <v>6.5</v>
      </c>
    </row>
    <row r="2822" spans="2:4" x14ac:dyDescent="0.25">
      <c r="B2822" s="1" t="s">
        <v>4765</v>
      </c>
      <c r="C2822" s="2">
        <v>93</v>
      </c>
      <c r="D2822" s="5">
        <v>4.8</v>
      </c>
    </row>
    <row r="2823" spans="2:4" x14ac:dyDescent="0.25">
      <c r="B2823" s="3" t="s">
        <v>4766</v>
      </c>
      <c r="C2823" s="4">
        <v>118</v>
      </c>
      <c r="D2823" s="6">
        <v>5.2</v>
      </c>
    </row>
    <row r="2824" spans="2:4" x14ac:dyDescent="0.25">
      <c r="B2824" s="1" t="s">
        <v>4768</v>
      </c>
      <c r="C2824" s="2">
        <v>97</v>
      </c>
      <c r="D2824" s="5">
        <v>6.3</v>
      </c>
    </row>
    <row r="2825" spans="2:4" x14ac:dyDescent="0.25">
      <c r="B2825" s="3" t="s">
        <v>4769</v>
      </c>
      <c r="C2825" s="4">
        <v>98</v>
      </c>
      <c r="D2825" s="6">
        <v>7.2</v>
      </c>
    </row>
    <row r="2826" spans="2:4" x14ac:dyDescent="0.25">
      <c r="B2826" s="1" t="s">
        <v>4770</v>
      </c>
      <c r="C2826" s="2">
        <v>98</v>
      </c>
      <c r="D2826" s="5">
        <v>6.8</v>
      </c>
    </row>
    <row r="2827" spans="2:4" x14ac:dyDescent="0.25">
      <c r="B2827" s="3" t="s">
        <v>4772</v>
      </c>
      <c r="C2827" s="4">
        <v>101</v>
      </c>
      <c r="D2827" s="6">
        <v>5.7</v>
      </c>
    </row>
    <row r="2828" spans="2:4" x14ac:dyDescent="0.25">
      <c r="B2828" s="1" t="s">
        <v>4773</v>
      </c>
      <c r="C2828" s="2">
        <v>132</v>
      </c>
      <c r="D2828" s="5">
        <v>7.2</v>
      </c>
    </row>
    <row r="2829" spans="2:4" x14ac:dyDescent="0.25">
      <c r="B2829" s="3" t="s">
        <v>4774</v>
      </c>
      <c r="C2829" s="4">
        <v>106</v>
      </c>
      <c r="D2829" s="6">
        <v>6.9</v>
      </c>
    </row>
    <row r="2830" spans="2:4" x14ac:dyDescent="0.25">
      <c r="B2830" s="1" t="s">
        <v>4775</v>
      </c>
      <c r="C2830" s="2">
        <v>87</v>
      </c>
      <c r="D2830" s="5">
        <v>6.2</v>
      </c>
    </row>
    <row r="2831" spans="2:4" x14ac:dyDescent="0.25">
      <c r="B2831" s="3" t="s">
        <v>4776</v>
      </c>
      <c r="C2831" s="4">
        <v>98</v>
      </c>
      <c r="D2831" s="6">
        <v>6.7</v>
      </c>
    </row>
    <row r="2832" spans="2:4" x14ac:dyDescent="0.25">
      <c r="B2832" s="1" t="s">
        <v>4778</v>
      </c>
      <c r="C2832" s="2">
        <v>96</v>
      </c>
      <c r="D2832" s="5">
        <v>6.5</v>
      </c>
    </row>
    <row r="2833" spans="2:4" x14ac:dyDescent="0.25">
      <c r="B2833" s="3" t="s">
        <v>4780</v>
      </c>
      <c r="C2833" s="4">
        <v>104</v>
      </c>
      <c r="D2833" s="6">
        <v>7.2</v>
      </c>
    </row>
    <row r="2834" spans="2:4" x14ac:dyDescent="0.25">
      <c r="B2834" s="1" t="s">
        <v>4782</v>
      </c>
      <c r="C2834" s="2">
        <v>93</v>
      </c>
      <c r="D2834" s="5">
        <v>5.3</v>
      </c>
    </row>
    <row r="2835" spans="2:4" x14ac:dyDescent="0.25">
      <c r="B2835" s="3" t="s">
        <v>4783</v>
      </c>
      <c r="C2835" s="4">
        <v>95</v>
      </c>
      <c r="D2835" s="6">
        <v>6.7</v>
      </c>
    </row>
    <row r="2836" spans="2:4" x14ac:dyDescent="0.25">
      <c r="B2836" s="1" t="s">
        <v>4784</v>
      </c>
      <c r="C2836" s="2">
        <v>89</v>
      </c>
      <c r="D2836" s="5">
        <v>3.6</v>
      </c>
    </row>
    <row r="2837" spans="2:4" x14ac:dyDescent="0.25">
      <c r="B2837" s="3" t="s">
        <v>4786</v>
      </c>
      <c r="C2837" s="4">
        <v>107</v>
      </c>
      <c r="D2837" s="6">
        <v>5.7</v>
      </c>
    </row>
    <row r="2838" spans="2:4" x14ac:dyDescent="0.25">
      <c r="B2838" s="1" t="s">
        <v>4787</v>
      </c>
      <c r="C2838" s="2">
        <v>85</v>
      </c>
      <c r="D2838" s="5">
        <v>7.3</v>
      </c>
    </row>
    <row r="2839" spans="2:4" x14ac:dyDescent="0.25">
      <c r="B2839" s="3" t="s">
        <v>4788</v>
      </c>
      <c r="C2839" s="4">
        <v>93</v>
      </c>
      <c r="D2839" s="6">
        <v>5</v>
      </c>
    </row>
    <row r="2840" spans="2:4" x14ac:dyDescent="0.25">
      <c r="B2840" s="1" t="s">
        <v>4790</v>
      </c>
      <c r="C2840" s="2">
        <v>101</v>
      </c>
      <c r="D2840" s="5">
        <v>6.6</v>
      </c>
    </row>
    <row r="2841" spans="2:4" x14ac:dyDescent="0.25">
      <c r="B2841" s="3" t="s">
        <v>4791</v>
      </c>
      <c r="C2841" s="4">
        <v>103</v>
      </c>
      <c r="D2841" s="6">
        <v>6.6</v>
      </c>
    </row>
    <row r="2842" spans="2:4" x14ac:dyDescent="0.25">
      <c r="B2842" s="1" t="s">
        <v>4793</v>
      </c>
      <c r="C2842" s="2">
        <v>111</v>
      </c>
      <c r="D2842" s="5">
        <v>7.3</v>
      </c>
    </row>
    <row r="2843" spans="2:4" x14ac:dyDescent="0.25">
      <c r="B2843" s="3" t="s">
        <v>4796</v>
      </c>
      <c r="C2843" s="4">
        <v>86</v>
      </c>
      <c r="D2843" s="6">
        <v>6.2</v>
      </c>
    </row>
    <row r="2844" spans="2:4" x14ac:dyDescent="0.25">
      <c r="B2844" s="1" t="s">
        <v>4797</v>
      </c>
      <c r="C2844" s="2">
        <v>90</v>
      </c>
      <c r="D2844" s="5">
        <v>6.6</v>
      </c>
    </row>
    <row r="2845" spans="2:4" x14ac:dyDescent="0.25">
      <c r="B2845" s="3" t="s">
        <v>4798</v>
      </c>
      <c r="C2845" s="4">
        <v>82</v>
      </c>
      <c r="D2845" s="6">
        <v>6.3</v>
      </c>
    </row>
    <row r="2846" spans="2:4" x14ac:dyDescent="0.25">
      <c r="B2846" s="1" t="s">
        <v>4800</v>
      </c>
      <c r="C2846" s="2">
        <v>83</v>
      </c>
      <c r="D2846" s="5">
        <v>3.3</v>
      </c>
    </row>
    <row r="2847" spans="2:4" x14ac:dyDescent="0.25">
      <c r="B2847" s="3" t="s">
        <v>4802</v>
      </c>
      <c r="C2847" s="4">
        <v>125</v>
      </c>
      <c r="D2847" s="6">
        <v>6.2</v>
      </c>
    </row>
    <row r="2848" spans="2:4" x14ac:dyDescent="0.25">
      <c r="B2848" s="1" t="s">
        <v>4804</v>
      </c>
      <c r="C2848" s="2">
        <v>86</v>
      </c>
      <c r="D2848" s="5">
        <v>3.5</v>
      </c>
    </row>
    <row r="2849" spans="2:4" x14ac:dyDescent="0.25">
      <c r="B2849" s="3" t="s">
        <v>4806</v>
      </c>
      <c r="C2849" s="4">
        <v>91</v>
      </c>
      <c r="D2849" s="6">
        <v>5.5</v>
      </c>
    </row>
    <row r="2850" spans="2:4" x14ac:dyDescent="0.25">
      <c r="B2850" s="1" t="s">
        <v>4808</v>
      </c>
      <c r="C2850" s="2">
        <v>90</v>
      </c>
      <c r="D2850" s="5">
        <v>5.9</v>
      </c>
    </row>
    <row r="2851" spans="2:4" x14ac:dyDescent="0.25">
      <c r="B2851" s="3" t="s">
        <v>4810</v>
      </c>
      <c r="C2851" s="4">
        <v>90</v>
      </c>
      <c r="D2851" s="6">
        <v>4.7</v>
      </c>
    </row>
    <row r="2852" spans="2:4" x14ac:dyDescent="0.25">
      <c r="B2852" s="1" t="s">
        <v>4812</v>
      </c>
      <c r="C2852" s="2">
        <v>93</v>
      </c>
      <c r="D2852" s="5">
        <v>3.9</v>
      </c>
    </row>
    <row r="2853" spans="2:4" x14ac:dyDescent="0.25">
      <c r="B2853" s="3" t="s">
        <v>4814</v>
      </c>
      <c r="C2853" s="4">
        <v>104</v>
      </c>
      <c r="D2853" s="6">
        <v>6.1</v>
      </c>
    </row>
    <row r="2854" spans="2:4" x14ac:dyDescent="0.25">
      <c r="B2854" s="1" t="s">
        <v>4816</v>
      </c>
      <c r="C2854" s="2">
        <v>85</v>
      </c>
      <c r="D2854" s="5">
        <v>6.7</v>
      </c>
    </row>
    <row r="2855" spans="2:4" x14ac:dyDescent="0.25">
      <c r="B2855" s="3" t="s">
        <v>4818</v>
      </c>
      <c r="C2855" s="4">
        <v>81</v>
      </c>
      <c r="D2855" s="6">
        <v>6.9</v>
      </c>
    </row>
    <row r="2856" spans="2:4" x14ac:dyDescent="0.25">
      <c r="B2856" s="1" t="s">
        <v>4820</v>
      </c>
      <c r="C2856" s="2">
        <v>135</v>
      </c>
      <c r="D2856" s="5">
        <v>7.3</v>
      </c>
    </row>
    <row r="2857" spans="2:4" x14ac:dyDescent="0.25">
      <c r="B2857" s="3" t="s">
        <v>4822</v>
      </c>
      <c r="C2857" s="4">
        <v>144</v>
      </c>
      <c r="D2857" s="6">
        <v>6.7</v>
      </c>
    </row>
    <row r="2858" spans="2:4" x14ac:dyDescent="0.25">
      <c r="B2858" s="1" t="s">
        <v>4823</v>
      </c>
      <c r="C2858" s="2">
        <v>98</v>
      </c>
      <c r="D2858" s="5">
        <v>6.1</v>
      </c>
    </row>
    <row r="2859" spans="2:4" x14ac:dyDescent="0.25">
      <c r="B2859" s="3" t="s">
        <v>4824</v>
      </c>
      <c r="C2859" s="4">
        <v>117</v>
      </c>
      <c r="D2859" s="6">
        <v>6.9</v>
      </c>
    </row>
    <row r="2860" spans="2:4" x14ac:dyDescent="0.25">
      <c r="B2860" s="1" t="s">
        <v>4825</v>
      </c>
      <c r="C2860" s="2">
        <v>127</v>
      </c>
      <c r="D2860" s="5">
        <v>7.9</v>
      </c>
    </row>
    <row r="2861" spans="2:4" x14ac:dyDescent="0.25">
      <c r="B2861" s="3" t="s">
        <v>4827</v>
      </c>
      <c r="C2861" s="4">
        <v>98</v>
      </c>
      <c r="D2861" s="6">
        <v>4.5</v>
      </c>
    </row>
    <row r="2862" spans="2:4" x14ac:dyDescent="0.25">
      <c r="B2862" s="1" t="s">
        <v>4829</v>
      </c>
      <c r="C2862" s="2">
        <v>197</v>
      </c>
      <c r="D2862" s="5">
        <v>7.6</v>
      </c>
    </row>
    <row r="2863" spans="2:4" x14ac:dyDescent="0.25">
      <c r="B2863" s="3" t="s">
        <v>4830</v>
      </c>
      <c r="C2863" s="4">
        <v>104</v>
      </c>
      <c r="D2863" s="6">
        <v>7.5</v>
      </c>
    </row>
    <row r="2864" spans="2:4" x14ac:dyDescent="0.25">
      <c r="B2864" s="1" t="s">
        <v>4833</v>
      </c>
      <c r="C2864" s="2">
        <v>90</v>
      </c>
      <c r="D2864" s="5">
        <v>6</v>
      </c>
    </row>
    <row r="2865" spans="2:4" x14ac:dyDescent="0.25">
      <c r="B2865" s="3" t="s">
        <v>4834</v>
      </c>
      <c r="C2865" s="4">
        <v>130</v>
      </c>
      <c r="D2865" s="6">
        <v>7.1</v>
      </c>
    </row>
    <row r="2866" spans="2:4" x14ac:dyDescent="0.25">
      <c r="B2866" s="1" t="s">
        <v>4836</v>
      </c>
      <c r="C2866" s="2">
        <v>176</v>
      </c>
      <c r="D2866" s="5">
        <v>6.9</v>
      </c>
    </row>
    <row r="2867" spans="2:4" x14ac:dyDescent="0.25">
      <c r="B2867" s="3" t="s">
        <v>4837</v>
      </c>
      <c r="C2867" s="4">
        <v>116</v>
      </c>
      <c r="D2867" s="6">
        <v>8.5</v>
      </c>
    </row>
    <row r="2868" spans="2:4" x14ac:dyDescent="0.25">
      <c r="B2868" s="1" t="s">
        <v>4838</v>
      </c>
      <c r="C2868" s="2">
        <v>88</v>
      </c>
      <c r="D2868" s="5">
        <v>7.5</v>
      </c>
    </row>
    <row r="2869" spans="2:4" x14ac:dyDescent="0.25">
      <c r="B2869" s="3" t="s">
        <v>4840</v>
      </c>
      <c r="C2869" s="4">
        <v>106</v>
      </c>
      <c r="D2869" s="6">
        <v>6.6</v>
      </c>
    </row>
    <row r="2870" spans="2:4" x14ac:dyDescent="0.25">
      <c r="B2870" s="1" t="s">
        <v>4841</v>
      </c>
      <c r="C2870" s="2">
        <v>181</v>
      </c>
      <c r="D2870" s="5">
        <v>8</v>
      </c>
    </row>
    <row r="2871" spans="2:4" x14ac:dyDescent="0.25">
      <c r="B2871" s="3" t="s">
        <v>4842</v>
      </c>
      <c r="C2871" s="4">
        <v>130</v>
      </c>
      <c r="D2871" s="6">
        <v>7</v>
      </c>
    </row>
    <row r="2872" spans="2:4" x14ac:dyDescent="0.25">
      <c r="B2872" s="1" t="s">
        <v>4843</v>
      </c>
      <c r="C2872" s="2">
        <v>123</v>
      </c>
      <c r="D2872" s="5">
        <v>6.8</v>
      </c>
    </row>
    <row r="2873" spans="2:4" x14ac:dyDescent="0.25">
      <c r="B2873" s="3" t="s">
        <v>4844</v>
      </c>
      <c r="C2873" s="4">
        <v>120</v>
      </c>
      <c r="D2873" s="6">
        <v>6.7</v>
      </c>
    </row>
    <row r="2874" spans="2:4" x14ac:dyDescent="0.25">
      <c r="B2874" s="1" t="s">
        <v>4845</v>
      </c>
      <c r="C2874" s="2">
        <v>87</v>
      </c>
      <c r="D2874" s="5">
        <v>6.5</v>
      </c>
    </row>
    <row r="2875" spans="2:4" x14ac:dyDescent="0.25">
      <c r="B2875" s="3" t="s">
        <v>4846</v>
      </c>
      <c r="C2875" s="4">
        <v>123</v>
      </c>
      <c r="D2875" s="6">
        <v>8</v>
      </c>
    </row>
    <row r="2876" spans="2:4" x14ac:dyDescent="0.25">
      <c r="B2876" s="1" t="s">
        <v>4847</v>
      </c>
      <c r="C2876" s="2">
        <v>103</v>
      </c>
      <c r="D2876" s="5">
        <v>6.5</v>
      </c>
    </row>
    <row r="2877" spans="2:4" x14ac:dyDescent="0.25">
      <c r="B2877" s="3" t="s">
        <v>4849</v>
      </c>
      <c r="C2877" s="4">
        <v>91</v>
      </c>
      <c r="D2877" s="6">
        <v>4.9000000000000004</v>
      </c>
    </row>
    <row r="2878" spans="2:4" x14ac:dyDescent="0.25">
      <c r="B2878" s="1" t="s">
        <v>4850</v>
      </c>
      <c r="C2878" s="2">
        <v>88</v>
      </c>
      <c r="D2878" s="5">
        <v>7.1</v>
      </c>
    </row>
    <row r="2879" spans="2:4" x14ac:dyDescent="0.25">
      <c r="B2879" s="3" t="s">
        <v>4851</v>
      </c>
      <c r="C2879" s="4">
        <v>126</v>
      </c>
      <c r="D2879" s="6">
        <v>7</v>
      </c>
    </row>
    <row r="2880" spans="2:4" x14ac:dyDescent="0.25">
      <c r="B2880" s="1" t="s">
        <v>4853</v>
      </c>
      <c r="C2880" s="2">
        <v>120</v>
      </c>
      <c r="D2880" s="5">
        <v>7</v>
      </c>
    </row>
    <row r="2881" spans="2:4" x14ac:dyDescent="0.25">
      <c r="B2881" s="3" t="s">
        <v>4854</v>
      </c>
      <c r="C2881" s="4">
        <v>94</v>
      </c>
      <c r="D2881" s="6">
        <v>4.5</v>
      </c>
    </row>
    <row r="2882" spans="2:4" x14ac:dyDescent="0.25">
      <c r="B2882" s="1" t="s">
        <v>4856</v>
      </c>
      <c r="C2882" s="2">
        <v>137</v>
      </c>
      <c r="D2882" s="5">
        <v>7.7</v>
      </c>
    </row>
    <row r="2883" spans="2:4" x14ac:dyDescent="0.25">
      <c r="B2883" s="3" t="s">
        <v>4858</v>
      </c>
      <c r="C2883" s="4">
        <v>119</v>
      </c>
      <c r="D2883" s="6">
        <v>6.7</v>
      </c>
    </row>
    <row r="2884" spans="2:4" x14ac:dyDescent="0.25">
      <c r="B2884" s="1" t="s">
        <v>4859</v>
      </c>
      <c r="C2884" s="2">
        <v>99</v>
      </c>
      <c r="D2884" s="5">
        <v>7</v>
      </c>
    </row>
    <row r="2885" spans="2:4" x14ac:dyDescent="0.25">
      <c r="B2885" s="3" t="s">
        <v>4861</v>
      </c>
      <c r="C2885" s="4">
        <v>79</v>
      </c>
      <c r="D2885" s="6">
        <v>6.5</v>
      </c>
    </row>
    <row r="2886" spans="2:4" x14ac:dyDescent="0.25">
      <c r="B2886" s="1" t="s">
        <v>4862</v>
      </c>
      <c r="C2886" s="2">
        <v>95</v>
      </c>
      <c r="D2886" s="5">
        <v>6.2</v>
      </c>
    </row>
    <row r="2887" spans="2:4" x14ac:dyDescent="0.25">
      <c r="B2887" s="3" t="s">
        <v>4863</v>
      </c>
      <c r="C2887" s="4">
        <v>103</v>
      </c>
      <c r="D2887" s="6">
        <v>5.7</v>
      </c>
    </row>
    <row r="2888" spans="2:4" x14ac:dyDescent="0.25">
      <c r="B2888" s="1" t="s">
        <v>4864</v>
      </c>
      <c r="C2888" s="2">
        <v>92</v>
      </c>
      <c r="D2888" s="5">
        <v>6.4</v>
      </c>
    </row>
    <row r="2889" spans="2:4" x14ac:dyDescent="0.25">
      <c r="B2889" s="3" t="s">
        <v>4865</v>
      </c>
      <c r="C2889" s="4">
        <v>84</v>
      </c>
      <c r="D2889" s="6">
        <v>5.4</v>
      </c>
    </row>
    <row r="2890" spans="2:4" x14ac:dyDescent="0.25">
      <c r="B2890" s="1" t="s">
        <v>4867</v>
      </c>
      <c r="C2890" s="2">
        <v>300</v>
      </c>
      <c r="D2890" s="5">
        <v>6.6</v>
      </c>
    </row>
    <row r="2891" spans="2:4" x14ac:dyDescent="0.25">
      <c r="B2891" s="3" t="s">
        <v>4869</v>
      </c>
      <c r="C2891" s="4">
        <v>120</v>
      </c>
      <c r="D2891" s="6">
        <v>6.1</v>
      </c>
    </row>
    <row r="2892" spans="2:4" x14ac:dyDescent="0.25">
      <c r="B2892" s="1" t="s">
        <v>4870</v>
      </c>
      <c r="C2892" s="2">
        <v>121</v>
      </c>
      <c r="D2892" s="5">
        <v>7.6</v>
      </c>
    </row>
    <row r="2893" spans="2:4" x14ac:dyDescent="0.25">
      <c r="B2893" s="3" t="s">
        <v>4872</v>
      </c>
      <c r="C2893" s="4">
        <v>97</v>
      </c>
      <c r="D2893" s="6">
        <v>6.2</v>
      </c>
    </row>
    <row r="2894" spans="2:4" x14ac:dyDescent="0.25">
      <c r="B2894" s="1" t="s">
        <v>4873</v>
      </c>
      <c r="C2894" s="2">
        <v>86</v>
      </c>
      <c r="D2894" s="5">
        <v>6.6</v>
      </c>
    </row>
    <row r="2895" spans="2:4" x14ac:dyDescent="0.25">
      <c r="B2895" s="3" t="s">
        <v>4875</v>
      </c>
      <c r="C2895" s="4">
        <v>45</v>
      </c>
      <c r="D2895" s="6">
        <v>7.3</v>
      </c>
    </row>
    <row r="2896" spans="2:4" x14ac:dyDescent="0.25">
      <c r="B2896" s="1" t="s">
        <v>4878</v>
      </c>
      <c r="C2896" s="2">
        <v>97</v>
      </c>
      <c r="D2896" s="5">
        <v>4.2</v>
      </c>
    </row>
    <row r="2897" spans="2:4" x14ac:dyDescent="0.25">
      <c r="B2897" s="3" t="s">
        <v>4880</v>
      </c>
      <c r="C2897" s="4">
        <v>93</v>
      </c>
      <c r="D2897" s="6">
        <v>6.5</v>
      </c>
    </row>
    <row r="2898" spans="2:4" x14ac:dyDescent="0.25">
      <c r="B2898" s="1" t="s">
        <v>4882</v>
      </c>
      <c r="C2898" s="2">
        <v>84</v>
      </c>
      <c r="D2898" s="5">
        <v>6.5</v>
      </c>
    </row>
    <row r="2899" spans="2:4" x14ac:dyDescent="0.25">
      <c r="B2899" s="3" t="s">
        <v>4884</v>
      </c>
      <c r="C2899" s="4">
        <v>96</v>
      </c>
      <c r="D2899" s="6">
        <v>5.7</v>
      </c>
    </row>
    <row r="2900" spans="2:4" x14ac:dyDescent="0.25">
      <c r="B2900" s="1" t="s">
        <v>4885</v>
      </c>
      <c r="C2900" s="2">
        <v>112</v>
      </c>
      <c r="D2900" s="5">
        <v>7.3</v>
      </c>
    </row>
    <row r="2901" spans="2:4" x14ac:dyDescent="0.25">
      <c r="B2901" s="3" t="s">
        <v>4887</v>
      </c>
      <c r="C2901" s="4">
        <v>125</v>
      </c>
      <c r="D2901" s="6">
        <v>6.9</v>
      </c>
    </row>
    <row r="2902" spans="2:4" x14ac:dyDescent="0.25">
      <c r="B2902" s="1" t="s">
        <v>4889</v>
      </c>
      <c r="C2902" s="2">
        <v>96</v>
      </c>
      <c r="D2902" s="5">
        <v>5</v>
      </c>
    </row>
    <row r="2903" spans="2:4" x14ac:dyDescent="0.25">
      <c r="B2903" s="3" t="s">
        <v>4890</v>
      </c>
      <c r="C2903" s="4">
        <v>103</v>
      </c>
      <c r="D2903" s="6">
        <v>7.3</v>
      </c>
    </row>
    <row r="2904" spans="2:4" x14ac:dyDescent="0.25">
      <c r="B2904" s="1" t="s">
        <v>4892</v>
      </c>
      <c r="C2904" s="2">
        <v>101</v>
      </c>
      <c r="D2904" s="5">
        <v>6.5</v>
      </c>
    </row>
    <row r="2905" spans="2:4" x14ac:dyDescent="0.25">
      <c r="B2905" s="3" t="s">
        <v>4893</v>
      </c>
      <c r="C2905" s="4">
        <v>104</v>
      </c>
      <c r="D2905" s="6">
        <v>2.1</v>
      </c>
    </row>
    <row r="2906" spans="2:4" x14ac:dyDescent="0.25">
      <c r="B2906" s="1" t="s">
        <v>4894</v>
      </c>
      <c r="C2906" s="2">
        <v>119</v>
      </c>
      <c r="D2906" s="5">
        <v>7</v>
      </c>
    </row>
    <row r="2907" spans="2:4" x14ac:dyDescent="0.25">
      <c r="B2907" s="3" t="s">
        <v>4895</v>
      </c>
      <c r="C2907" s="4">
        <v>128</v>
      </c>
      <c r="D2907" s="6">
        <v>8</v>
      </c>
    </row>
    <row r="2908" spans="2:4" x14ac:dyDescent="0.25">
      <c r="B2908" s="1" t="s">
        <v>4896</v>
      </c>
      <c r="C2908" s="2">
        <v>106</v>
      </c>
      <c r="D2908" s="5">
        <v>6.9</v>
      </c>
    </row>
    <row r="2909" spans="2:4" x14ac:dyDescent="0.25">
      <c r="B2909" s="3" t="s">
        <v>4898</v>
      </c>
      <c r="C2909" s="4">
        <v>126</v>
      </c>
      <c r="D2909" s="6">
        <v>7.1</v>
      </c>
    </row>
    <row r="2910" spans="2:4" x14ac:dyDescent="0.25">
      <c r="B2910" s="1" t="s">
        <v>4900</v>
      </c>
      <c r="C2910" s="2">
        <v>150</v>
      </c>
      <c r="D2910" s="5">
        <v>6.7</v>
      </c>
    </row>
    <row r="2911" spans="2:4" x14ac:dyDescent="0.25">
      <c r="B2911" s="3" t="s">
        <v>4902</v>
      </c>
      <c r="C2911" s="4">
        <v>178</v>
      </c>
      <c r="D2911" s="6">
        <v>8.9</v>
      </c>
    </row>
    <row r="2912" spans="2:4" x14ac:dyDescent="0.25">
      <c r="B2912" s="1" t="s">
        <v>4904</v>
      </c>
      <c r="C2912" s="2">
        <v>117</v>
      </c>
      <c r="D2912" s="5">
        <v>7.9</v>
      </c>
    </row>
    <row r="2913" spans="2:4" x14ac:dyDescent="0.25">
      <c r="B2913" s="3" t="s">
        <v>4905</v>
      </c>
      <c r="C2913" s="4">
        <v>119</v>
      </c>
      <c r="D2913" s="6">
        <v>5.6</v>
      </c>
    </row>
    <row r="2914" spans="2:4" x14ac:dyDescent="0.25">
      <c r="B2914" s="1" t="s">
        <v>4907</v>
      </c>
      <c r="C2914" s="2">
        <v>174</v>
      </c>
      <c r="D2914" s="5">
        <v>8</v>
      </c>
    </row>
    <row r="2915" spans="2:4" x14ac:dyDescent="0.25">
      <c r="B2915" s="3" t="s">
        <v>4908</v>
      </c>
      <c r="C2915" s="4">
        <v>111</v>
      </c>
      <c r="D2915" s="6">
        <v>6.2</v>
      </c>
    </row>
    <row r="2916" spans="2:4" x14ac:dyDescent="0.25">
      <c r="B2916" s="1" t="s">
        <v>4910</v>
      </c>
      <c r="C2916" s="2">
        <v>101</v>
      </c>
      <c r="D2916" s="5">
        <v>7.9</v>
      </c>
    </row>
    <row r="2917" spans="2:4" x14ac:dyDescent="0.25">
      <c r="B2917" s="3" t="s">
        <v>4911</v>
      </c>
      <c r="C2917" s="4">
        <v>89</v>
      </c>
      <c r="D2917" s="6">
        <v>8.1</v>
      </c>
    </row>
    <row r="2918" spans="2:4" x14ac:dyDescent="0.25">
      <c r="B2918" s="1" t="s">
        <v>4912</v>
      </c>
      <c r="C2918" s="2">
        <v>113</v>
      </c>
      <c r="D2918" s="5">
        <v>7.6</v>
      </c>
    </row>
    <row r="2919" spans="2:4" x14ac:dyDescent="0.25">
      <c r="B2919" s="3" t="s">
        <v>4914</v>
      </c>
      <c r="C2919" s="4">
        <v>95</v>
      </c>
      <c r="D2919" s="6">
        <v>3.5</v>
      </c>
    </row>
    <row r="2920" spans="2:4" x14ac:dyDescent="0.25">
      <c r="B2920" s="1" t="s">
        <v>4916</v>
      </c>
      <c r="C2920" s="2">
        <v>112</v>
      </c>
      <c r="D2920" s="5">
        <v>7.6</v>
      </c>
    </row>
    <row r="2921" spans="2:4" x14ac:dyDescent="0.25">
      <c r="B2921" s="3" t="s">
        <v>4917</v>
      </c>
      <c r="C2921" s="4">
        <v>109</v>
      </c>
      <c r="D2921" s="6">
        <v>6.5</v>
      </c>
    </row>
    <row r="2922" spans="2:4" x14ac:dyDescent="0.25">
      <c r="B2922" s="1" t="s">
        <v>4920</v>
      </c>
      <c r="C2922" s="2">
        <v>108</v>
      </c>
      <c r="D2922" s="5">
        <v>5.6</v>
      </c>
    </row>
    <row r="2923" spans="2:4" x14ac:dyDescent="0.25">
      <c r="B2923" s="3" t="s">
        <v>4921</v>
      </c>
      <c r="C2923" s="4">
        <v>100</v>
      </c>
      <c r="D2923" s="6">
        <v>7.7</v>
      </c>
    </row>
    <row r="2924" spans="2:4" x14ac:dyDescent="0.25">
      <c r="B2924" s="1" t="s">
        <v>4923</v>
      </c>
      <c r="C2924" s="2">
        <v>90</v>
      </c>
      <c r="D2924" s="5">
        <v>5.2</v>
      </c>
    </row>
    <row r="2925" spans="2:4" x14ac:dyDescent="0.25">
      <c r="B2925" s="3" t="s">
        <v>4925</v>
      </c>
      <c r="C2925" s="4">
        <v>94</v>
      </c>
      <c r="D2925" s="6">
        <v>6.1</v>
      </c>
    </row>
    <row r="2926" spans="2:4" x14ac:dyDescent="0.25">
      <c r="B2926" s="1" t="s">
        <v>4926</v>
      </c>
      <c r="C2926" s="2">
        <v>111</v>
      </c>
      <c r="D2926" s="5">
        <v>7.4</v>
      </c>
    </row>
    <row r="2927" spans="2:4" x14ac:dyDescent="0.25">
      <c r="B2927" s="3" t="s">
        <v>4928</v>
      </c>
      <c r="C2927" s="4">
        <v>142</v>
      </c>
      <c r="D2927" s="6">
        <v>6.8</v>
      </c>
    </row>
    <row r="2928" spans="2:4" x14ac:dyDescent="0.25">
      <c r="B2928" s="1" t="s">
        <v>4929</v>
      </c>
      <c r="C2928" s="2">
        <v>107</v>
      </c>
      <c r="D2928" s="5">
        <v>6.4</v>
      </c>
    </row>
    <row r="2929" spans="2:4" x14ac:dyDescent="0.25">
      <c r="B2929" s="3" t="s">
        <v>4930</v>
      </c>
      <c r="C2929" s="4">
        <v>91</v>
      </c>
      <c r="D2929" s="6">
        <v>5.7</v>
      </c>
    </row>
    <row r="2930" spans="2:4" x14ac:dyDescent="0.25">
      <c r="B2930" s="1" t="s">
        <v>4931</v>
      </c>
      <c r="C2930" s="2">
        <v>82</v>
      </c>
      <c r="D2930" s="5">
        <v>6.7</v>
      </c>
    </row>
    <row r="2931" spans="2:4" x14ac:dyDescent="0.25">
      <c r="B2931" s="3" t="s">
        <v>4933</v>
      </c>
      <c r="C2931" s="4">
        <v>97</v>
      </c>
      <c r="D2931" s="6">
        <v>5.6</v>
      </c>
    </row>
    <row r="2932" spans="2:4" x14ac:dyDescent="0.25">
      <c r="B2932" s="1" t="s">
        <v>4935</v>
      </c>
      <c r="C2932" s="2">
        <v>102</v>
      </c>
      <c r="D2932" s="5">
        <v>7.6</v>
      </c>
    </row>
    <row r="2933" spans="2:4" x14ac:dyDescent="0.25">
      <c r="B2933" s="3" t="s">
        <v>4936</v>
      </c>
      <c r="C2933" s="4">
        <v>93</v>
      </c>
      <c r="D2933" s="6">
        <v>6.5</v>
      </c>
    </row>
    <row r="2934" spans="2:4" x14ac:dyDescent="0.25">
      <c r="B2934" s="1" t="s">
        <v>4938</v>
      </c>
      <c r="C2934" s="2">
        <v>138</v>
      </c>
      <c r="D2934" s="5">
        <v>6.3</v>
      </c>
    </row>
    <row r="2935" spans="2:4" x14ac:dyDescent="0.25">
      <c r="B2935" s="3" t="s">
        <v>4940</v>
      </c>
      <c r="C2935" s="4">
        <v>93</v>
      </c>
      <c r="D2935" s="6">
        <v>7.1</v>
      </c>
    </row>
    <row r="2936" spans="2:4" x14ac:dyDescent="0.25">
      <c r="B2936" s="1" t="s">
        <v>4941</v>
      </c>
      <c r="C2936" s="2">
        <v>92</v>
      </c>
      <c r="D2936" s="5">
        <v>7.1</v>
      </c>
    </row>
    <row r="2937" spans="2:4" x14ac:dyDescent="0.25">
      <c r="B2937" s="3" t="s">
        <v>4943</v>
      </c>
      <c r="C2937" s="4">
        <v>92</v>
      </c>
      <c r="D2937" s="6">
        <v>6.9</v>
      </c>
    </row>
    <row r="2938" spans="2:4" x14ac:dyDescent="0.25">
      <c r="B2938" s="1" t="s">
        <v>4944</v>
      </c>
      <c r="C2938" s="2">
        <v>104</v>
      </c>
      <c r="D2938" s="5">
        <v>5.4</v>
      </c>
    </row>
    <row r="2939" spans="2:4" x14ac:dyDescent="0.25">
      <c r="B2939" s="3" t="s">
        <v>4945</v>
      </c>
      <c r="C2939" s="4">
        <v>89</v>
      </c>
      <c r="D2939" s="6">
        <v>5.0999999999999996</v>
      </c>
    </row>
    <row r="2940" spans="2:4" x14ac:dyDescent="0.25">
      <c r="B2940" s="1" t="s">
        <v>4947</v>
      </c>
      <c r="C2940" s="2">
        <v>92</v>
      </c>
      <c r="D2940" s="5">
        <v>5.3</v>
      </c>
    </row>
    <row r="2941" spans="2:4" x14ac:dyDescent="0.25">
      <c r="B2941" s="3" t="s">
        <v>4950</v>
      </c>
      <c r="C2941" s="4">
        <v>90</v>
      </c>
      <c r="D2941" s="6">
        <v>7.3</v>
      </c>
    </row>
    <row r="2942" spans="2:4" x14ac:dyDescent="0.25">
      <c r="B2942" s="1" t="s">
        <v>4951</v>
      </c>
      <c r="C2942" s="2">
        <v>129</v>
      </c>
      <c r="D2942" s="5">
        <v>7.3</v>
      </c>
    </row>
    <row r="2943" spans="2:4" x14ac:dyDescent="0.25">
      <c r="B2943" s="3" t="s">
        <v>4954</v>
      </c>
      <c r="C2943" s="4">
        <v>111</v>
      </c>
      <c r="D2943" s="6">
        <v>7.1</v>
      </c>
    </row>
    <row r="2944" spans="2:4" x14ac:dyDescent="0.25">
      <c r="B2944" s="1" t="s">
        <v>4955</v>
      </c>
      <c r="C2944" s="2">
        <v>79</v>
      </c>
      <c r="D2944" s="5">
        <v>6</v>
      </c>
    </row>
    <row r="2945" spans="2:4" x14ac:dyDescent="0.25">
      <c r="B2945" s="3" t="s">
        <v>4956</v>
      </c>
      <c r="C2945" s="4">
        <v>104</v>
      </c>
      <c r="D2945" s="6">
        <v>6.6</v>
      </c>
    </row>
    <row r="2946" spans="2:4" x14ac:dyDescent="0.25">
      <c r="B2946" s="1" t="s">
        <v>4958</v>
      </c>
      <c r="C2946" s="2">
        <v>101</v>
      </c>
      <c r="D2946" s="5">
        <v>7.2</v>
      </c>
    </row>
    <row r="2947" spans="2:4" x14ac:dyDescent="0.25">
      <c r="B2947" s="3" t="s">
        <v>4959</v>
      </c>
      <c r="C2947" s="4">
        <v>113</v>
      </c>
      <c r="D2947" s="6">
        <v>7.2</v>
      </c>
    </row>
    <row r="2948" spans="2:4" x14ac:dyDescent="0.25">
      <c r="B2948" s="1" t="s">
        <v>4960</v>
      </c>
      <c r="C2948" s="2">
        <v>92</v>
      </c>
      <c r="D2948" s="5">
        <v>6.9</v>
      </c>
    </row>
    <row r="2949" spans="2:4" x14ac:dyDescent="0.25">
      <c r="B2949" s="3" t="s">
        <v>4962</v>
      </c>
      <c r="C2949" s="4">
        <v>106</v>
      </c>
      <c r="D2949" s="6">
        <v>6.8</v>
      </c>
    </row>
    <row r="2950" spans="2:4" x14ac:dyDescent="0.25">
      <c r="B2950" s="1" t="s">
        <v>4964</v>
      </c>
      <c r="C2950" s="2">
        <v>75</v>
      </c>
      <c r="D2950" s="5">
        <v>7.7</v>
      </c>
    </row>
    <row r="2951" spans="2:4" x14ac:dyDescent="0.25">
      <c r="B2951" s="3" t="s">
        <v>4966</v>
      </c>
      <c r="C2951" s="4">
        <v>104</v>
      </c>
      <c r="D2951" s="6">
        <v>7.4</v>
      </c>
    </row>
    <row r="2952" spans="2:4" x14ac:dyDescent="0.25">
      <c r="B2952" s="1" t="s">
        <v>4968</v>
      </c>
      <c r="C2952" s="2">
        <v>108</v>
      </c>
      <c r="D2952" s="5">
        <v>6.5</v>
      </c>
    </row>
    <row r="2953" spans="2:4" x14ac:dyDescent="0.25">
      <c r="B2953" s="3" t="s">
        <v>4970</v>
      </c>
      <c r="C2953" s="4">
        <v>99</v>
      </c>
      <c r="D2953" s="6">
        <v>6.4</v>
      </c>
    </row>
    <row r="2954" spans="2:4" x14ac:dyDescent="0.25">
      <c r="B2954" s="1" t="s">
        <v>4973</v>
      </c>
      <c r="C2954" s="2">
        <v>109</v>
      </c>
      <c r="D2954" s="5">
        <v>5.6</v>
      </c>
    </row>
    <row r="2955" spans="2:4" x14ac:dyDescent="0.25">
      <c r="B2955" s="3" t="s">
        <v>4975</v>
      </c>
      <c r="C2955" s="4">
        <v>93</v>
      </c>
      <c r="D2955" s="6">
        <v>6.8</v>
      </c>
    </row>
    <row r="2956" spans="2:4" x14ac:dyDescent="0.25">
      <c r="B2956" s="1" t="s">
        <v>4976</v>
      </c>
      <c r="C2956" s="2">
        <v>99</v>
      </c>
      <c r="D2956" s="5">
        <v>5.5</v>
      </c>
    </row>
    <row r="2957" spans="2:4" x14ac:dyDescent="0.25">
      <c r="B2957" s="3" t="s">
        <v>4977</v>
      </c>
      <c r="C2957" s="4">
        <v>98</v>
      </c>
      <c r="D2957" s="6">
        <v>6.9</v>
      </c>
    </row>
    <row r="2958" spans="2:4" x14ac:dyDescent="0.25">
      <c r="B2958" s="1" t="s">
        <v>4979</v>
      </c>
      <c r="C2958" s="2">
        <v>95</v>
      </c>
      <c r="D2958" s="5">
        <v>6</v>
      </c>
    </row>
    <row r="2959" spans="2:4" x14ac:dyDescent="0.25">
      <c r="B2959" s="3" t="s">
        <v>4981</v>
      </c>
      <c r="C2959" s="4">
        <v>107</v>
      </c>
      <c r="D2959" s="6">
        <v>6.4</v>
      </c>
    </row>
    <row r="2960" spans="2:4" x14ac:dyDescent="0.25">
      <c r="B2960" s="1" t="s">
        <v>4983</v>
      </c>
      <c r="C2960" s="2">
        <v>102</v>
      </c>
      <c r="D2960" s="5">
        <v>6.6</v>
      </c>
    </row>
    <row r="2961" spans="2:4" x14ac:dyDescent="0.25">
      <c r="B2961" s="3" t="s">
        <v>4985</v>
      </c>
      <c r="C2961" s="4">
        <v>97</v>
      </c>
      <c r="D2961" s="6">
        <v>5.3</v>
      </c>
    </row>
    <row r="2962" spans="2:4" x14ac:dyDescent="0.25">
      <c r="B2962" s="1" t="s">
        <v>4987</v>
      </c>
      <c r="C2962" s="2">
        <v>124</v>
      </c>
      <c r="D2962" s="5">
        <v>8.1</v>
      </c>
    </row>
    <row r="2963" spans="2:4" x14ac:dyDescent="0.25">
      <c r="B2963" s="3" t="s">
        <v>4989</v>
      </c>
      <c r="C2963" s="4">
        <v>90</v>
      </c>
      <c r="D2963" s="6">
        <v>6.9</v>
      </c>
    </row>
    <row r="2964" spans="2:4" x14ac:dyDescent="0.25">
      <c r="B2964" s="1" t="s">
        <v>4991</v>
      </c>
      <c r="C2964" s="2">
        <v>90</v>
      </c>
      <c r="D2964" s="5">
        <v>6.5</v>
      </c>
    </row>
    <row r="2965" spans="2:4" x14ac:dyDescent="0.25">
      <c r="B2965" s="3" t="s">
        <v>4992</v>
      </c>
      <c r="C2965" s="4">
        <v>99</v>
      </c>
      <c r="D2965" s="6">
        <v>7.4</v>
      </c>
    </row>
    <row r="2966" spans="2:4" x14ac:dyDescent="0.25">
      <c r="B2966" s="1" t="s">
        <v>4993</v>
      </c>
      <c r="C2966" s="2">
        <v>115</v>
      </c>
      <c r="D2966" s="5">
        <v>6.9</v>
      </c>
    </row>
    <row r="2967" spans="2:4" x14ac:dyDescent="0.25">
      <c r="B2967" s="3" t="s">
        <v>4995</v>
      </c>
      <c r="C2967" s="4">
        <v>89</v>
      </c>
      <c r="D2967" s="6">
        <v>6.7</v>
      </c>
    </row>
    <row r="2968" spans="2:4" x14ac:dyDescent="0.25">
      <c r="B2968" s="1" t="s">
        <v>4996</v>
      </c>
      <c r="C2968" s="2">
        <v>92</v>
      </c>
      <c r="D2968" s="5">
        <v>7.6</v>
      </c>
    </row>
    <row r="2969" spans="2:4" x14ac:dyDescent="0.25">
      <c r="B2969" s="3" t="s">
        <v>4998</v>
      </c>
      <c r="C2969" s="4">
        <v>94</v>
      </c>
      <c r="D2969" s="6">
        <v>5.4</v>
      </c>
    </row>
    <row r="2970" spans="2:4" x14ac:dyDescent="0.25">
      <c r="B2970" s="1" t="s">
        <v>4999</v>
      </c>
      <c r="C2970" s="2">
        <v>100</v>
      </c>
      <c r="D2970" s="5">
        <v>7.3</v>
      </c>
    </row>
    <row r="2971" spans="2:4" x14ac:dyDescent="0.25">
      <c r="B2971" s="3" t="s">
        <v>5001</v>
      </c>
      <c r="C2971" s="4">
        <v>109</v>
      </c>
      <c r="D2971" s="6">
        <v>6</v>
      </c>
    </row>
    <row r="2972" spans="2:4" x14ac:dyDescent="0.25">
      <c r="B2972" s="1" t="s">
        <v>5002</v>
      </c>
      <c r="C2972" s="2">
        <v>105</v>
      </c>
      <c r="D2972" s="5">
        <v>7.2</v>
      </c>
    </row>
    <row r="2973" spans="2:4" x14ac:dyDescent="0.25">
      <c r="B2973" s="3" t="s">
        <v>5003</v>
      </c>
      <c r="C2973" s="4">
        <v>102</v>
      </c>
      <c r="D2973" s="6">
        <v>6</v>
      </c>
    </row>
    <row r="2974" spans="2:4" x14ac:dyDescent="0.25">
      <c r="B2974" s="1" t="s">
        <v>5005</v>
      </c>
      <c r="C2974" s="2">
        <v>97</v>
      </c>
      <c r="D2974" s="5">
        <v>3.1</v>
      </c>
    </row>
    <row r="2975" spans="2:4" x14ac:dyDescent="0.25">
      <c r="B2975" s="3" t="s">
        <v>5007</v>
      </c>
      <c r="C2975" s="4">
        <v>118</v>
      </c>
      <c r="D2975" s="6">
        <v>6.9</v>
      </c>
    </row>
    <row r="2976" spans="2:4" x14ac:dyDescent="0.25">
      <c r="B2976" s="1" t="s">
        <v>5008</v>
      </c>
      <c r="C2976" s="2">
        <v>92</v>
      </c>
      <c r="D2976" s="5">
        <v>6.2</v>
      </c>
    </row>
    <row r="2977" spans="2:4" x14ac:dyDescent="0.25">
      <c r="B2977" s="3" t="s">
        <v>5010</v>
      </c>
      <c r="C2977" s="4">
        <v>103</v>
      </c>
      <c r="D2977" s="6">
        <v>6.9</v>
      </c>
    </row>
    <row r="2978" spans="2:4" x14ac:dyDescent="0.25">
      <c r="B2978" s="1" t="s">
        <v>5012</v>
      </c>
      <c r="C2978" s="2">
        <v>93</v>
      </c>
      <c r="D2978" s="5">
        <v>6.3</v>
      </c>
    </row>
    <row r="2979" spans="2:4" x14ac:dyDescent="0.25">
      <c r="B2979" s="3" t="s">
        <v>5014</v>
      </c>
      <c r="C2979" s="4">
        <v>113</v>
      </c>
      <c r="D2979" s="6">
        <v>6.7</v>
      </c>
    </row>
    <row r="2980" spans="2:4" x14ac:dyDescent="0.25">
      <c r="B2980" s="1" t="s">
        <v>5016</v>
      </c>
      <c r="C2980" s="2">
        <v>153</v>
      </c>
      <c r="D2980" s="5">
        <v>5.4</v>
      </c>
    </row>
    <row r="2981" spans="2:4" x14ac:dyDescent="0.25">
      <c r="B2981" s="3" t="s">
        <v>5019</v>
      </c>
      <c r="C2981" s="4">
        <v>89</v>
      </c>
      <c r="D2981" s="6">
        <v>8</v>
      </c>
    </row>
    <row r="2982" spans="2:4" x14ac:dyDescent="0.25">
      <c r="B2982" s="1" t="s">
        <v>5020</v>
      </c>
      <c r="C2982" s="2">
        <v>118</v>
      </c>
      <c r="D2982" s="5">
        <v>7</v>
      </c>
    </row>
    <row r="2983" spans="2:4" x14ac:dyDescent="0.25">
      <c r="B2983" s="3" t="s">
        <v>5022</v>
      </c>
      <c r="C2983" s="4">
        <v>97</v>
      </c>
      <c r="D2983" s="6">
        <v>7.2</v>
      </c>
    </row>
    <row r="2984" spans="2:4" x14ac:dyDescent="0.25">
      <c r="B2984" s="1" t="s">
        <v>5024</v>
      </c>
      <c r="C2984" s="2">
        <v>100</v>
      </c>
      <c r="D2984" s="5">
        <v>3.5</v>
      </c>
    </row>
    <row r="2985" spans="2:4" x14ac:dyDescent="0.25">
      <c r="B2985" s="3" t="s">
        <v>5025</v>
      </c>
      <c r="C2985" s="4">
        <v>96</v>
      </c>
      <c r="D2985" s="6">
        <v>7.5</v>
      </c>
    </row>
    <row r="2986" spans="2:4" x14ac:dyDescent="0.25">
      <c r="B2986" s="1" t="s">
        <v>5028</v>
      </c>
      <c r="C2986" s="2">
        <v>120</v>
      </c>
      <c r="D2986" s="5">
        <v>6.7</v>
      </c>
    </row>
    <row r="2987" spans="2:4" x14ac:dyDescent="0.25">
      <c r="B2987" s="3" t="s">
        <v>5029</v>
      </c>
      <c r="C2987" s="4">
        <v>175</v>
      </c>
      <c r="D2987" s="6">
        <v>9.1999999999999993</v>
      </c>
    </row>
    <row r="2988" spans="2:4" x14ac:dyDescent="0.25">
      <c r="B2988" s="1" t="s">
        <v>5030</v>
      </c>
      <c r="C2988" s="2">
        <v>95</v>
      </c>
      <c r="D2988" s="5">
        <v>6.1</v>
      </c>
    </row>
    <row r="2989" spans="2:4" x14ac:dyDescent="0.25">
      <c r="B2989" s="3" t="s">
        <v>5031</v>
      </c>
      <c r="C2989" s="4">
        <v>95</v>
      </c>
      <c r="D2989" s="6">
        <v>7.7</v>
      </c>
    </row>
    <row r="2990" spans="2:4" x14ac:dyDescent="0.25">
      <c r="B2990" s="1" t="s">
        <v>5032</v>
      </c>
      <c r="C2990" s="2">
        <v>121</v>
      </c>
      <c r="D2990" s="5">
        <v>7.6</v>
      </c>
    </row>
    <row r="2991" spans="2:4" x14ac:dyDescent="0.25">
      <c r="B2991" s="3" t="s">
        <v>5033</v>
      </c>
      <c r="C2991" s="4">
        <v>110</v>
      </c>
      <c r="D2991" s="6">
        <v>6.1</v>
      </c>
    </row>
    <row r="2992" spans="2:4" x14ac:dyDescent="0.25">
      <c r="B2992" s="1" t="s">
        <v>5034</v>
      </c>
      <c r="C2992" s="2">
        <v>96</v>
      </c>
      <c r="D2992" s="5">
        <v>4.9000000000000004</v>
      </c>
    </row>
    <row r="2993" spans="2:4" x14ac:dyDescent="0.25">
      <c r="B2993" s="3" t="s">
        <v>5035</v>
      </c>
      <c r="C2993" s="4">
        <v>121</v>
      </c>
      <c r="D2993" s="6">
        <v>6.8</v>
      </c>
    </row>
    <row r="2994" spans="2:4" x14ac:dyDescent="0.25">
      <c r="B2994" s="1" t="s">
        <v>5036</v>
      </c>
      <c r="C2994" s="2">
        <v>95</v>
      </c>
      <c r="D2994" s="5">
        <v>7</v>
      </c>
    </row>
    <row r="2995" spans="2:4" x14ac:dyDescent="0.25">
      <c r="B2995" s="3" t="s">
        <v>5037</v>
      </c>
      <c r="C2995" s="4">
        <v>112</v>
      </c>
      <c r="D2995" s="6">
        <v>5.7</v>
      </c>
    </row>
    <row r="2996" spans="2:4" x14ac:dyDescent="0.25">
      <c r="B2996" s="1" t="s">
        <v>5038</v>
      </c>
      <c r="C2996" s="2">
        <v>93</v>
      </c>
      <c r="D2996" s="5">
        <v>7.5</v>
      </c>
    </row>
    <row r="2997" spans="2:4" x14ac:dyDescent="0.25">
      <c r="B2997" s="3" t="s">
        <v>5039</v>
      </c>
      <c r="C2997" s="4">
        <v>110</v>
      </c>
      <c r="D2997" s="6">
        <v>7.4</v>
      </c>
    </row>
    <row r="2998" spans="2:4" x14ac:dyDescent="0.25">
      <c r="B2998" s="1" t="s">
        <v>5040</v>
      </c>
      <c r="C2998" s="2">
        <v>104</v>
      </c>
      <c r="D2998" s="5">
        <v>7.2</v>
      </c>
    </row>
    <row r="2999" spans="2:4" x14ac:dyDescent="0.25">
      <c r="B2999" s="3" t="s">
        <v>5042</v>
      </c>
      <c r="C2999" s="4">
        <v>119</v>
      </c>
      <c r="D2999" s="6">
        <v>6.8</v>
      </c>
    </row>
    <row r="3000" spans="2:4" x14ac:dyDescent="0.25">
      <c r="B3000" s="1" t="s">
        <v>5043</v>
      </c>
      <c r="C3000" s="2">
        <v>125</v>
      </c>
      <c r="D3000" s="5">
        <v>6.8</v>
      </c>
    </row>
    <row r="3001" spans="2:4" x14ac:dyDescent="0.25">
      <c r="B3001" s="3" t="s">
        <v>5044</v>
      </c>
      <c r="C3001" s="4">
        <v>96</v>
      </c>
      <c r="D3001" s="6">
        <v>5.2</v>
      </c>
    </row>
    <row r="3002" spans="2:4" x14ac:dyDescent="0.25">
      <c r="B3002" s="1" t="s">
        <v>5045</v>
      </c>
      <c r="C3002" s="2">
        <v>100</v>
      </c>
      <c r="D3002" s="5">
        <v>7.2</v>
      </c>
    </row>
    <row r="3003" spans="2:4" x14ac:dyDescent="0.25">
      <c r="B3003" s="3" t="s">
        <v>5048</v>
      </c>
      <c r="C3003" s="4">
        <v>89</v>
      </c>
      <c r="D3003" s="6">
        <v>4</v>
      </c>
    </row>
    <row r="3004" spans="2:4" x14ac:dyDescent="0.25">
      <c r="B3004" s="1" t="s">
        <v>5049</v>
      </c>
      <c r="C3004" s="2">
        <v>92</v>
      </c>
      <c r="D3004" s="5">
        <v>6.8</v>
      </c>
    </row>
    <row r="3005" spans="2:4" x14ac:dyDescent="0.25">
      <c r="B3005" s="3" t="s">
        <v>5051</v>
      </c>
      <c r="C3005" s="4">
        <v>109</v>
      </c>
      <c r="D3005" s="6">
        <v>6.9</v>
      </c>
    </row>
    <row r="3006" spans="2:4" x14ac:dyDescent="0.25">
      <c r="B3006" s="1" t="s">
        <v>5052</v>
      </c>
      <c r="C3006" s="2">
        <v>103</v>
      </c>
      <c r="D3006" s="5">
        <v>7.3</v>
      </c>
    </row>
    <row r="3007" spans="2:4" x14ac:dyDescent="0.25">
      <c r="B3007" s="3" t="s">
        <v>5053</v>
      </c>
      <c r="C3007" s="4">
        <v>95</v>
      </c>
      <c r="D3007" s="6">
        <v>6.1</v>
      </c>
    </row>
    <row r="3008" spans="2:4" x14ac:dyDescent="0.25">
      <c r="B3008" s="1" t="s">
        <v>5054</v>
      </c>
      <c r="C3008" s="2">
        <v>105</v>
      </c>
      <c r="D3008" s="5">
        <v>6</v>
      </c>
    </row>
    <row r="3009" spans="2:4" x14ac:dyDescent="0.25">
      <c r="B3009" s="3" t="s">
        <v>5055</v>
      </c>
      <c r="C3009" s="4">
        <v>106</v>
      </c>
      <c r="D3009" s="6">
        <v>7</v>
      </c>
    </row>
    <row r="3010" spans="2:4" x14ac:dyDescent="0.25">
      <c r="B3010" s="1" t="s">
        <v>5057</v>
      </c>
      <c r="C3010" s="2">
        <v>100</v>
      </c>
      <c r="D3010" s="5">
        <v>7.1</v>
      </c>
    </row>
    <row r="3011" spans="2:4" x14ac:dyDescent="0.25">
      <c r="B3011" s="3" t="s">
        <v>5058</v>
      </c>
      <c r="C3011" s="4">
        <v>103</v>
      </c>
      <c r="D3011" s="6">
        <v>6.2</v>
      </c>
    </row>
    <row r="3012" spans="2:4" x14ac:dyDescent="0.25">
      <c r="B3012" s="1" t="s">
        <v>5059</v>
      </c>
      <c r="C3012" s="2">
        <v>116</v>
      </c>
      <c r="D3012" s="5">
        <v>6.9</v>
      </c>
    </row>
    <row r="3013" spans="2:4" x14ac:dyDescent="0.25">
      <c r="B3013" s="3" t="s">
        <v>5061</v>
      </c>
      <c r="C3013" s="4">
        <v>99</v>
      </c>
      <c r="D3013" s="6">
        <v>7.6</v>
      </c>
    </row>
    <row r="3014" spans="2:4" x14ac:dyDescent="0.25">
      <c r="B3014" s="1" t="s">
        <v>5062</v>
      </c>
      <c r="C3014" s="2">
        <v>164</v>
      </c>
      <c r="D3014" s="5">
        <v>7.6</v>
      </c>
    </row>
    <row r="3015" spans="2:4" x14ac:dyDescent="0.25">
      <c r="B3015" s="3" t="s">
        <v>5063</v>
      </c>
      <c r="C3015" s="4">
        <v>96</v>
      </c>
      <c r="D3015" s="6">
        <v>6.4</v>
      </c>
    </row>
    <row r="3016" spans="2:4" x14ac:dyDescent="0.25">
      <c r="B3016" s="1" t="s">
        <v>5064</v>
      </c>
      <c r="C3016" s="2">
        <v>122</v>
      </c>
      <c r="D3016" s="5">
        <v>6.2</v>
      </c>
    </row>
    <row r="3017" spans="2:4" x14ac:dyDescent="0.25">
      <c r="B3017" s="3" t="s">
        <v>5066</v>
      </c>
      <c r="C3017" s="4">
        <v>94</v>
      </c>
      <c r="D3017" s="6">
        <v>7.5</v>
      </c>
    </row>
    <row r="3018" spans="2:4" x14ac:dyDescent="0.25">
      <c r="B3018" s="1" t="s">
        <v>5067</v>
      </c>
      <c r="C3018" s="2">
        <v>93</v>
      </c>
      <c r="D3018" s="5">
        <v>2</v>
      </c>
    </row>
    <row r="3019" spans="2:4" x14ac:dyDescent="0.25">
      <c r="B3019" s="3" t="s">
        <v>5070</v>
      </c>
      <c r="C3019" s="4">
        <v>96</v>
      </c>
      <c r="D3019" s="6">
        <v>6.2</v>
      </c>
    </row>
    <row r="3020" spans="2:4" x14ac:dyDescent="0.25">
      <c r="B3020" s="1" t="s">
        <v>5072</v>
      </c>
      <c r="C3020" s="2">
        <v>113</v>
      </c>
      <c r="D3020" s="5">
        <v>6.5</v>
      </c>
    </row>
    <row r="3021" spans="2:4" x14ac:dyDescent="0.25">
      <c r="B3021" s="3" t="s">
        <v>5073</v>
      </c>
      <c r="C3021" s="4">
        <v>192</v>
      </c>
      <c r="D3021" s="6">
        <v>7.9</v>
      </c>
    </row>
    <row r="3022" spans="2:4" x14ac:dyDescent="0.25">
      <c r="B3022" s="1" t="s">
        <v>5074</v>
      </c>
      <c r="C3022" s="2">
        <v>99</v>
      </c>
      <c r="D3022" s="5">
        <v>6.8</v>
      </c>
    </row>
    <row r="3023" spans="2:4" x14ac:dyDescent="0.25">
      <c r="B3023" s="3" t="s">
        <v>5075</v>
      </c>
      <c r="C3023" s="4">
        <v>91</v>
      </c>
      <c r="D3023" s="6">
        <v>6.3</v>
      </c>
    </row>
    <row r="3024" spans="2:4" x14ac:dyDescent="0.25">
      <c r="B3024" s="1" t="s">
        <v>5077</v>
      </c>
      <c r="C3024" s="2">
        <v>100</v>
      </c>
      <c r="D3024" s="5">
        <v>6.3</v>
      </c>
    </row>
    <row r="3025" spans="2:4" x14ac:dyDescent="0.25">
      <c r="B3025" s="3" t="s">
        <v>5078</v>
      </c>
      <c r="C3025" s="4">
        <v>105</v>
      </c>
      <c r="D3025" s="6">
        <v>6.6</v>
      </c>
    </row>
    <row r="3026" spans="2:4" x14ac:dyDescent="0.25">
      <c r="B3026" s="1" t="s">
        <v>5079</v>
      </c>
      <c r="C3026" s="2">
        <v>99</v>
      </c>
      <c r="D3026" s="5">
        <v>6.4</v>
      </c>
    </row>
    <row r="3027" spans="2:4" x14ac:dyDescent="0.25">
      <c r="B3027" s="3" t="s">
        <v>5081</v>
      </c>
      <c r="C3027" s="4">
        <v>112</v>
      </c>
      <c r="D3027" s="6">
        <v>7.5</v>
      </c>
    </row>
    <row r="3028" spans="2:4" x14ac:dyDescent="0.25">
      <c r="B3028" s="1" t="s">
        <v>5083</v>
      </c>
      <c r="C3028" s="2">
        <v>99</v>
      </c>
      <c r="D3028" s="5">
        <v>6.5</v>
      </c>
    </row>
    <row r="3029" spans="2:4" x14ac:dyDescent="0.25">
      <c r="B3029" s="3" t="s">
        <v>5084</v>
      </c>
      <c r="C3029" s="4">
        <v>125</v>
      </c>
      <c r="D3029" s="6">
        <v>7.2</v>
      </c>
    </row>
    <row r="3030" spans="2:4" x14ac:dyDescent="0.25">
      <c r="B3030" s="1" t="s">
        <v>5086</v>
      </c>
      <c r="C3030" s="2">
        <v>107</v>
      </c>
      <c r="D3030" s="5">
        <v>6.3</v>
      </c>
    </row>
    <row r="3031" spans="2:4" x14ac:dyDescent="0.25">
      <c r="B3031" s="3" t="s">
        <v>5087</v>
      </c>
      <c r="C3031" s="4">
        <v>107</v>
      </c>
      <c r="D3031" s="6">
        <v>7</v>
      </c>
    </row>
    <row r="3032" spans="2:4" x14ac:dyDescent="0.25">
      <c r="B3032" s="1" t="s">
        <v>5088</v>
      </c>
      <c r="C3032" s="2">
        <v>97</v>
      </c>
      <c r="D3032" s="5">
        <v>6.3</v>
      </c>
    </row>
    <row r="3033" spans="2:4" x14ac:dyDescent="0.25">
      <c r="B3033" s="3" t="s">
        <v>5090</v>
      </c>
      <c r="C3033" s="4">
        <v>95</v>
      </c>
      <c r="D3033" s="6">
        <v>2.2999999999999998</v>
      </c>
    </row>
    <row r="3034" spans="2:4" x14ac:dyDescent="0.25">
      <c r="B3034" s="1" t="s">
        <v>5092</v>
      </c>
      <c r="C3034" s="2">
        <v>106</v>
      </c>
      <c r="D3034" s="5">
        <v>7.1</v>
      </c>
    </row>
    <row r="3035" spans="2:4" x14ac:dyDescent="0.25">
      <c r="B3035" s="3" t="s">
        <v>5093</v>
      </c>
      <c r="C3035" s="4">
        <v>103</v>
      </c>
      <c r="D3035" s="6">
        <v>6.2</v>
      </c>
    </row>
    <row r="3036" spans="2:4" x14ac:dyDescent="0.25">
      <c r="B3036" s="1" t="s">
        <v>5095</v>
      </c>
      <c r="C3036" s="2">
        <v>96</v>
      </c>
      <c r="D3036" s="5">
        <v>6.7</v>
      </c>
    </row>
    <row r="3037" spans="2:4" x14ac:dyDescent="0.25">
      <c r="B3037" s="3" t="s">
        <v>5096</v>
      </c>
      <c r="C3037" s="4">
        <v>103</v>
      </c>
      <c r="D3037" s="6">
        <v>6.5</v>
      </c>
    </row>
    <row r="3038" spans="2:4" x14ac:dyDescent="0.25">
      <c r="B3038" s="1" t="s">
        <v>5098</v>
      </c>
      <c r="C3038" s="2">
        <v>108</v>
      </c>
      <c r="D3038" s="5">
        <v>5.9</v>
      </c>
    </row>
    <row r="3039" spans="2:4" x14ac:dyDescent="0.25">
      <c r="B3039" s="3" t="s">
        <v>5100</v>
      </c>
      <c r="C3039" s="4">
        <v>118</v>
      </c>
      <c r="D3039" s="6">
        <v>6</v>
      </c>
    </row>
    <row r="3040" spans="2:4" x14ac:dyDescent="0.25">
      <c r="B3040" s="1" t="s">
        <v>5101</v>
      </c>
      <c r="C3040" s="2">
        <v>97</v>
      </c>
      <c r="D3040" s="5">
        <v>6.9</v>
      </c>
    </row>
    <row r="3041" spans="2:4" x14ac:dyDescent="0.25">
      <c r="B3041" s="3" t="s">
        <v>5102</v>
      </c>
      <c r="C3041" s="4">
        <v>115</v>
      </c>
      <c r="D3041" s="6">
        <v>7.3</v>
      </c>
    </row>
    <row r="3042" spans="2:4" x14ac:dyDescent="0.25">
      <c r="B3042" s="1" t="s">
        <v>5103</v>
      </c>
      <c r="C3042" s="2">
        <v>102</v>
      </c>
      <c r="D3042" s="5">
        <v>7.7</v>
      </c>
    </row>
    <row r="3043" spans="2:4" x14ac:dyDescent="0.25">
      <c r="B3043" s="3" t="s">
        <v>5105</v>
      </c>
      <c r="C3043" s="4">
        <v>125</v>
      </c>
      <c r="D3043" s="6">
        <v>7.3</v>
      </c>
    </row>
    <row r="3044" spans="2:4" x14ac:dyDescent="0.25">
      <c r="B3044" s="1" t="s">
        <v>5107</v>
      </c>
      <c r="C3044" s="2">
        <v>108</v>
      </c>
      <c r="D3044" s="5">
        <v>7</v>
      </c>
    </row>
    <row r="3045" spans="2:4" x14ac:dyDescent="0.25">
      <c r="B3045" s="3" t="s">
        <v>5109</v>
      </c>
      <c r="C3045" s="4">
        <v>101</v>
      </c>
      <c r="D3045" s="6">
        <v>6.4</v>
      </c>
    </row>
    <row r="3046" spans="2:4" x14ac:dyDescent="0.25">
      <c r="B3046" s="1" t="s">
        <v>5111</v>
      </c>
      <c r="C3046" s="2">
        <v>101</v>
      </c>
      <c r="D3046" s="5">
        <v>5.6</v>
      </c>
    </row>
    <row r="3047" spans="2:4" x14ac:dyDescent="0.25">
      <c r="B3047" s="3" t="s">
        <v>5113</v>
      </c>
      <c r="C3047" s="4">
        <v>139</v>
      </c>
      <c r="D3047" s="6">
        <v>8.1999999999999993</v>
      </c>
    </row>
    <row r="3048" spans="2:4" x14ac:dyDescent="0.25">
      <c r="B3048" s="1" t="s">
        <v>5114</v>
      </c>
      <c r="C3048" s="2">
        <v>125</v>
      </c>
      <c r="D3048" s="5">
        <v>6.5</v>
      </c>
    </row>
    <row r="3049" spans="2:4" x14ac:dyDescent="0.25">
      <c r="B3049" s="3" t="s">
        <v>5115</v>
      </c>
      <c r="C3049" s="4">
        <v>115</v>
      </c>
      <c r="D3049" s="6">
        <v>8.1</v>
      </c>
    </row>
    <row r="3050" spans="2:4" x14ac:dyDescent="0.25">
      <c r="B3050" s="1" t="s">
        <v>5116</v>
      </c>
      <c r="C3050" s="2">
        <v>99</v>
      </c>
      <c r="D3050" s="5">
        <v>5.4</v>
      </c>
    </row>
    <row r="3051" spans="2:4" x14ac:dyDescent="0.25">
      <c r="B3051" s="3" t="s">
        <v>5119</v>
      </c>
      <c r="C3051" s="4">
        <v>88</v>
      </c>
      <c r="D3051" s="6">
        <v>6.3</v>
      </c>
    </row>
    <row r="3052" spans="2:4" x14ac:dyDescent="0.25">
      <c r="B3052" s="1" t="s">
        <v>5120</v>
      </c>
      <c r="C3052" s="2">
        <v>112</v>
      </c>
      <c r="D3052" s="5">
        <v>7.8</v>
      </c>
    </row>
    <row r="3053" spans="2:4" x14ac:dyDescent="0.25">
      <c r="B3053" s="3" t="s">
        <v>5122</v>
      </c>
      <c r="C3053" s="4">
        <v>108</v>
      </c>
      <c r="D3053" s="6">
        <v>6.8</v>
      </c>
    </row>
    <row r="3054" spans="2:4" x14ac:dyDescent="0.25">
      <c r="B3054" s="1" t="s">
        <v>5124</v>
      </c>
      <c r="C3054" s="2">
        <v>104</v>
      </c>
      <c r="D3054" s="5">
        <v>7.1</v>
      </c>
    </row>
    <row r="3055" spans="2:4" x14ac:dyDescent="0.25">
      <c r="B3055" s="3" t="s">
        <v>5126</v>
      </c>
      <c r="C3055" s="4">
        <v>108</v>
      </c>
      <c r="D3055" s="6">
        <v>6.2</v>
      </c>
    </row>
    <row r="3056" spans="2:4" x14ac:dyDescent="0.25">
      <c r="B3056" s="1" t="s">
        <v>5127</v>
      </c>
      <c r="C3056" s="2">
        <v>102</v>
      </c>
      <c r="D3056" s="5">
        <v>7.3</v>
      </c>
    </row>
    <row r="3057" spans="2:4" x14ac:dyDescent="0.25">
      <c r="B3057" s="3" t="s">
        <v>5128</v>
      </c>
      <c r="C3057" s="4">
        <v>88</v>
      </c>
      <c r="D3057" s="6">
        <v>5.9</v>
      </c>
    </row>
    <row r="3058" spans="2:4" x14ac:dyDescent="0.25">
      <c r="B3058" s="1" t="s">
        <v>5130</v>
      </c>
      <c r="C3058" s="2">
        <v>91</v>
      </c>
      <c r="D3058" s="5">
        <v>3.6</v>
      </c>
    </row>
    <row r="3059" spans="2:4" x14ac:dyDescent="0.25">
      <c r="B3059" s="3" t="s">
        <v>5132</v>
      </c>
      <c r="C3059" s="4">
        <v>141</v>
      </c>
      <c r="D3059" s="6">
        <v>7.7</v>
      </c>
    </row>
    <row r="3060" spans="2:4" x14ac:dyDescent="0.25">
      <c r="B3060" s="1" t="s">
        <v>5133</v>
      </c>
      <c r="C3060" s="2">
        <v>101</v>
      </c>
      <c r="D3060" s="5">
        <v>7.3</v>
      </c>
    </row>
    <row r="3061" spans="2:4" x14ac:dyDescent="0.25">
      <c r="B3061" s="3" t="s">
        <v>5134</v>
      </c>
      <c r="C3061" s="4">
        <v>105</v>
      </c>
      <c r="D3061" s="6">
        <v>7.4</v>
      </c>
    </row>
    <row r="3062" spans="2:4" x14ac:dyDescent="0.25">
      <c r="B3062" s="1" t="s">
        <v>5136</v>
      </c>
      <c r="C3062" s="2">
        <v>100</v>
      </c>
      <c r="D3062" s="5">
        <v>6.6</v>
      </c>
    </row>
    <row r="3063" spans="2:4" x14ac:dyDescent="0.25">
      <c r="B3063" s="3" t="s">
        <v>5138</v>
      </c>
      <c r="C3063" s="4">
        <v>116</v>
      </c>
      <c r="D3063" s="6">
        <v>6.9</v>
      </c>
    </row>
    <row r="3064" spans="2:4" x14ac:dyDescent="0.25">
      <c r="B3064" s="1" t="s">
        <v>5139</v>
      </c>
      <c r="C3064" s="2">
        <v>97</v>
      </c>
      <c r="D3064" s="5">
        <v>6.8</v>
      </c>
    </row>
    <row r="3065" spans="2:4" x14ac:dyDescent="0.25">
      <c r="B3065" s="3" t="s">
        <v>5141</v>
      </c>
      <c r="C3065" s="4">
        <v>106</v>
      </c>
      <c r="D3065" s="6">
        <v>7.3</v>
      </c>
    </row>
    <row r="3066" spans="2:4" x14ac:dyDescent="0.25">
      <c r="B3066" s="1" t="s">
        <v>5143</v>
      </c>
      <c r="C3066" s="2">
        <v>105</v>
      </c>
      <c r="D3066" s="5">
        <v>7.2</v>
      </c>
    </row>
    <row r="3067" spans="2:4" x14ac:dyDescent="0.25">
      <c r="B3067" s="3" t="s">
        <v>5144</v>
      </c>
      <c r="C3067" s="4">
        <v>122</v>
      </c>
      <c r="D3067" s="6">
        <v>7.7</v>
      </c>
    </row>
    <row r="3068" spans="2:4" x14ac:dyDescent="0.25">
      <c r="B3068" s="1" t="s">
        <v>5145</v>
      </c>
      <c r="C3068" s="2">
        <v>107</v>
      </c>
      <c r="D3068" s="5">
        <v>8.1</v>
      </c>
    </row>
    <row r="3069" spans="2:4" x14ac:dyDescent="0.25">
      <c r="B3069" s="3" t="s">
        <v>5147</v>
      </c>
      <c r="C3069" s="4">
        <v>121</v>
      </c>
      <c r="D3069" s="6">
        <v>7.7</v>
      </c>
    </row>
    <row r="3070" spans="2:4" x14ac:dyDescent="0.25">
      <c r="B3070" s="1" t="s">
        <v>5148</v>
      </c>
      <c r="C3070" s="2">
        <v>98</v>
      </c>
      <c r="D3070" s="5">
        <v>7.6</v>
      </c>
    </row>
    <row r="3071" spans="2:4" x14ac:dyDescent="0.25">
      <c r="B3071" s="3" t="s">
        <v>5149</v>
      </c>
      <c r="C3071" s="4">
        <v>123</v>
      </c>
      <c r="D3071" s="6">
        <v>7.2</v>
      </c>
    </row>
    <row r="3072" spans="2:4" x14ac:dyDescent="0.25">
      <c r="B3072" s="1" t="s">
        <v>5151</v>
      </c>
      <c r="C3072" s="2">
        <v>110</v>
      </c>
      <c r="D3072" s="5">
        <v>7.2</v>
      </c>
    </row>
    <row r="3073" spans="2:4" x14ac:dyDescent="0.25">
      <c r="B3073" s="3" t="s">
        <v>5152</v>
      </c>
      <c r="C3073" s="4">
        <v>120</v>
      </c>
      <c r="D3073" s="6">
        <v>8.1</v>
      </c>
    </row>
    <row r="3074" spans="2:4" x14ac:dyDescent="0.25">
      <c r="B3074" s="1" t="s">
        <v>5154</v>
      </c>
      <c r="C3074" s="2">
        <v>122</v>
      </c>
      <c r="D3074" s="5">
        <v>7.5</v>
      </c>
    </row>
    <row r="3075" spans="2:4" x14ac:dyDescent="0.25">
      <c r="B3075" s="3" t="s">
        <v>5157</v>
      </c>
      <c r="C3075" s="4">
        <v>110</v>
      </c>
      <c r="D3075" s="6">
        <v>8.1</v>
      </c>
    </row>
    <row r="3076" spans="2:4" x14ac:dyDescent="0.25">
      <c r="B3076" s="1" t="s">
        <v>5160</v>
      </c>
      <c r="C3076" s="2">
        <v>139</v>
      </c>
      <c r="D3076" s="5">
        <v>7.8</v>
      </c>
    </row>
    <row r="3077" spans="2:4" x14ac:dyDescent="0.25">
      <c r="B3077" s="3" t="s">
        <v>5161</v>
      </c>
      <c r="C3077" s="4">
        <v>124</v>
      </c>
      <c r="D3077" s="6">
        <v>7.8</v>
      </c>
    </row>
    <row r="3078" spans="2:4" x14ac:dyDescent="0.25">
      <c r="B3078" s="1" t="s">
        <v>5164</v>
      </c>
      <c r="C3078" s="2">
        <v>152</v>
      </c>
      <c r="D3078" s="5">
        <v>7.6</v>
      </c>
    </row>
    <row r="3079" spans="2:4" x14ac:dyDescent="0.25">
      <c r="B3079" s="3" t="s">
        <v>5165</v>
      </c>
      <c r="C3079" s="4">
        <v>98</v>
      </c>
      <c r="D3079" s="6">
        <v>7.4</v>
      </c>
    </row>
    <row r="3080" spans="2:4" x14ac:dyDescent="0.25">
      <c r="B3080" s="1" t="s">
        <v>5167</v>
      </c>
      <c r="C3080" s="2">
        <v>106</v>
      </c>
      <c r="D3080" s="5">
        <v>6.3</v>
      </c>
    </row>
    <row r="3081" spans="2:4" x14ac:dyDescent="0.25">
      <c r="B3081" s="3" t="s">
        <v>5168</v>
      </c>
      <c r="C3081" s="4">
        <v>106</v>
      </c>
      <c r="D3081" s="6">
        <v>6.9</v>
      </c>
    </row>
    <row r="3082" spans="2:4" x14ac:dyDescent="0.25">
      <c r="B3082" s="1" t="s">
        <v>5169</v>
      </c>
      <c r="C3082" s="2">
        <v>106</v>
      </c>
      <c r="D3082" s="5">
        <v>8.6</v>
      </c>
    </row>
    <row r="3083" spans="2:4" x14ac:dyDescent="0.25">
      <c r="B3083" s="3" t="s">
        <v>5171</v>
      </c>
      <c r="C3083" s="4">
        <v>89</v>
      </c>
      <c r="D3083" s="6">
        <v>5.0999999999999996</v>
      </c>
    </row>
    <row r="3084" spans="2:4" x14ac:dyDescent="0.25">
      <c r="B3084" s="1" t="s">
        <v>5172</v>
      </c>
      <c r="C3084" s="2">
        <v>94</v>
      </c>
      <c r="D3084" s="5">
        <v>6.4</v>
      </c>
    </row>
    <row r="3085" spans="2:4" x14ac:dyDescent="0.25">
      <c r="B3085" s="3" t="s">
        <v>5173</v>
      </c>
      <c r="C3085" s="4">
        <v>109</v>
      </c>
      <c r="D3085" s="6">
        <v>7.9</v>
      </c>
    </row>
    <row r="3086" spans="2:4" x14ac:dyDescent="0.25">
      <c r="B3086" s="1" t="s">
        <v>5175</v>
      </c>
      <c r="C3086" s="2">
        <v>144</v>
      </c>
      <c r="D3086" s="5">
        <v>6.9</v>
      </c>
    </row>
    <row r="3087" spans="2:4" x14ac:dyDescent="0.25">
      <c r="B3087" s="3" t="s">
        <v>5176</v>
      </c>
      <c r="C3087" s="4">
        <v>90</v>
      </c>
      <c r="D3087" s="6">
        <v>7.5</v>
      </c>
    </row>
    <row r="3088" spans="2:4" x14ac:dyDescent="0.25">
      <c r="B3088" s="1" t="s">
        <v>5177</v>
      </c>
      <c r="C3088" s="2">
        <v>106</v>
      </c>
      <c r="D3088" s="5">
        <v>7.2</v>
      </c>
    </row>
    <row r="3089" spans="2:4" x14ac:dyDescent="0.25">
      <c r="B3089" s="3" t="s">
        <v>5178</v>
      </c>
      <c r="C3089" s="4">
        <v>121</v>
      </c>
      <c r="D3089" s="6">
        <v>5.8</v>
      </c>
    </row>
    <row r="3090" spans="2:4" x14ac:dyDescent="0.25">
      <c r="B3090" s="1" t="s">
        <v>5180</v>
      </c>
      <c r="C3090" s="2">
        <v>89</v>
      </c>
      <c r="D3090" s="5">
        <v>2.9</v>
      </c>
    </row>
    <row r="3091" spans="2:4" x14ac:dyDescent="0.25">
      <c r="B3091" s="3" t="s">
        <v>5181</v>
      </c>
      <c r="C3091" s="4">
        <v>104</v>
      </c>
      <c r="D3091" s="6">
        <v>6.2</v>
      </c>
    </row>
    <row r="3092" spans="2:4" x14ac:dyDescent="0.25">
      <c r="B3092" s="1" t="s">
        <v>5182</v>
      </c>
      <c r="C3092" s="2">
        <v>99</v>
      </c>
      <c r="D3092" s="5">
        <v>6.8</v>
      </c>
    </row>
    <row r="3093" spans="2:4" x14ac:dyDescent="0.25">
      <c r="B3093" s="3" t="s">
        <v>5184</v>
      </c>
      <c r="C3093" s="4">
        <v>98</v>
      </c>
      <c r="D3093" s="6">
        <v>6.1</v>
      </c>
    </row>
    <row r="3094" spans="2:4" x14ac:dyDescent="0.25">
      <c r="B3094" s="1" t="s">
        <v>5185</v>
      </c>
      <c r="C3094" s="2">
        <v>121</v>
      </c>
      <c r="D3094" s="5">
        <v>7.7</v>
      </c>
    </row>
    <row r="3095" spans="2:4" x14ac:dyDescent="0.25">
      <c r="B3095" s="3" t="s">
        <v>5187</v>
      </c>
      <c r="C3095" s="4">
        <v>96</v>
      </c>
      <c r="D3095" s="6">
        <v>5.2</v>
      </c>
    </row>
    <row r="3096" spans="2:4" x14ac:dyDescent="0.25">
      <c r="B3096" s="1" t="s">
        <v>5188</v>
      </c>
      <c r="C3096" s="2">
        <v>99</v>
      </c>
      <c r="D3096" s="5">
        <v>6.8</v>
      </c>
    </row>
    <row r="3097" spans="2:4" x14ac:dyDescent="0.25">
      <c r="B3097" s="3" t="s">
        <v>5191</v>
      </c>
      <c r="C3097" s="4">
        <v>42</v>
      </c>
      <c r="D3097" s="6">
        <v>6.5</v>
      </c>
    </row>
    <row r="3098" spans="2:4" x14ac:dyDescent="0.25">
      <c r="B3098" s="1" t="s">
        <v>5192</v>
      </c>
      <c r="C3098" s="2">
        <v>122</v>
      </c>
      <c r="D3098" s="5">
        <v>7</v>
      </c>
    </row>
    <row r="3099" spans="2:4" x14ac:dyDescent="0.25">
      <c r="B3099" s="3" t="s">
        <v>5194</v>
      </c>
      <c r="C3099" s="4">
        <v>101</v>
      </c>
      <c r="D3099" s="6">
        <v>5.9</v>
      </c>
    </row>
    <row r="3100" spans="2:4" x14ac:dyDescent="0.25">
      <c r="B3100" s="1" t="s">
        <v>5196</v>
      </c>
      <c r="C3100" s="2">
        <v>102</v>
      </c>
      <c r="D3100" s="5">
        <v>7.1</v>
      </c>
    </row>
    <row r="3101" spans="2:4" x14ac:dyDescent="0.25">
      <c r="B3101" s="3" t="s">
        <v>5198</v>
      </c>
      <c r="C3101" s="4">
        <v>84</v>
      </c>
      <c r="D3101" s="6">
        <v>5.5</v>
      </c>
    </row>
    <row r="3102" spans="2:4" x14ac:dyDescent="0.25">
      <c r="B3102" s="1" t="s">
        <v>5200</v>
      </c>
      <c r="C3102" s="2">
        <v>104</v>
      </c>
      <c r="D3102" s="5">
        <v>7.4</v>
      </c>
    </row>
    <row r="3103" spans="2:4" x14ac:dyDescent="0.25">
      <c r="B3103" s="3" t="s">
        <v>5202</v>
      </c>
      <c r="C3103" s="4">
        <v>96</v>
      </c>
      <c r="D3103" s="6">
        <v>7.3</v>
      </c>
    </row>
    <row r="3104" spans="2:4" x14ac:dyDescent="0.25">
      <c r="B3104" s="1" t="s">
        <v>5204</v>
      </c>
      <c r="C3104" s="2">
        <v>94</v>
      </c>
      <c r="D3104" s="5">
        <v>4.5999999999999996</v>
      </c>
    </row>
    <row r="3105" spans="2:4" x14ac:dyDescent="0.25">
      <c r="B3105" s="3" t="s">
        <v>5205</v>
      </c>
      <c r="C3105" s="4">
        <v>90</v>
      </c>
      <c r="D3105" s="6">
        <v>7.2</v>
      </c>
    </row>
    <row r="3106" spans="2:4" x14ac:dyDescent="0.25">
      <c r="B3106" s="1" t="s">
        <v>5207</v>
      </c>
      <c r="C3106" s="2">
        <v>90</v>
      </c>
      <c r="D3106" s="5">
        <v>5.0999999999999996</v>
      </c>
    </row>
    <row r="3107" spans="2:4" x14ac:dyDescent="0.25">
      <c r="B3107" s="3" t="s">
        <v>5209</v>
      </c>
      <c r="C3107" s="4">
        <v>106</v>
      </c>
      <c r="D3107" s="6">
        <v>6.7</v>
      </c>
    </row>
    <row r="3108" spans="2:4" x14ac:dyDescent="0.25">
      <c r="B3108" s="1" t="s">
        <v>5211</v>
      </c>
      <c r="C3108" s="2">
        <v>96</v>
      </c>
      <c r="D3108" s="5">
        <v>5.3</v>
      </c>
    </row>
    <row r="3109" spans="2:4" x14ac:dyDescent="0.25">
      <c r="B3109" s="3" t="s">
        <v>5213</v>
      </c>
      <c r="C3109" s="4">
        <v>95</v>
      </c>
      <c r="D3109" s="6">
        <v>7.8</v>
      </c>
    </row>
    <row r="3110" spans="2:4" x14ac:dyDescent="0.25">
      <c r="B3110" s="1" t="s">
        <v>5214</v>
      </c>
      <c r="C3110" s="2">
        <v>99</v>
      </c>
      <c r="D3110" s="5">
        <v>6.7</v>
      </c>
    </row>
    <row r="3111" spans="2:4" x14ac:dyDescent="0.25">
      <c r="B3111" s="3" t="s">
        <v>5215</v>
      </c>
      <c r="C3111" s="4">
        <v>99</v>
      </c>
      <c r="D3111" s="6">
        <v>7.2</v>
      </c>
    </row>
    <row r="3112" spans="2:4" x14ac:dyDescent="0.25">
      <c r="B3112" s="1" t="s">
        <v>5217</v>
      </c>
      <c r="C3112" s="2">
        <v>95</v>
      </c>
      <c r="D3112" s="5">
        <v>5.8</v>
      </c>
    </row>
    <row r="3113" spans="2:4" x14ac:dyDescent="0.25">
      <c r="B3113" s="3" t="s">
        <v>5220</v>
      </c>
      <c r="C3113" s="4">
        <v>99</v>
      </c>
      <c r="D3113" s="6">
        <v>7</v>
      </c>
    </row>
    <row r="3114" spans="2:4" x14ac:dyDescent="0.25">
      <c r="B3114" s="1" t="s">
        <v>5222</v>
      </c>
      <c r="C3114" s="2">
        <v>107</v>
      </c>
      <c r="D3114" s="5">
        <v>3.8</v>
      </c>
    </row>
    <row r="3115" spans="2:4" x14ac:dyDescent="0.25">
      <c r="B3115" s="3" t="s">
        <v>5224</v>
      </c>
      <c r="C3115" s="4">
        <v>90</v>
      </c>
      <c r="D3115" s="6">
        <v>5.7</v>
      </c>
    </row>
    <row r="3116" spans="2:4" x14ac:dyDescent="0.25">
      <c r="B3116" s="1" t="s">
        <v>5225</v>
      </c>
      <c r="C3116" s="2">
        <v>96</v>
      </c>
      <c r="D3116" s="5">
        <v>6.7</v>
      </c>
    </row>
    <row r="3117" spans="2:4" x14ac:dyDescent="0.25">
      <c r="B3117" s="3" t="s">
        <v>5226</v>
      </c>
      <c r="C3117" s="4">
        <v>104</v>
      </c>
      <c r="D3117" s="6">
        <v>6.1</v>
      </c>
    </row>
    <row r="3118" spans="2:4" x14ac:dyDescent="0.25">
      <c r="B3118" s="1" t="s">
        <v>5227</v>
      </c>
      <c r="C3118" s="2">
        <v>97</v>
      </c>
      <c r="D3118" s="5">
        <v>6.2</v>
      </c>
    </row>
    <row r="3119" spans="2:4" x14ac:dyDescent="0.25">
      <c r="B3119" s="3" t="s">
        <v>5228</v>
      </c>
      <c r="C3119" s="4">
        <v>107</v>
      </c>
      <c r="D3119" s="6">
        <v>6.2</v>
      </c>
    </row>
    <row r="3120" spans="2:4" x14ac:dyDescent="0.25">
      <c r="B3120" s="1" t="s">
        <v>5230</v>
      </c>
      <c r="C3120" s="2">
        <v>85</v>
      </c>
      <c r="D3120" s="5">
        <v>4.7</v>
      </c>
    </row>
    <row r="3121" spans="2:4" x14ac:dyDescent="0.25">
      <c r="B3121" s="3" t="s">
        <v>5231</v>
      </c>
      <c r="C3121" s="4">
        <v>95</v>
      </c>
      <c r="D3121" s="6">
        <v>6.3</v>
      </c>
    </row>
    <row r="3122" spans="2:4" x14ac:dyDescent="0.25">
      <c r="B3122" s="1" t="s">
        <v>5233</v>
      </c>
      <c r="C3122" s="2">
        <v>111</v>
      </c>
      <c r="D3122" s="5">
        <v>7.3</v>
      </c>
    </row>
    <row r="3123" spans="2:4" x14ac:dyDescent="0.25">
      <c r="B3123" s="3" t="s">
        <v>5235</v>
      </c>
      <c r="C3123" s="4">
        <v>86</v>
      </c>
      <c r="D3123" s="6">
        <v>5.8</v>
      </c>
    </row>
    <row r="3124" spans="2:4" x14ac:dyDescent="0.25">
      <c r="B3124" s="1" t="s">
        <v>5237</v>
      </c>
      <c r="C3124" s="2">
        <v>103</v>
      </c>
      <c r="D3124" s="5">
        <v>7.1</v>
      </c>
    </row>
    <row r="3125" spans="2:4" x14ac:dyDescent="0.25">
      <c r="B3125" s="3" t="s">
        <v>5239</v>
      </c>
      <c r="C3125" s="4">
        <v>111</v>
      </c>
      <c r="D3125" s="6">
        <v>7.1</v>
      </c>
    </row>
    <row r="3126" spans="2:4" x14ac:dyDescent="0.25">
      <c r="B3126" s="1" t="s">
        <v>5240</v>
      </c>
      <c r="C3126" s="2">
        <v>112</v>
      </c>
      <c r="D3126" s="5">
        <v>6.7</v>
      </c>
    </row>
    <row r="3127" spans="2:4" x14ac:dyDescent="0.25">
      <c r="B3127" s="3" t="s">
        <v>5241</v>
      </c>
      <c r="C3127" s="4">
        <v>141</v>
      </c>
      <c r="D3127" s="6">
        <v>6.9</v>
      </c>
    </row>
    <row r="3128" spans="2:4" x14ac:dyDescent="0.25">
      <c r="B3128" s="1" t="s">
        <v>5243</v>
      </c>
      <c r="C3128" s="2">
        <v>95</v>
      </c>
      <c r="D3128" s="5">
        <v>2.1</v>
      </c>
    </row>
    <row r="3129" spans="2:4" x14ac:dyDescent="0.25">
      <c r="B3129" s="3" t="s">
        <v>5244</v>
      </c>
      <c r="C3129" s="4">
        <v>85</v>
      </c>
      <c r="D3129" s="6">
        <v>6.6</v>
      </c>
    </row>
    <row r="3130" spans="2:4" x14ac:dyDescent="0.25">
      <c r="B3130" s="1" t="s">
        <v>5246</v>
      </c>
      <c r="C3130" s="2">
        <v>129</v>
      </c>
      <c r="D3130" s="5">
        <v>8.3000000000000007</v>
      </c>
    </row>
    <row r="3131" spans="2:4" x14ac:dyDescent="0.25">
      <c r="B3131" s="3" t="s">
        <v>5247</v>
      </c>
      <c r="C3131" s="4">
        <v>125</v>
      </c>
      <c r="D3131" s="6">
        <v>7.2</v>
      </c>
    </row>
    <row r="3132" spans="2:4" x14ac:dyDescent="0.25">
      <c r="B3132" s="1" t="s">
        <v>5249</v>
      </c>
      <c r="C3132" s="2">
        <v>116</v>
      </c>
      <c r="D3132" s="5">
        <v>5.6</v>
      </c>
    </row>
    <row r="3133" spans="2:4" x14ac:dyDescent="0.25">
      <c r="B3133" s="3" t="s">
        <v>5250</v>
      </c>
      <c r="C3133" s="4">
        <v>105</v>
      </c>
      <c r="D3133" s="6">
        <v>7.7</v>
      </c>
    </row>
    <row r="3134" spans="2:4" x14ac:dyDescent="0.25">
      <c r="B3134" s="1" t="s">
        <v>5251</v>
      </c>
      <c r="C3134" s="2">
        <v>90</v>
      </c>
      <c r="D3134" s="5">
        <v>6.6</v>
      </c>
    </row>
    <row r="3135" spans="2:4" x14ac:dyDescent="0.25">
      <c r="B3135" s="3" t="s">
        <v>5252</v>
      </c>
      <c r="C3135" s="4">
        <v>111</v>
      </c>
      <c r="D3135" s="6">
        <v>7.4</v>
      </c>
    </row>
    <row r="3136" spans="2:4" x14ac:dyDescent="0.25">
      <c r="B3136" s="1" t="s">
        <v>5253</v>
      </c>
      <c r="C3136" s="2">
        <v>91</v>
      </c>
      <c r="D3136" s="5">
        <v>7.1</v>
      </c>
    </row>
    <row r="3137" spans="2:4" x14ac:dyDescent="0.25">
      <c r="B3137" s="3" t="s">
        <v>5255</v>
      </c>
      <c r="C3137" s="4">
        <v>97</v>
      </c>
      <c r="D3137" s="6">
        <v>7.9</v>
      </c>
    </row>
    <row r="3138" spans="2:4" x14ac:dyDescent="0.25">
      <c r="B3138" s="1" t="s">
        <v>5257</v>
      </c>
      <c r="C3138" s="2">
        <v>92</v>
      </c>
      <c r="D3138" s="5">
        <v>6.7</v>
      </c>
    </row>
    <row r="3139" spans="2:4" x14ac:dyDescent="0.25">
      <c r="B3139" s="3" t="s">
        <v>5259</v>
      </c>
      <c r="C3139" s="4">
        <v>104</v>
      </c>
      <c r="D3139" s="6">
        <v>6.6</v>
      </c>
    </row>
    <row r="3140" spans="2:4" x14ac:dyDescent="0.25">
      <c r="B3140" s="1" t="s">
        <v>5260</v>
      </c>
      <c r="C3140" s="2">
        <v>120</v>
      </c>
      <c r="D3140" s="5">
        <v>7.9</v>
      </c>
    </row>
    <row r="3141" spans="2:4" x14ac:dyDescent="0.25">
      <c r="B3141" s="3" t="s">
        <v>5262</v>
      </c>
      <c r="C3141" s="4">
        <v>99</v>
      </c>
      <c r="D3141" s="6">
        <v>4.9000000000000004</v>
      </c>
    </row>
    <row r="3142" spans="2:4" x14ac:dyDescent="0.25">
      <c r="B3142" s="1" t="s">
        <v>5264</v>
      </c>
      <c r="C3142" s="2">
        <v>93</v>
      </c>
      <c r="D3142" s="5">
        <v>7.2</v>
      </c>
    </row>
    <row r="3143" spans="2:4" x14ac:dyDescent="0.25">
      <c r="B3143" s="3" t="s">
        <v>5266</v>
      </c>
      <c r="C3143" s="4">
        <v>99</v>
      </c>
      <c r="D3143" s="6">
        <v>6.1</v>
      </c>
    </row>
    <row r="3144" spans="2:4" x14ac:dyDescent="0.25">
      <c r="B3144" s="1" t="s">
        <v>5268</v>
      </c>
      <c r="C3144" s="2">
        <v>96</v>
      </c>
      <c r="D3144" s="5">
        <v>5.3</v>
      </c>
    </row>
    <row r="3145" spans="2:4" x14ac:dyDescent="0.25">
      <c r="B3145" s="3" t="s">
        <v>5269</v>
      </c>
      <c r="C3145" s="4">
        <v>96</v>
      </c>
      <c r="D3145" s="6">
        <v>5</v>
      </c>
    </row>
    <row r="3146" spans="2:4" x14ac:dyDescent="0.25">
      <c r="B3146" s="1" t="s">
        <v>5271</v>
      </c>
      <c r="C3146" s="2">
        <v>100</v>
      </c>
      <c r="D3146" s="5">
        <v>7.6</v>
      </c>
    </row>
    <row r="3147" spans="2:4" x14ac:dyDescent="0.25">
      <c r="B3147" s="3" t="s">
        <v>5274</v>
      </c>
      <c r="C3147" s="4">
        <v>98</v>
      </c>
      <c r="D3147" s="6">
        <v>7.6</v>
      </c>
    </row>
    <row r="3148" spans="2:4" x14ac:dyDescent="0.25">
      <c r="B3148" s="1" t="s">
        <v>5275</v>
      </c>
      <c r="C3148" s="2">
        <v>106</v>
      </c>
      <c r="D3148" s="5">
        <v>6.6</v>
      </c>
    </row>
    <row r="3149" spans="2:4" x14ac:dyDescent="0.25">
      <c r="B3149" s="3" t="s">
        <v>5276</v>
      </c>
      <c r="C3149" s="4">
        <v>95</v>
      </c>
      <c r="D3149" s="6">
        <v>6.6</v>
      </c>
    </row>
    <row r="3150" spans="2:4" x14ac:dyDescent="0.25">
      <c r="B3150" s="1" t="s">
        <v>5279</v>
      </c>
      <c r="C3150" s="2">
        <v>104</v>
      </c>
      <c r="D3150" s="5">
        <v>7.3</v>
      </c>
    </row>
    <row r="3151" spans="2:4" x14ac:dyDescent="0.25">
      <c r="B3151" s="3" t="s">
        <v>5281</v>
      </c>
      <c r="C3151" s="4">
        <v>87</v>
      </c>
      <c r="D3151" s="6">
        <v>6.6</v>
      </c>
    </row>
    <row r="3152" spans="2:4" x14ac:dyDescent="0.25">
      <c r="B3152" s="1" t="s">
        <v>5283</v>
      </c>
      <c r="C3152" s="2">
        <v>81</v>
      </c>
      <c r="D3152" s="5">
        <v>6.9</v>
      </c>
    </row>
    <row r="3153" spans="2:4" x14ac:dyDescent="0.25">
      <c r="B3153" s="3" t="s">
        <v>5284</v>
      </c>
      <c r="C3153" s="4">
        <v>94</v>
      </c>
      <c r="D3153" s="6">
        <v>5.8</v>
      </c>
    </row>
    <row r="3154" spans="2:4" x14ac:dyDescent="0.25">
      <c r="B3154" s="1" t="s">
        <v>5286</v>
      </c>
      <c r="C3154" s="2">
        <v>89</v>
      </c>
      <c r="D3154" s="5">
        <v>4.4000000000000004</v>
      </c>
    </row>
    <row r="3155" spans="2:4" x14ac:dyDescent="0.25">
      <c r="B3155" s="3" t="s">
        <v>5287</v>
      </c>
      <c r="C3155" s="4">
        <v>88</v>
      </c>
      <c r="D3155" s="6">
        <v>6.6</v>
      </c>
    </row>
    <row r="3156" spans="2:4" x14ac:dyDescent="0.25">
      <c r="B3156" s="1" t="s">
        <v>5289</v>
      </c>
      <c r="C3156" s="2">
        <v>115</v>
      </c>
      <c r="D3156" s="5">
        <v>7.6</v>
      </c>
    </row>
    <row r="3157" spans="2:4" x14ac:dyDescent="0.25">
      <c r="B3157" s="3" t="s">
        <v>5290</v>
      </c>
      <c r="C3157" s="4">
        <v>96</v>
      </c>
      <c r="D3157" s="6">
        <v>4.5999999999999996</v>
      </c>
    </row>
    <row r="3158" spans="2:4" x14ac:dyDescent="0.25">
      <c r="B3158" s="1" t="s">
        <v>5292</v>
      </c>
      <c r="C3158" s="2">
        <v>135</v>
      </c>
      <c r="D3158" s="5">
        <v>6.8</v>
      </c>
    </row>
    <row r="3159" spans="2:4" x14ac:dyDescent="0.25">
      <c r="B3159" s="3" t="s">
        <v>5293</v>
      </c>
      <c r="C3159" s="4">
        <v>93</v>
      </c>
      <c r="D3159" s="6">
        <v>4.9000000000000004</v>
      </c>
    </row>
    <row r="3160" spans="2:4" x14ac:dyDescent="0.25">
      <c r="B3160" s="1" t="s">
        <v>5295</v>
      </c>
      <c r="C3160" s="2">
        <v>109</v>
      </c>
      <c r="D3160" s="5">
        <v>7.3</v>
      </c>
    </row>
    <row r="3161" spans="2:4" x14ac:dyDescent="0.25">
      <c r="B3161" s="3" t="s">
        <v>5297</v>
      </c>
      <c r="C3161" s="4">
        <v>101</v>
      </c>
      <c r="D3161" s="6">
        <v>5</v>
      </c>
    </row>
    <row r="3162" spans="2:4" x14ac:dyDescent="0.25">
      <c r="B3162" s="1" t="s">
        <v>5298</v>
      </c>
      <c r="C3162" s="2">
        <v>117</v>
      </c>
      <c r="D3162" s="5">
        <v>8</v>
      </c>
    </row>
    <row r="3163" spans="2:4" x14ac:dyDescent="0.25">
      <c r="B3163" s="3" t="s">
        <v>5300</v>
      </c>
      <c r="C3163" s="4">
        <v>83</v>
      </c>
      <c r="D3163" s="6">
        <v>5.2</v>
      </c>
    </row>
    <row r="3164" spans="2:4" x14ac:dyDescent="0.25">
      <c r="B3164" s="1" t="s">
        <v>5301</v>
      </c>
      <c r="C3164" s="2">
        <v>113</v>
      </c>
      <c r="D3164" s="5">
        <v>8.5</v>
      </c>
    </row>
    <row r="3165" spans="2:4" x14ac:dyDescent="0.25">
      <c r="B3165" s="3" t="s">
        <v>5303</v>
      </c>
      <c r="C3165" s="4">
        <v>104</v>
      </c>
      <c r="D3165" s="6">
        <v>6.5</v>
      </c>
    </row>
    <row r="3166" spans="2:4" x14ac:dyDescent="0.25">
      <c r="B3166" s="1" t="s">
        <v>5304</v>
      </c>
      <c r="C3166" s="2">
        <v>97</v>
      </c>
      <c r="D3166" s="5">
        <v>7.4</v>
      </c>
    </row>
    <row r="3167" spans="2:4" x14ac:dyDescent="0.25">
      <c r="B3167" s="3" t="s">
        <v>5305</v>
      </c>
      <c r="C3167" s="4">
        <v>110</v>
      </c>
      <c r="D3167" s="6">
        <v>7.7</v>
      </c>
    </row>
    <row r="3168" spans="2:4" x14ac:dyDescent="0.25">
      <c r="B3168" s="1" t="s">
        <v>5306</v>
      </c>
      <c r="C3168" s="2">
        <v>103</v>
      </c>
      <c r="D3168" s="5">
        <v>7.4</v>
      </c>
    </row>
    <row r="3169" spans="2:4" x14ac:dyDescent="0.25">
      <c r="B3169" s="3" t="s">
        <v>5308</v>
      </c>
      <c r="C3169" s="4">
        <v>94</v>
      </c>
      <c r="D3169" s="6">
        <v>5.0999999999999996</v>
      </c>
    </row>
    <row r="3170" spans="2:4" x14ac:dyDescent="0.25">
      <c r="B3170" s="1" t="s">
        <v>5310</v>
      </c>
      <c r="C3170" s="2">
        <v>77</v>
      </c>
      <c r="D3170" s="5">
        <v>5</v>
      </c>
    </row>
    <row r="3171" spans="2:4" x14ac:dyDescent="0.25">
      <c r="B3171" s="3" t="s">
        <v>5311</v>
      </c>
      <c r="C3171" s="4">
        <v>134</v>
      </c>
      <c r="D3171" s="6">
        <v>7.2</v>
      </c>
    </row>
    <row r="3172" spans="2:4" x14ac:dyDescent="0.25">
      <c r="B3172" s="1" t="s">
        <v>5313</v>
      </c>
      <c r="C3172" s="2">
        <v>90</v>
      </c>
      <c r="D3172" s="5">
        <v>6.4</v>
      </c>
    </row>
    <row r="3173" spans="2:4" x14ac:dyDescent="0.25">
      <c r="B3173" s="3" t="s">
        <v>5315</v>
      </c>
      <c r="C3173" s="4">
        <v>104</v>
      </c>
      <c r="D3173" s="6">
        <v>5.6</v>
      </c>
    </row>
    <row r="3174" spans="2:4" x14ac:dyDescent="0.25">
      <c r="B3174" s="1" t="s">
        <v>5316</v>
      </c>
      <c r="C3174" s="2">
        <v>93</v>
      </c>
      <c r="D3174" s="5">
        <v>6.1</v>
      </c>
    </row>
    <row r="3175" spans="2:4" x14ac:dyDescent="0.25">
      <c r="B3175" s="3" t="s">
        <v>5317</v>
      </c>
      <c r="C3175" s="4">
        <v>106</v>
      </c>
      <c r="D3175" s="6">
        <v>5.2</v>
      </c>
    </row>
    <row r="3176" spans="2:4" x14ac:dyDescent="0.25">
      <c r="B3176" s="1" t="s">
        <v>5318</v>
      </c>
      <c r="C3176" s="2">
        <v>109</v>
      </c>
      <c r="D3176" s="5">
        <v>7.3</v>
      </c>
    </row>
    <row r="3177" spans="2:4" x14ac:dyDescent="0.25">
      <c r="B3177" s="3" t="s">
        <v>5320</v>
      </c>
      <c r="C3177" s="4">
        <v>101</v>
      </c>
      <c r="D3177" s="6">
        <v>7.5</v>
      </c>
    </row>
    <row r="3178" spans="2:4" x14ac:dyDescent="0.25">
      <c r="B3178" s="1" t="s">
        <v>5323</v>
      </c>
      <c r="C3178" s="2">
        <v>100</v>
      </c>
      <c r="D3178" s="5">
        <v>4.5</v>
      </c>
    </row>
    <row r="3179" spans="2:4" x14ac:dyDescent="0.25">
      <c r="B3179" s="3" t="s">
        <v>5324</v>
      </c>
      <c r="C3179" s="4">
        <v>95</v>
      </c>
      <c r="D3179" s="6">
        <v>6.6</v>
      </c>
    </row>
    <row r="3180" spans="2:4" x14ac:dyDescent="0.25">
      <c r="B3180" s="1" t="s">
        <v>5325</v>
      </c>
      <c r="C3180" s="2">
        <v>94</v>
      </c>
      <c r="D3180" s="5">
        <v>5.3</v>
      </c>
    </row>
    <row r="3181" spans="2:4" x14ac:dyDescent="0.25">
      <c r="B3181" s="3" t="s">
        <v>5327</v>
      </c>
      <c r="C3181" s="4">
        <v>93</v>
      </c>
      <c r="D3181" s="6">
        <v>4.9000000000000004</v>
      </c>
    </row>
    <row r="3182" spans="2:4" x14ac:dyDescent="0.25">
      <c r="B3182" s="1" t="s">
        <v>5328</v>
      </c>
      <c r="C3182" s="2">
        <v>106</v>
      </c>
      <c r="D3182" s="5">
        <v>7.7</v>
      </c>
    </row>
    <row r="3183" spans="2:4" x14ac:dyDescent="0.25">
      <c r="B3183" s="3" t="s">
        <v>5329</v>
      </c>
      <c r="C3183" s="4">
        <v>99</v>
      </c>
      <c r="D3183" s="6">
        <v>8</v>
      </c>
    </row>
    <row r="3184" spans="2:4" x14ac:dyDescent="0.25">
      <c r="B3184" s="1" t="s">
        <v>5331</v>
      </c>
      <c r="C3184" s="2">
        <v>82</v>
      </c>
      <c r="D3184" s="5">
        <v>3.8</v>
      </c>
    </row>
    <row r="3185" spans="2:4" x14ac:dyDescent="0.25">
      <c r="B3185" s="3" t="s">
        <v>5332</v>
      </c>
      <c r="C3185" s="4">
        <v>135</v>
      </c>
      <c r="D3185" s="6">
        <v>7.6</v>
      </c>
    </row>
    <row r="3186" spans="2:4" x14ac:dyDescent="0.25">
      <c r="B3186" s="1" t="s">
        <v>5333</v>
      </c>
      <c r="C3186" s="2">
        <v>88</v>
      </c>
      <c r="D3186" s="5">
        <v>5.9</v>
      </c>
    </row>
    <row r="3187" spans="2:4" x14ac:dyDescent="0.25">
      <c r="B3187" s="3" t="s">
        <v>5335</v>
      </c>
      <c r="C3187" s="4">
        <v>89</v>
      </c>
      <c r="D3187" s="6">
        <v>6.2</v>
      </c>
    </row>
    <row r="3188" spans="2:4" x14ac:dyDescent="0.25">
      <c r="B3188" s="1" t="s">
        <v>5336</v>
      </c>
      <c r="C3188" s="2">
        <v>110</v>
      </c>
      <c r="D3188" s="5">
        <v>7.2</v>
      </c>
    </row>
    <row r="3189" spans="2:4" x14ac:dyDescent="0.25">
      <c r="B3189" s="3" t="s">
        <v>5338</v>
      </c>
      <c r="C3189" s="4">
        <v>107</v>
      </c>
      <c r="D3189" s="6">
        <v>6.3</v>
      </c>
    </row>
    <row r="3190" spans="2:4" x14ac:dyDescent="0.25">
      <c r="B3190" s="1" t="s">
        <v>5340</v>
      </c>
      <c r="C3190" s="2">
        <v>86</v>
      </c>
      <c r="D3190" s="5">
        <v>5.2</v>
      </c>
    </row>
    <row r="3191" spans="2:4" x14ac:dyDescent="0.25">
      <c r="B3191" s="3" t="s">
        <v>5342</v>
      </c>
      <c r="C3191" s="4">
        <v>91</v>
      </c>
      <c r="D3191" s="6">
        <v>6.9</v>
      </c>
    </row>
    <row r="3192" spans="2:4" x14ac:dyDescent="0.25">
      <c r="B3192" s="1" t="s">
        <v>5343</v>
      </c>
      <c r="C3192" s="2">
        <v>103</v>
      </c>
      <c r="D3192" s="5">
        <v>6.8</v>
      </c>
    </row>
    <row r="3193" spans="2:4" x14ac:dyDescent="0.25">
      <c r="B3193" s="3" t="s">
        <v>5346</v>
      </c>
      <c r="C3193" s="4">
        <v>92</v>
      </c>
      <c r="D3193" s="6">
        <v>3.5</v>
      </c>
    </row>
    <row r="3194" spans="2:4" x14ac:dyDescent="0.25">
      <c r="B3194" s="1" t="s">
        <v>5347</v>
      </c>
      <c r="C3194" s="2">
        <v>99</v>
      </c>
      <c r="D3194" s="5">
        <v>6.1</v>
      </c>
    </row>
    <row r="3195" spans="2:4" x14ac:dyDescent="0.25">
      <c r="B3195" s="3" t="s">
        <v>5348</v>
      </c>
      <c r="C3195" s="4">
        <v>96</v>
      </c>
      <c r="D3195" s="6">
        <v>4.5</v>
      </c>
    </row>
    <row r="3196" spans="2:4" x14ac:dyDescent="0.25">
      <c r="B3196" s="1" t="s">
        <v>5350</v>
      </c>
      <c r="C3196" s="2">
        <v>82</v>
      </c>
      <c r="D3196" s="5">
        <v>5.9</v>
      </c>
    </row>
    <row r="3197" spans="2:4" x14ac:dyDescent="0.25">
      <c r="B3197" s="3" t="s">
        <v>5352</v>
      </c>
      <c r="C3197" s="4">
        <v>92</v>
      </c>
      <c r="D3197" s="6">
        <v>6.9</v>
      </c>
    </row>
    <row r="3198" spans="2:4" x14ac:dyDescent="0.25">
      <c r="B3198" s="1" t="s">
        <v>5354</v>
      </c>
      <c r="C3198" s="2">
        <v>112</v>
      </c>
      <c r="D3198" s="5">
        <v>7.7</v>
      </c>
    </row>
    <row r="3199" spans="2:4" x14ac:dyDescent="0.25">
      <c r="B3199" s="3" t="s">
        <v>5356</v>
      </c>
      <c r="C3199" s="4">
        <v>90</v>
      </c>
      <c r="D3199" s="6">
        <v>5.3</v>
      </c>
    </row>
    <row r="3200" spans="2:4" x14ac:dyDescent="0.25">
      <c r="B3200" s="1" t="s">
        <v>5358</v>
      </c>
      <c r="C3200" s="2">
        <v>150</v>
      </c>
      <c r="D3200" s="5">
        <v>7</v>
      </c>
    </row>
    <row r="3201" spans="2:4" x14ac:dyDescent="0.25">
      <c r="B3201" s="3" t="s">
        <v>5359</v>
      </c>
      <c r="C3201" s="4">
        <v>91</v>
      </c>
      <c r="D3201" s="6">
        <v>6.6</v>
      </c>
    </row>
    <row r="3202" spans="2:4" x14ac:dyDescent="0.25">
      <c r="B3202" s="1" t="s">
        <v>5360</v>
      </c>
      <c r="C3202" s="2">
        <v>95</v>
      </c>
      <c r="D3202" s="5">
        <v>6.4</v>
      </c>
    </row>
    <row r="3203" spans="2:4" x14ac:dyDescent="0.25">
      <c r="B3203" s="3" t="s">
        <v>5361</v>
      </c>
      <c r="C3203" s="4">
        <v>97</v>
      </c>
      <c r="D3203" s="6">
        <v>7.9</v>
      </c>
    </row>
    <row r="3204" spans="2:4" x14ac:dyDescent="0.25">
      <c r="B3204" s="1" t="s">
        <v>5363</v>
      </c>
      <c r="C3204" s="2">
        <v>41</v>
      </c>
      <c r="D3204" s="5">
        <v>6.9</v>
      </c>
    </row>
    <row r="3205" spans="2:4" x14ac:dyDescent="0.25">
      <c r="B3205" s="3" t="s">
        <v>5364</v>
      </c>
      <c r="C3205" s="4">
        <v>112</v>
      </c>
      <c r="D3205" s="6">
        <v>7.7</v>
      </c>
    </row>
    <row r="3206" spans="2:4" x14ac:dyDescent="0.25">
      <c r="B3206" s="1" t="s">
        <v>5366</v>
      </c>
      <c r="C3206" s="2">
        <v>122</v>
      </c>
      <c r="D3206" s="5">
        <v>7.2</v>
      </c>
    </row>
    <row r="3207" spans="2:4" x14ac:dyDescent="0.25">
      <c r="B3207" s="3" t="s">
        <v>5368</v>
      </c>
      <c r="C3207" s="4">
        <v>110</v>
      </c>
      <c r="D3207" s="6">
        <v>6.8</v>
      </c>
    </row>
    <row r="3208" spans="2:4" x14ac:dyDescent="0.25">
      <c r="B3208" s="1" t="s">
        <v>5370</v>
      </c>
      <c r="C3208" s="2">
        <v>108</v>
      </c>
      <c r="D3208" s="5">
        <v>7.4</v>
      </c>
    </row>
    <row r="3209" spans="2:4" x14ac:dyDescent="0.25">
      <c r="B3209" s="3" t="s">
        <v>5371</v>
      </c>
      <c r="C3209" s="4">
        <v>121</v>
      </c>
      <c r="D3209" s="6">
        <v>4.5999999999999996</v>
      </c>
    </row>
    <row r="3210" spans="2:4" x14ac:dyDescent="0.25">
      <c r="B3210" s="1" t="s">
        <v>5373</v>
      </c>
      <c r="C3210" s="2">
        <v>97</v>
      </c>
      <c r="D3210" s="5">
        <v>6.4</v>
      </c>
    </row>
    <row r="3211" spans="2:4" x14ac:dyDescent="0.25">
      <c r="B3211" s="3" t="s">
        <v>5375</v>
      </c>
      <c r="C3211" s="4">
        <v>116</v>
      </c>
      <c r="D3211" s="6">
        <v>7</v>
      </c>
    </row>
    <row r="3212" spans="2:4" x14ac:dyDescent="0.25">
      <c r="B3212" s="1" t="s">
        <v>5376</v>
      </c>
      <c r="C3212" s="2">
        <v>94</v>
      </c>
      <c r="D3212" s="5">
        <v>7.7</v>
      </c>
    </row>
    <row r="3213" spans="2:4" x14ac:dyDescent="0.25">
      <c r="B3213" s="3" t="s">
        <v>5377</v>
      </c>
      <c r="C3213" s="4">
        <v>103</v>
      </c>
      <c r="D3213" s="6">
        <v>6.8</v>
      </c>
    </row>
    <row r="3214" spans="2:4" x14ac:dyDescent="0.25">
      <c r="B3214" s="1" t="s">
        <v>5380</v>
      </c>
      <c r="C3214" s="2">
        <v>112</v>
      </c>
      <c r="D3214" s="5">
        <v>7</v>
      </c>
    </row>
    <row r="3215" spans="2:4" x14ac:dyDescent="0.25">
      <c r="B3215" s="3" t="s">
        <v>5381</v>
      </c>
      <c r="C3215" s="4">
        <v>91</v>
      </c>
      <c r="D3215" s="6">
        <v>7</v>
      </c>
    </row>
    <row r="3216" spans="2:4" x14ac:dyDescent="0.25">
      <c r="B3216" s="1" t="s">
        <v>5383</v>
      </c>
      <c r="C3216" s="2">
        <v>98</v>
      </c>
      <c r="D3216" s="5">
        <v>6.3</v>
      </c>
    </row>
    <row r="3217" spans="2:4" x14ac:dyDescent="0.25">
      <c r="B3217" s="3" t="s">
        <v>5386</v>
      </c>
      <c r="C3217" s="4">
        <v>95</v>
      </c>
      <c r="D3217" s="6">
        <v>7.1</v>
      </c>
    </row>
    <row r="3218" spans="2:4" x14ac:dyDescent="0.25">
      <c r="B3218" s="1" t="s">
        <v>5388</v>
      </c>
      <c r="C3218" s="2">
        <v>99</v>
      </c>
      <c r="D3218" s="5">
        <v>4.4000000000000004</v>
      </c>
    </row>
    <row r="3219" spans="2:4" x14ac:dyDescent="0.25">
      <c r="B3219" s="3" t="s">
        <v>5389</v>
      </c>
      <c r="C3219" s="4">
        <v>91</v>
      </c>
      <c r="D3219" s="6">
        <v>7.1</v>
      </c>
    </row>
    <row r="3220" spans="2:4" x14ac:dyDescent="0.25">
      <c r="B3220" s="1" t="s">
        <v>5390</v>
      </c>
      <c r="C3220" s="2">
        <v>97</v>
      </c>
      <c r="D3220" s="5">
        <v>6.1</v>
      </c>
    </row>
    <row r="3221" spans="2:4" x14ac:dyDescent="0.25">
      <c r="B3221" s="3" t="s">
        <v>5393</v>
      </c>
      <c r="C3221" s="4">
        <v>90</v>
      </c>
      <c r="D3221" s="6">
        <v>7.3</v>
      </c>
    </row>
    <row r="3222" spans="2:4" x14ac:dyDescent="0.25">
      <c r="B3222" s="1" t="s">
        <v>5395</v>
      </c>
      <c r="C3222" s="2">
        <v>90</v>
      </c>
      <c r="D3222" s="5">
        <v>6.2</v>
      </c>
    </row>
    <row r="3223" spans="2:4" x14ac:dyDescent="0.25">
      <c r="B3223" s="3" t="s">
        <v>5396</v>
      </c>
      <c r="C3223" s="4">
        <v>94</v>
      </c>
      <c r="D3223" s="6">
        <v>6.2</v>
      </c>
    </row>
    <row r="3224" spans="2:4" x14ac:dyDescent="0.25">
      <c r="B3224" s="1" t="s">
        <v>5398</v>
      </c>
      <c r="C3224" s="2">
        <v>90</v>
      </c>
      <c r="D3224" s="5">
        <v>6.2</v>
      </c>
    </row>
    <row r="3225" spans="2:4" x14ac:dyDescent="0.25">
      <c r="B3225" s="3" t="s">
        <v>5400</v>
      </c>
      <c r="C3225" s="4">
        <v>103</v>
      </c>
      <c r="D3225" s="6">
        <v>3.3</v>
      </c>
    </row>
    <row r="3226" spans="2:4" x14ac:dyDescent="0.25">
      <c r="B3226" s="1" t="s">
        <v>5403</v>
      </c>
      <c r="C3226" s="2">
        <v>105</v>
      </c>
      <c r="D3226" s="5">
        <v>7.5</v>
      </c>
    </row>
    <row r="3227" spans="2:4" x14ac:dyDescent="0.25">
      <c r="B3227" s="3" t="s">
        <v>5407</v>
      </c>
      <c r="C3227" s="4">
        <v>113</v>
      </c>
      <c r="D3227" s="6">
        <v>7.4</v>
      </c>
    </row>
    <row r="3228" spans="2:4" x14ac:dyDescent="0.25">
      <c r="B3228" s="1" t="s">
        <v>5410</v>
      </c>
      <c r="C3228" s="2">
        <v>99</v>
      </c>
      <c r="D3228" s="5">
        <v>7.3</v>
      </c>
    </row>
    <row r="3229" spans="2:4" x14ac:dyDescent="0.25">
      <c r="B3229" s="3" t="s">
        <v>5411</v>
      </c>
      <c r="C3229" s="4">
        <v>148</v>
      </c>
      <c r="D3229" s="6">
        <v>8</v>
      </c>
    </row>
    <row r="3230" spans="2:4" x14ac:dyDescent="0.25">
      <c r="B3230" s="1" t="s">
        <v>5412</v>
      </c>
      <c r="C3230" s="2">
        <v>93</v>
      </c>
      <c r="D3230" s="5">
        <v>5.9</v>
      </c>
    </row>
    <row r="3231" spans="2:4" x14ac:dyDescent="0.25">
      <c r="B3231" s="3" t="s">
        <v>5413</v>
      </c>
      <c r="C3231" s="4">
        <v>94</v>
      </c>
      <c r="D3231" s="6">
        <v>6.8</v>
      </c>
    </row>
    <row r="3232" spans="2:4" x14ac:dyDescent="0.25">
      <c r="B3232" s="1" t="s">
        <v>5414</v>
      </c>
      <c r="C3232" s="2">
        <v>121</v>
      </c>
      <c r="D3232" s="5">
        <v>7.4</v>
      </c>
    </row>
    <row r="3233" spans="2:4" x14ac:dyDescent="0.25">
      <c r="B3233" s="3" t="s">
        <v>5416</v>
      </c>
      <c r="C3233" s="4">
        <v>118</v>
      </c>
      <c r="D3233" s="6">
        <v>6.7</v>
      </c>
    </row>
    <row r="3234" spans="2:4" x14ac:dyDescent="0.25">
      <c r="B3234" s="1" t="s">
        <v>5417</v>
      </c>
      <c r="C3234" s="2">
        <v>101</v>
      </c>
      <c r="D3234" s="5">
        <v>5.5</v>
      </c>
    </row>
    <row r="3235" spans="2:4" x14ac:dyDescent="0.25">
      <c r="B3235" s="3" t="s">
        <v>5418</v>
      </c>
      <c r="C3235" s="4">
        <v>90</v>
      </c>
      <c r="D3235" s="6">
        <v>5.7</v>
      </c>
    </row>
    <row r="3236" spans="2:4" x14ac:dyDescent="0.25">
      <c r="B3236" s="1" t="s">
        <v>5420</v>
      </c>
      <c r="C3236" s="2">
        <v>100</v>
      </c>
      <c r="D3236" s="5">
        <v>7.2</v>
      </c>
    </row>
    <row r="3237" spans="2:4" x14ac:dyDescent="0.25">
      <c r="B3237" s="3" t="s">
        <v>5422</v>
      </c>
      <c r="C3237" s="4">
        <v>97</v>
      </c>
      <c r="D3237" s="6">
        <v>5.9</v>
      </c>
    </row>
    <row r="3238" spans="2:4" x14ac:dyDescent="0.25">
      <c r="B3238" s="1" t="s">
        <v>5423</v>
      </c>
      <c r="C3238" s="2">
        <v>96</v>
      </c>
      <c r="D3238" s="5">
        <v>6.7</v>
      </c>
    </row>
    <row r="3239" spans="2:4" x14ac:dyDescent="0.25">
      <c r="B3239" s="3" t="s">
        <v>5424</v>
      </c>
      <c r="C3239" s="4">
        <v>117</v>
      </c>
      <c r="D3239" s="6">
        <v>7.1</v>
      </c>
    </row>
    <row r="3240" spans="2:4" x14ac:dyDescent="0.25">
      <c r="B3240" s="1" t="s">
        <v>5425</v>
      </c>
      <c r="C3240" s="2">
        <v>108</v>
      </c>
      <c r="D3240" s="5">
        <v>7.7</v>
      </c>
    </row>
    <row r="3241" spans="2:4" x14ac:dyDescent="0.25">
      <c r="B3241" s="3" t="s">
        <v>5426</v>
      </c>
      <c r="C3241" s="4">
        <v>109</v>
      </c>
      <c r="D3241" s="6">
        <v>7.4</v>
      </c>
    </row>
    <row r="3242" spans="2:4" x14ac:dyDescent="0.25">
      <c r="B3242" s="1" t="s">
        <v>5427</v>
      </c>
      <c r="C3242" s="2">
        <v>102</v>
      </c>
      <c r="D3242" s="5">
        <v>8.4</v>
      </c>
    </row>
    <row r="3243" spans="2:4" x14ac:dyDescent="0.25">
      <c r="B3243" s="3" t="s">
        <v>5430</v>
      </c>
      <c r="C3243" s="4">
        <v>115</v>
      </c>
      <c r="D3243" s="6">
        <v>7.2</v>
      </c>
    </row>
    <row r="3244" spans="2:4" x14ac:dyDescent="0.25">
      <c r="B3244" s="1" t="s">
        <v>5433</v>
      </c>
      <c r="C3244" s="2">
        <v>98</v>
      </c>
      <c r="D3244" s="5">
        <v>5.4</v>
      </c>
    </row>
    <row r="3245" spans="2:4" x14ac:dyDescent="0.25">
      <c r="B3245" s="3" t="s">
        <v>5434</v>
      </c>
      <c r="C3245" s="4">
        <v>133</v>
      </c>
      <c r="D3245" s="6">
        <v>8.1</v>
      </c>
    </row>
    <row r="3246" spans="2:4" x14ac:dyDescent="0.25">
      <c r="B3246" s="1" t="s">
        <v>5436</v>
      </c>
      <c r="C3246" s="2">
        <v>122</v>
      </c>
      <c r="D3246" s="5">
        <v>7.8</v>
      </c>
    </row>
    <row r="3247" spans="2:4" x14ac:dyDescent="0.25">
      <c r="B3247" s="3" t="s">
        <v>5438</v>
      </c>
      <c r="C3247" s="4">
        <v>106</v>
      </c>
      <c r="D3247" s="6">
        <v>6.8</v>
      </c>
    </row>
    <row r="3248" spans="2:4" x14ac:dyDescent="0.25">
      <c r="B3248" s="1" t="s">
        <v>5440</v>
      </c>
      <c r="C3248" s="2">
        <v>112</v>
      </c>
      <c r="D3248" s="5">
        <v>7.7</v>
      </c>
    </row>
    <row r="3249" spans="2:4" x14ac:dyDescent="0.25">
      <c r="B3249" s="3" t="s">
        <v>5442</v>
      </c>
      <c r="C3249" s="4">
        <v>99</v>
      </c>
      <c r="D3249" s="6">
        <v>6.5</v>
      </c>
    </row>
    <row r="3250" spans="2:4" x14ac:dyDescent="0.25">
      <c r="B3250" s="1" t="s">
        <v>5444</v>
      </c>
      <c r="C3250" s="2">
        <v>110</v>
      </c>
      <c r="D3250" s="5">
        <v>7.3</v>
      </c>
    </row>
    <row r="3251" spans="2:4" x14ac:dyDescent="0.25">
      <c r="B3251" s="3" t="s">
        <v>5446</v>
      </c>
      <c r="C3251" s="4">
        <v>104</v>
      </c>
      <c r="D3251" s="6">
        <v>5.9</v>
      </c>
    </row>
    <row r="3252" spans="2:4" x14ac:dyDescent="0.25">
      <c r="B3252" s="1" t="s">
        <v>5447</v>
      </c>
      <c r="C3252" s="2">
        <v>133</v>
      </c>
      <c r="D3252" s="5">
        <v>8.6999999999999993</v>
      </c>
    </row>
    <row r="3253" spans="2:4" x14ac:dyDescent="0.25">
      <c r="B3253" s="3" t="s">
        <v>5448</v>
      </c>
      <c r="C3253" s="4">
        <v>103</v>
      </c>
      <c r="D3253" s="6">
        <v>5.8</v>
      </c>
    </row>
    <row r="3254" spans="2:4" x14ac:dyDescent="0.25">
      <c r="B3254" s="1" t="s">
        <v>5450</v>
      </c>
      <c r="C3254" s="2">
        <v>112</v>
      </c>
      <c r="D3254" s="5">
        <v>6.1</v>
      </c>
    </row>
    <row r="3255" spans="2:4" x14ac:dyDescent="0.25">
      <c r="B3255" s="3" t="s">
        <v>5451</v>
      </c>
      <c r="C3255" s="4">
        <v>101</v>
      </c>
      <c r="D3255" s="6">
        <v>7.6</v>
      </c>
    </row>
    <row r="3256" spans="2:4" x14ac:dyDescent="0.25">
      <c r="B3256" s="1" t="s">
        <v>5453</v>
      </c>
      <c r="C3256" s="2">
        <v>133</v>
      </c>
      <c r="D3256" s="5">
        <v>7.2</v>
      </c>
    </row>
    <row r="3257" spans="2:4" x14ac:dyDescent="0.25">
      <c r="B3257" s="3" t="s">
        <v>5455</v>
      </c>
      <c r="C3257" s="4">
        <v>104</v>
      </c>
      <c r="D3257" s="6">
        <v>6.5</v>
      </c>
    </row>
    <row r="3258" spans="2:4" x14ac:dyDescent="0.25">
      <c r="B3258" s="1" t="s">
        <v>5456</v>
      </c>
      <c r="C3258" s="2">
        <v>112</v>
      </c>
      <c r="D3258" s="5">
        <v>7.3</v>
      </c>
    </row>
    <row r="3259" spans="2:4" x14ac:dyDescent="0.25">
      <c r="B3259" s="3" t="s">
        <v>5457</v>
      </c>
      <c r="C3259" s="4">
        <v>94</v>
      </c>
      <c r="D3259" s="6">
        <v>6.2</v>
      </c>
    </row>
    <row r="3260" spans="2:4" x14ac:dyDescent="0.25">
      <c r="B3260" s="1" t="s">
        <v>5458</v>
      </c>
      <c r="C3260" s="2">
        <v>90</v>
      </c>
      <c r="D3260" s="5">
        <v>5</v>
      </c>
    </row>
    <row r="3261" spans="2:4" x14ac:dyDescent="0.25">
      <c r="B3261" s="3" t="s">
        <v>5459</v>
      </c>
      <c r="C3261" s="4">
        <v>101</v>
      </c>
      <c r="D3261" s="6">
        <v>7.8</v>
      </c>
    </row>
    <row r="3262" spans="2:4" x14ac:dyDescent="0.25">
      <c r="B3262" s="1" t="s">
        <v>5460</v>
      </c>
      <c r="C3262" s="2">
        <v>93</v>
      </c>
      <c r="D3262" s="5">
        <v>8.1</v>
      </c>
    </row>
    <row r="3263" spans="2:4" x14ac:dyDescent="0.25">
      <c r="B3263" s="3" t="s">
        <v>5462</v>
      </c>
      <c r="C3263" s="4">
        <v>152</v>
      </c>
      <c r="D3263" s="6">
        <v>6.7</v>
      </c>
    </row>
    <row r="3264" spans="2:4" x14ac:dyDescent="0.25">
      <c r="B3264" s="1" t="s">
        <v>5463</v>
      </c>
      <c r="C3264" s="2">
        <v>112</v>
      </c>
      <c r="D3264" s="5">
        <v>7.1</v>
      </c>
    </row>
    <row r="3265" spans="2:4" x14ac:dyDescent="0.25">
      <c r="B3265" s="3" t="s">
        <v>5465</v>
      </c>
      <c r="C3265" s="4">
        <v>95</v>
      </c>
      <c r="D3265" s="6">
        <v>5.6</v>
      </c>
    </row>
    <row r="3266" spans="2:4" x14ac:dyDescent="0.25">
      <c r="B3266" s="1" t="s">
        <v>5467</v>
      </c>
      <c r="C3266" s="2">
        <v>111</v>
      </c>
      <c r="D3266" s="5">
        <v>7.6</v>
      </c>
    </row>
    <row r="3267" spans="2:4" x14ac:dyDescent="0.25">
      <c r="B3267" s="3" t="s">
        <v>5469</v>
      </c>
      <c r="C3267" s="4">
        <v>91</v>
      </c>
      <c r="D3267" s="6">
        <v>4.5999999999999996</v>
      </c>
    </row>
    <row r="3268" spans="2:4" x14ac:dyDescent="0.25">
      <c r="B3268" s="1" t="s">
        <v>5471</v>
      </c>
      <c r="C3268" s="2">
        <v>106</v>
      </c>
      <c r="D3268" s="5">
        <v>7.1</v>
      </c>
    </row>
    <row r="3269" spans="2:4" x14ac:dyDescent="0.25">
      <c r="B3269" s="3" t="s">
        <v>5472</v>
      </c>
      <c r="C3269" s="4">
        <v>93</v>
      </c>
      <c r="D3269" s="6">
        <v>7.3</v>
      </c>
    </row>
    <row r="3270" spans="2:4" x14ac:dyDescent="0.25">
      <c r="B3270" s="1" t="s">
        <v>5474</v>
      </c>
      <c r="C3270" s="2">
        <v>93</v>
      </c>
      <c r="D3270" s="5">
        <v>4</v>
      </c>
    </row>
    <row r="3271" spans="2:4" x14ac:dyDescent="0.25">
      <c r="B3271" s="3" t="s">
        <v>5475</v>
      </c>
      <c r="C3271" s="4">
        <v>165</v>
      </c>
      <c r="D3271" s="6">
        <v>8</v>
      </c>
    </row>
    <row r="3272" spans="2:4" x14ac:dyDescent="0.25">
      <c r="B3272" s="1" t="s">
        <v>5476</v>
      </c>
      <c r="C3272" s="2">
        <v>96</v>
      </c>
      <c r="D3272" s="5">
        <v>6.7</v>
      </c>
    </row>
    <row r="3273" spans="2:4" x14ac:dyDescent="0.25">
      <c r="B3273" s="3" t="s">
        <v>5478</v>
      </c>
      <c r="C3273" s="4">
        <v>93</v>
      </c>
      <c r="D3273" s="6">
        <v>4.5999999999999996</v>
      </c>
    </row>
    <row r="3274" spans="2:4" x14ac:dyDescent="0.25">
      <c r="B3274" s="1" t="s">
        <v>5479</v>
      </c>
      <c r="C3274" s="2">
        <v>82</v>
      </c>
      <c r="D3274" s="5">
        <v>4</v>
      </c>
    </row>
    <row r="3275" spans="2:4" x14ac:dyDescent="0.25">
      <c r="B3275" s="3" t="s">
        <v>5481</v>
      </c>
      <c r="C3275" s="4">
        <v>101</v>
      </c>
      <c r="D3275" s="6">
        <v>7</v>
      </c>
    </row>
    <row r="3276" spans="2:4" x14ac:dyDescent="0.25">
      <c r="B3276" s="1" t="s">
        <v>5482</v>
      </c>
      <c r="C3276" s="2">
        <v>81</v>
      </c>
      <c r="D3276" s="5">
        <v>5.9</v>
      </c>
    </row>
    <row r="3277" spans="2:4" x14ac:dyDescent="0.25">
      <c r="B3277" s="3" t="s">
        <v>5483</v>
      </c>
      <c r="C3277" s="4">
        <v>105</v>
      </c>
      <c r="D3277" s="6">
        <v>7.5</v>
      </c>
    </row>
    <row r="3278" spans="2:4" x14ac:dyDescent="0.25">
      <c r="B3278" s="1" t="s">
        <v>5484</v>
      </c>
      <c r="C3278" s="2">
        <v>86</v>
      </c>
      <c r="D3278" s="5">
        <v>4.7</v>
      </c>
    </row>
    <row r="3279" spans="2:4" x14ac:dyDescent="0.25">
      <c r="B3279" s="3" t="s">
        <v>5486</v>
      </c>
      <c r="C3279" s="4">
        <v>110</v>
      </c>
      <c r="D3279" s="6">
        <v>6.7</v>
      </c>
    </row>
    <row r="3280" spans="2:4" x14ac:dyDescent="0.25">
      <c r="B3280" s="1" t="s">
        <v>5488</v>
      </c>
      <c r="C3280" s="2">
        <v>110</v>
      </c>
      <c r="D3280" s="5">
        <v>6.7</v>
      </c>
    </row>
    <row r="3281" spans="2:4" x14ac:dyDescent="0.25">
      <c r="B3281" s="3" t="s">
        <v>5489</v>
      </c>
      <c r="C3281" s="4">
        <v>104</v>
      </c>
      <c r="D3281" s="6">
        <v>7.1</v>
      </c>
    </row>
    <row r="3282" spans="2:4" x14ac:dyDescent="0.25">
      <c r="B3282" s="1" t="s">
        <v>5491</v>
      </c>
      <c r="C3282" s="2">
        <v>96</v>
      </c>
      <c r="D3282" s="5">
        <v>2.7</v>
      </c>
    </row>
    <row r="3283" spans="2:4" x14ac:dyDescent="0.25">
      <c r="B3283" s="3" t="s">
        <v>5492</v>
      </c>
      <c r="C3283" s="4">
        <v>110</v>
      </c>
      <c r="D3283" s="6">
        <v>7.3</v>
      </c>
    </row>
    <row r="3284" spans="2:4" x14ac:dyDescent="0.25">
      <c r="B3284" s="1" t="s">
        <v>5493</v>
      </c>
      <c r="C3284" s="2">
        <v>84</v>
      </c>
      <c r="D3284" s="5">
        <v>7.6</v>
      </c>
    </row>
    <row r="3285" spans="2:4" x14ac:dyDescent="0.25">
      <c r="B3285" s="3" t="s">
        <v>5495</v>
      </c>
      <c r="C3285" s="4">
        <v>94</v>
      </c>
      <c r="D3285" s="6">
        <v>5.8</v>
      </c>
    </row>
    <row r="3286" spans="2:4" x14ac:dyDescent="0.25">
      <c r="B3286" s="1" t="s">
        <v>5496</v>
      </c>
      <c r="C3286" s="2">
        <v>93</v>
      </c>
      <c r="D3286" s="5">
        <v>6.5</v>
      </c>
    </row>
    <row r="3287" spans="2:4" x14ac:dyDescent="0.25">
      <c r="B3287" s="3" t="s">
        <v>5498</v>
      </c>
      <c r="C3287" s="4">
        <v>96</v>
      </c>
      <c r="D3287" s="6">
        <v>6.6</v>
      </c>
    </row>
    <row r="3288" spans="2:4" x14ac:dyDescent="0.25">
      <c r="B3288" s="1" t="s">
        <v>5500</v>
      </c>
      <c r="C3288" s="2">
        <v>101</v>
      </c>
      <c r="D3288" s="5">
        <v>6.9</v>
      </c>
    </row>
    <row r="3289" spans="2:4" x14ac:dyDescent="0.25">
      <c r="B3289" s="3" t="s">
        <v>5502</v>
      </c>
      <c r="C3289" s="4">
        <v>102</v>
      </c>
      <c r="D3289" s="6">
        <v>8.5</v>
      </c>
    </row>
    <row r="3290" spans="2:4" x14ac:dyDescent="0.25">
      <c r="B3290" s="1" t="s">
        <v>5504</v>
      </c>
      <c r="C3290" s="2">
        <v>87</v>
      </c>
      <c r="D3290" s="5">
        <v>4.8</v>
      </c>
    </row>
    <row r="3291" spans="2:4" x14ac:dyDescent="0.25">
      <c r="B3291" s="3" t="s">
        <v>5506</v>
      </c>
      <c r="C3291" s="4">
        <v>99</v>
      </c>
      <c r="D3291" s="6">
        <v>7</v>
      </c>
    </row>
    <row r="3292" spans="2:4" x14ac:dyDescent="0.25">
      <c r="B3292" s="1" t="s">
        <v>5507</v>
      </c>
      <c r="C3292" s="2">
        <v>106</v>
      </c>
      <c r="D3292" s="5">
        <v>5.4</v>
      </c>
    </row>
    <row r="3293" spans="2:4" x14ac:dyDescent="0.25">
      <c r="B3293" s="3" t="s">
        <v>5508</v>
      </c>
      <c r="C3293" s="4">
        <v>117</v>
      </c>
      <c r="D3293" s="6">
        <v>6.9</v>
      </c>
    </row>
    <row r="3294" spans="2:4" x14ac:dyDescent="0.25">
      <c r="B3294" s="1" t="s">
        <v>5510</v>
      </c>
      <c r="C3294" s="2">
        <v>99</v>
      </c>
      <c r="D3294" s="5">
        <v>6.6</v>
      </c>
    </row>
    <row r="3295" spans="2:4" x14ac:dyDescent="0.25">
      <c r="B3295" s="3" t="s">
        <v>5511</v>
      </c>
      <c r="C3295" s="4">
        <v>102</v>
      </c>
      <c r="D3295" s="6">
        <v>5.9</v>
      </c>
    </row>
    <row r="3296" spans="2:4" x14ac:dyDescent="0.25">
      <c r="B3296" s="1" t="s">
        <v>5514</v>
      </c>
      <c r="C3296" s="2">
        <v>85</v>
      </c>
      <c r="D3296" s="5">
        <v>6.3</v>
      </c>
    </row>
    <row r="3297" spans="2:4" x14ac:dyDescent="0.25">
      <c r="B3297" s="3" t="s">
        <v>5515</v>
      </c>
      <c r="C3297" s="4">
        <v>86</v>
      </c>
      <c r="D3297" s="6">
        <v>6.3</v>
      </c>
    </row>
    <row r="3298" spans="2:4" x14ac:dyDescent="0.25">
      <c r="B3298" s="1" t="s">
        <v>5517</v>
      </c>
      <c r="C3298" s="2">
        <v>120</v>
      </c>
      <c r="D3298" s="5">
        <v>7.7</v>
      </c>
    </row>
    <row r="3299" spans="2:4" x14ac:dyDescent="0.25">
      <c r="B3299" s="3" t="s">
        <v>5518</v>
      </c>
      <c r="C3299" s="4">
        <v>106</v>
      </c>
      <c r="D3299" s="6">
        <v>7</v>
      </c>
    </row>
    <row r="3300" spans="2:4" x14ac:dyDescent="0.25">
      <c r="B3300" s="1" t="s">
        <v>5519</v>
      </c>
      <c r="C3300" s="2">
        <v>103</v>
      </c>
      <c r="D3300" s="5">
        <v>6.3</v>
      </c>
    </row>
    <row r="3301" spans="2:4" x14ac:dyDescent="0.25">
      <c r="B3301" s="3" t="s">
        <v>5520</v>
      </c>
      <c r="C3301" s="4">
        <v>93</v>
      </c>
      <c r="D3301" s="6">
        <v>5.9</v>
      </c>
    </row>
    <row r="3302" spans="2:4" x14ac:dyDescent="0.25">
      <c r="B3302" s="1" t="s">
        <v>5521</v>
      </c>
      <c r="C3302" s="2">
        <v>112</v>
      </c>
      <c r="D3302" s="5">
        <v>6.2</v>
      </c>
    </row>
    <row r="3303" spans="2:4" x14ac:dyDescent="0.25">
      <c r="B3303" s="3" t="s">
        <v>5523</v>
      </c>
      <c r="C3303" s="4">
        <v>113</v>
      </c>
      <c r="D3303" s="6">
        <v>7.7</v>
      </c>
    </row>
    <row r="3304" spans="2:4" x14ac:dyDescent="0.25">
      <c r="B3304" s="1" t="s">
        <v>5525</v>
      </c>
      <c r="C3304" s="2">
        <v>98</v>
      </c>
      <c r="D3304" s="5">
        <v>6.5</v>
      </c>
    </row>
    <row r="3305" spans="2:4" x14ac:dyDescent="0.25">
      <c r="B3305" s="3" t="s">
        <v>5526</v>
      </c>
      <c r="C3305" s="4">
        <v>92</v>
      </c>
      <c r="D3305" s="6">
        <v>5.8</v>
      </c>
    </row>
    <row r="3306" spans="2:4" x14ac:dyDescent="0.25">
      <c r="B3306" s="1" t="s">
        <v>5528</v>
      </c>
      <c r="C3306" s="2">
        <v>106</v>
      </c>
      <c r="D3306" s="5">
        <v>6.1</v>
      </c>
    </row>
    <row r="3307" spans="2:4" x14ac:dyDescent="0.25">
      <c r="B3307" s="3" t="s">
        <v>5530</v>
      </c>
      <c r="C3307" s="4">
        <v>93</v>
      </c>
      <c r="D3307" s="6">
        <v>5.2</v>
      </c>
    </row>
    <row r="3308" spans="2:4" x14ac:dyDescent="0.25">
      <c r="B3308" s="1" t="s">
        <v>5533</v>
      </c>
      <c r="C3308" s="2">
        <v>226</v>
      </c>
      <c r="D3308" s="5">
        <v>8.1999999999999993</v>
      </c>
    </row>
    <row r="3309" spans="2:4" x14ac:dyDescent="0.25">
      <c r="B3309" s="3" t="s">
        <v>5535</v>
      </c>
      <c r="C3309" s="4">
        <v>104</v>
      </c>
      <c r="D3309" s="6">
        <v>6</v>
      </c>
    </row>
    <row r="3310" spans="2:4" x14ac:dyDescent="0.25">
      <c r="B3310" s="1" t="s">
        <v>5537</v>
      </c>
      <c r="C3310" s="2">
        <v>152</v>
      </c>
      <c r="D3310" s="5">
        <v>6.8</v>
      </c>
    </row>
    <row r="3311" spans="2:4" x14ac:dyDescent="0.25">
      <c r="B3311" s="3" t="s">
        <v>5540</v>
      </c>
      <c r="C3311" s="4">
        <v>107</v>
      </c>
      <c r="D3311" s="6">
        <v>7</v>
      </c>
    </row>
    <row r="3312" spans="2:4" x14ac:dyDescent="0.25">
      <c r="B3312" s="1" t="s">
        <v>5542</v>
      </c>
      <c r="C3312" s="2">
        <v>95</v>
      </c>
      <c r="D3312" s="5">
        <v>6.8</v>
      </c>
    </row>
    <row r="3313" spans="2:4" x14ac:dyDescent="0.25">
      <c r="B3313" s="3" t="s">
        <v>5545</v>
      </c>
      <c r="C3313" s="4">
        <v>102</v>
      </c>
      <c r="D3313" s="6">
        <v>7.1</v>
      </c>
    </row>
    <row r="3314" spans="2:4" x14ac:dyDescent="0.25">
      <c r="B3314" s="1" t="s">
        <v>5547</v>
      </c>
      <c r="C3314" s="2">
        <v>99</v>
      </c>
      <c r="D3314" s="5">
        <v>6.9</v>
      </c>
    </row>
    <row r="3315" spans="2:4" x14ac:dyDescent="0.25">
      <c r="B3315" s="3" t="s">
        <v>5548</v>
      </c>
      <c r="C3315" s="4">
        <v>109</v>
      </c>
      <c r="D3315" s="6">
        <v>6.9</v>
      </c>
    </row>
    <row r="3316" spans="2:4" x14ac:dyDescent="0.25">
      <c r="B3316" s="1" t="s">
        <v>5549</v>
      </c>
      <c r="C3316" s="2">
        <v>91</v>
      </c>
      <c r="D3316" s="5">
        <v>7.2</v>
      </c>
    </row>
    <row r="3317" spans="2:4" x14ac:dyDescent="0.25">
      <c r="B3317" s="3" t="s">
        <v>5551</v>
      </c>
      <c r="C3317" s="4">
        <v>88</v>
      </c>
      <c r="D3317" s="6">
        <v>7.8</v>
      </c>
    </row>
    <row r="3318" spans="2:4" x14ac:dyDescent="0.25">
      <c r="B3318" s="1" t="s">
        <v>5552</v>
      </c>
      <c r="C3318" s="2">
        <v>97</v>
      </c>
      <c r="D3318" s="5">
        <v>7.3</v>
      </c>
    </row>
    <row r="3319" spans="2:4" x14ac:dyDescent="0.25">
      <c r="B3319" s="3" t="s">
        <v>5553</v>
      </c>
      <c r="C3319" s="4">
        <v>97</v>
      </c>
      <c r="D3319" s="6">
        <v>7.5</v>
      </c>
    </row>
    <row r="3320" spans="2:4" x14ac:dyDescent="0.25">
      <c r="B3320" s="1" t="s">
        <v>5555</v>
      </c>
      <c r="C3320" s="2">
        <v>85</v>
      </c>
      <c r="D3320" s="5">
        <v>6</v>
      </c>
    </row>
    <row r="3321" spans="2:4" x14ac:dyDescent="0.25">
      <c r="B3321" s="3" t="s">
        <v>5557</v>
      </c>
      <c r="C3321" s="4">
        <v>92</v>
      </c>
      <c r="D3321" s="6">
        <v>6.8</v>
      </c>
    </row>
    <row r="3322" spans="2:4" x14ac:dyDescent="0.25">
      <c r="B3322" s="1" t="s">
        <v>5559</v>
      </c>
      <c r="C3322" s="2">
        <v>93</v>
      </c>
      <c r="D3322" s="5">
        <v>3.9</v>
      </c>
    </row>
    <row r="3323" spans="2:4" x14ac:dyDescent="0.25">
      <c r="B3323" s="3" t="s">
        <v>5560</v>
      </c>
      <c r="C3323" s="4">
        <v>96</v>
      </c>
      <c r="D3323" s="6">
        <v>6.1</v>
      </c>
    </row>
    <row r="3324" spans="2:4" x14ac:dyDescent="0.25">
      <c r="B3324" s="1" t="s">
        <v>5561</v>
      </c>
      <c r="C3324" s="2">
        <v>105</v>
      </c>
      <c r="D3324" s="5">
        <v>7.5</v>
      </c>
    </row>
    <row r="3325" spans="2:4" x14ac:dyDescent="0.25">
      <c r="B3325" s="3" t="s">
        <v>5562</v>
      </c>
      <c r="C3325" s="4">
        <v>129</v>
      </c>
      <c r="D3325" s="6">
        <v>8.1999999999999993</v>
      </c>
    </row>
    <row r="3326" spans="2:4" x14ac:dyDescent="0.25">
      <c r="B3326" s="1" t="s">
        <v>5563</v>
      </c>
      <c r="C3326" s="2">
        <v>37</v>
      </c>
      <c r="D3326" s="5">
        <v>7.8</v>
      </c>
    </row>
    <row r="3327" spans="2:4" x14ac:dyDescent="0.25">
      <c r="B3327" s="3" t="s">
        <v>5566</v>
      </c>
      <c r="C3327" s="4">
        <v>81</v>
      </c>
      <c r="D3327" s="6">
        <v>5.2</v>
      </c>
    </row>
    <row r="3328" spans="2:4" x14ac:dyDescent="0.25">
      <c r="B3328" s="1" t="s">
        <v>5568</v>
      </c>
      <c r="C3328" s="2">
        <v>106</v>
      </c>
      <c r="D3328" s="5">
        <v>6.8</v>
      </c>
    </row>
    <row r="3329" spans="2:4" x14ac:dyDescent="0.25">
      <c r="B3329" s="3" t="s">
        <v>5571</v>
      </c>
      <c r="C3329" s="4">
        <v>103</v>
      </c>
      <c r="D3329" s="6">
        <v>7</v>
      </c>
    </row>
    <row r="3330" spans="2:4" x14ac:dyDescent="0.25">
      <c r="B3330" s="1" t="s">
        <v>5573</v>
      </c>
      <c r="C3330" s="2">
        <v>101</v>
      </c>
      <c r="D3330" s="5">
        <v>6.5</v>
      </c>
    </row>
    <row r="3331" spans="2:4" x14ac:dyDescent="0.25">
      <c r="B3331" s="3" t="s">
        <v>5575</v>
      </c>
      <c r="C3331" s="4">
        <v>98</v>
      </c>
      <c r="D3331" s="6">
        <v>6.4</v>
      </c>
    </row>
    <row r="3332" spans="2:4" x14ac:dyDescent="0.25">
      <c r="B3332" s="1" t="s">
        <v>5576</v>
      </c>
      <c r="C3332" s="2">
        <v>91</v>
      </c>
      <c r="D3332" s="5">
        <v>5.3</v>
      </c>
    </row>
    <row r="3333" spans="2:4" x14ac:dyDescent="0.25">
      <c r="B3333" s="3" t="s">
        <v>5579</v>
      </c>
      <c r="C3333" s="4">
        <v>105</v>
      </c>
      <c r="D3333" s="6">
        <v>4.7</v>
      </c>
    </row>
    <row r="3334" spans="2:4" x14ac:dyDescent="0.25">
      <c r="B3334" s="1" t="s">
        <v>5582</v>
      </c>
      <c r="C3334" s="2">
        <v>100</v>
      </c>
      <c r="D3334" s="5">
        <v>7</v>
      </c>
    </row>
    <row r="3335" spans="2:4" x14ac:dyDescent="0.25">
      <c r="B3335" s="3" t="s">
        <v>5584</v>
      </c>
      <c r="C3335" s="4">
        <v>80</v>
      </c>
      <c r="D3335" s="6">
        <v>7.6</v>
      </c>
    </row>
    <row r="3336" spans="2:4" x14ac:dyDescent="0.25">
      <c r="B3336" s="1" t="s">
        <v>5585</v>
      </c>
      <c r="C3336" s="2">
        <v>107</v>
      </c>
      <c r="D3336" s="5">
        <v>7.1</v>
      </c>
    </row>
    <row r="3337" spans="2:4" x14ac:dyDescent="0.25">
      <c r="B3337" s="3" t="s">
        <v>5587</v>
      </c>
      <c r="C3337" s="4">
        <v>92</v>
      </c>
      <c r="D3337" s="6">
        <v>6.5</v>
      </c>
    </row>
    <row r="3338" spans="2:4" x14ac:dyDescent="0.25">
      <c r="B3338" s="1" t="s">
        <v>5589</v>
      </c>
      <c r="C3338" s="2">
        <v>107</v>
      </c>
      <c r="D3338" s="5">
        <v>8.5</v>
      </c>
    </row>
    <row r="3339" spans="2:4" x14ac:dyDescent="0.25">
      <c r="B3339" s="3" t="s">
        <v>5590</v>
      </c>
      <c r="C3339" s="4">
        <v>135</v>
      </c>
      <c r="D3339" s="6">
        <v>8.6999999999999993</v>
      </c>
    </row>
    <row r="3340" spans="2:4" x14ac:dyDescent="0.25">
      <c r="B3340" s="1" t="s">
        <v>5592</v>
      </c>
      <c r="C3340" s="2">
        <v>99</v>
      </c>
      <c r="D3340" s="5">
        <v>7.1</v>
      </c>
    </row>
    <row r="3341" spans="2:4" x14ac:dyDescent="0.25">
      <c r="B3341" s="3" t="s">
        <v>5594</v>
      </c>
      <c r="C3341" s="4">
        <v>115</v>
      </c>
      <c r="D3341" s="6">
        <v>8.3000000000000007</v>
      </c>
    </row>
    <row r="3342" spans="2:4" x14ac:dyDescent="0.25">
      <c r="B3342" s="1" t="s">
        <v>5595</v>
      </c>
      <c r="C3342" s="2">
        <v>91</v>
      </c>
      <c r="D3342" s="5">
        <v>7.4</v>
      </c>
    </row>
    <row r="3343" spans="2:4" x14ac:dyDescent="0.25">
      <c r="B3343" s="3" t="s">
        <v>5597</v>
      </c>
      <c r="C3343" s="4">
        <v>92</v>
      </c>
      <c r="D3343" s="6">
        <v>6.4</v>
      </c>
    </row>
    <row r="3344" spans="2:4" x14ac:dyDescent="0.25">
      <c r="B3344" s="1" t="s">
        <v>5599</v>
      </c>
      <c r="C3344" s="2">
        <v>101</v>
      </c>
      <c r="D3344" s="5">
        <v>7.5</v>
      </c>
    </row>
    <row r="3345" spans="2:4" x14ac:dyDescent="0.25">
      <c r="B3345" s="3" t="s">
        <v>5600</v>
      </c>
      <c r="C3345" s="4">
        <v>105</v>
      </c>
      <c r="D3345" s="6">
        <v>7.2</v>
      </c>
    </row>
    <row r="3346" spans="2:4" x14ac:dyDescent="0.25">
      <c r="B3346" s="1" t="s">
        <v>5601</v>
      </c>
      <c r="C3346" s="2">
        <v>109</v>
      </c>
      <c r="D3346" s="5">
        <v>7.6</v>
      </c>
    </row>
    <row r="3347" spans="2:4" x14ac:dyDescent="0.25">
      <c r="B3347" s="3" t="s">
        <v>5602</v>
      </c>
      <c r="C3347" s="4">
        <v>110</v>
      </c>
      <c r="D3347" s="6">
        <v>7.8</v>
      </c>
    </row>
    <row r="3348" spans="2:4" x14ac:dyDescent="0.25">
      <c r="B3348" s="1" t="s">
        <v>5603</v>
      </c>
      <c r="C3348" s="2">
        <v>94</v>
      </c>
      <c r="D3348" s="5">
        <v>8.1999999999999993</v>
      </c>
    </row>
    <row r="3349" spans="2:4" x14ac:dyDescent="0.25">
      <c r="B3349" s="3" t="s">
        <v>5604</v>
      </c>
      <c r="C3349" s="4">
        <v>115</v>
      </c>
      <c r="D3349" s="6">
        <v>6.6</v>
      </c>
    </row>
    <row r="3350" spans="2:4" x14ac:dyDescent="0.25">
      <c r="B3350" s="1" t="s">
        <v>5606</v>
      </c>
      <c r="C3350" s="2">
        <v>98</v>
      </c>
      <c r="D3350" s="5">
        <v>5.7</v>
      </c>
    </row>
    <row r="3351" spans="2:4" x14ac:dyDescent="0.25">
      <c r="B3351" s="3" t="s">
        <v>5607</v>
      </c>
      <c r="C3351" s="4">
        <v>91</v>
      </c>
      <c r="D3351" s="6">
        <v>7.4</v>
      </c>
    </row>
    <row r="3352" spans="2:4" x14ac:dyDescent="0.25">
      <c r="B3352" s="1" t="s">
        <v>5609</v>
      </c>
      <c r="C3352" s="2">
        <v>120</v>
      </c>
      <c r="D3352" s="5">
        <v>8</v>
      </c>
    </row>
    <row r="3353" spans="2:4" x14ac:dyDescent="0.25">
      <c r="B3353" s="3" t="s">
        <v>5611</v>
      </c>
      <c r="C3353" s="4">
        <v>87</v>
      </c>
      <c r="D3353" s="6">
        <v>5.4</v>
      </c>
    </row>
    <row r="3354" spans="2:4" x14ac:dyDescent="0.25">
      <c r="B3354" s="1" t="s">
        <v>5612</v>
      </c>
      <c r="C3354" s="2">
        <v>117</v>
      </c>
      <c r="D3354" s="5">
        <v>7.4</v>
      </c>
    </row>
    <row r="3355" spans="2:4" x14ac:dyDescent="0.25">
      <c r="B3355" s="3" t="s">
        <v>5613</v>
      </c>
      <c r="C3355" s="4">
        <v>85</v>
      </c>
      <c r="D3355" s="6">
        <v>5.7</v>
      </c>
    </row>
    <row r="3356" spans="2:4" x14ac:dyDescent="0.25">
      <c r="B3356" s="1" t="s">
        <v>5614</v>
      </c>
      <c r="C3356" s="2">
        <v>110</v>
      </c>
      <c r="D3356" s="5">
        <v>6.8</v>
      </c>
    </row>
    <row r="3357" spans="2:4" x14ac:dyDescent="0.25">
      <c r="B3357" s="3" t="s">
        <v>5616</v>
      </c>
      <c r="C3357" s="4">
        <v>113</v>
      </c>
      <c r="D3357" s="6">
        <v>5.4</v>
      </c>
    </row>
    <row r="3358" spans="2:4" x14ac:dyDescent="0.25">
      <c r="B3358" s="1" t="s">
        <v>5617</v>
      </c>
      <c r="C3358" s="2">
        <v>98</v>
      </c>
      <c r="D3358" s="5">
        <v>5.0999999999999996</v>
      </c>
    </row>
    <row r="3359" spans="2:4" x14ac:dyDescent="0.25">
      <c r="B3359" s="3" t="s">
        <v>5619</v>
      </c>
      <c r="C3359" s="4">
        <v>86</v>
      </c>
      <c r="D3359" s="6">
        <v>5.9</v>
      </c>
    </row>
    <row r="3360" spans="2:4" x14ac:dyDescent="0.25">
      <c r="B3360" s="1" t="s">
        <v>5620</v>
      </c>
      <c r="C3360" s="2">
        <v>161</v>
      </c>
      <c r="D3360" s="5">
        <v>8.1999999999999993</v>
      </c>
    </row>
    <row r="3361" spans="2:4" x14ac:dyDescent="0.25">
      <c r="B3361" s="3" t="s">
        <v>5621</v>
      </c>
      <c r="C3361" s="4">
        <v>100</v>
      </c>
      <c r="D3361" s="6">
        <v>5.3</v>
      </c>
    </row>
    <row r="3362" spans="2:4" x14ac:dyDescent="0.25">
      <c r="B3362" s="1" t="s">
        <v>5623</v>
      </c>
      <c r="C3362" s="2">
        <v>91</v>
      </c>
      <c r="D3362" s="5">
        <v>4.3</v>
      </c>
    </row>
    <row r="3363" spans="2:4" x14ac:dyDescent="0.25">
      <c r="B3363" s="3" t="s">
        <v>5625</v>
      </c>
      <c r="C3363" s="4">
        <v>100</v>
      </c>
      <c r="D3363" s="6">
        <v>7.2</v>
      </c>
    </row>
    <row r="3364" spans="2:4" x14ac:dyDescent="0.25">
      <c r="B3364" s="1" t="s">
        <v>5627</v>
      </c>
      <c r="C3364" s="2">
        <v>84</v>
      </c>
      <c r="D3364" s="5">
        <v>5.9</v>
      </c>
    </row>
    <row r="3365" spans="2:4" x14ac:dyDescent="0.25">
      <c r="B3365" s="3" t="s">
        <v>5629</v>
      </c>
      <c r="C3365" s="4">
        <v>99</v>
      </c>
      <c r="D3365" s="6">
        <v>3</v>
      </c>
    </row>
    <row r="3366" spans="2:4" x14ac:dyDescent="0.25">
      <c r="B3366" s="1" t="s">
        <v>5630</v>
      </c>
      <c r="C3366" s="2">
        <v>109</v>
      </c>
      <c r="D3366" s="5">
        <v>7.9</v>
      </c>
    </row>
    <row r="3367" spans="2:4" x14ac:dyDescent="0.25">
      <c r="B3367" s="3" t="s">
        <v>5632</v>
      </c>
      <c r="C3367" s="4">
        <v>95</v>
      </c>
      <c r="D3367" s="6">
        <v>3.2</v>
      </c>
    </row>
    <row r="3368" spans="2:4" x14ac:dyDescent="0.25">
      <c r="B3368" s="1" t="s">
        <v>5633</v>
      </c>
      <c r="C3368" s="2">
        <v>97</v>
      </c>
      <c r="D3368" s="5">
        <v>6.5</v>
      </c>
    </row>
    <row r="3369" spans="2:4" x14ac:dyDescent="0.25">
      <c r="B3369" s="3" t="s">
        <v>5635</v>
      </c>
      <c r="C3369" s="4">
        <v>90</v>
      </c>
      <c r="D3369" s="6">
        <v>7</v>
      </c>
    </row>
    <row r="3370" spans="2:4" x14ac:dyDescent="0.25">
      <c r="B3370" s="1" t="s">
        <v>5637</v>
      </c>
      <c r="C3370" s="2">
        <v>96</v>
      </c>
      <c r="D3370" s="5">
        <v>6.9</v>
      </c>
    </row>
    <row r="3371" spans="2:4" x14ac:dyDescent="0.25">
      <c r="B3371" s="3" t="s">
        <v>5639</v>
      </c>
      <c r="C3371" s="4">
        <v>82</v>
      </c>
      <c r="D3371" s="6">
        <v>4.4000000000000004</v>
      </c>
    </row>
    <row r="3372" spans="2:4" x14ac:dyDescent="0.25">
      <c r="B3372" s="1" t="s">
        <v>5641</v>
      </c>
      <c r="C3372" s="2">
        <v>109</v>
      </c>
      <c r="D3372" s="5">
        <v>6</v>
      </c>
    </row>
    <row r="3373" spans="2:4" x14ac:dyDescent="0.25">
      <c r="B3373" s="3" t="s">
        <v>5643</v>
      </c>
      <c r="C3373" s="4">
        <v>98</v>
      </c>
      <c r="D3373" s="6">
        <v>5.3</v>
      </c>
    </row>
    <row r="3374" spans="2:4" x14ac:dyDescent="0.25">
      <c r="B3374" s="1" t="s">
        <v>5645</v>
      </c>
      <c r="C3374" s="2">
        <v>95</v>
      </c>
      <c r="D3374" s="5">
        <v>5.3</v>
      </c>
    </row>
    <row r="3375" spans="2:4" x14ac:dyDescent="0.25">
      <c r="B3375" s="3" t="s">
        <v>5647</v>
      </c>
      <c r="C3375" s="4">
        <v>104</v>
      </c>
      <c r="D3375" s="6">
        <v>7.1</v>
      </c>
    </row>
    <row r="3376" spans="2:4" x14ac:dyDescent="0.25">
      <c r="B3376" s="1" t="s">
        <v>5649</v>
      </c>
      <c r="C3376" s="2">
        <v>87</v>
      </c>
      <c r="D3376" s="5">
        <v>5.4</v>
      </c>
    </row>
    <row r="3377" spans="2:4" x14ac:dyDescent="0.25">
      <c r="B3377" s="3" t="s">
        <v>5650</v>
      </c>
      <c r="C3377" s="4">
        <v>108</v>
      </c>
      <c r="D3377" s="6">
        <v>6.9</v>
      </c>
    </row>
    <row r="3378" spans="2:4" x14ac:dyDescent="0.25">
      <c r="B3378" s="1" t="s">
        <v>5651</v>
      </c>
      <c r="C3378" s="2">
        <v>94</v>
      </c>
      <c r="D3378" s="5">
        <v>7.3</v>
      </c>
    </row>
    <row r="3379" spans="2:4" x14ac:dyDescent="0.25">
      <c r="B3379" s="3" t="s">
        <v>5653</v>
      </c>
      <c r="C3379" s="4">
        <v>134</v>
      </c>
      <c r="D3379" s="6">
        <v>7.8</v>
      </c>
    </row>
    <row r="3380" spans="2:4" x14ac:dyDescent="0.25">
      <c r="B3380" s="1" t="s">
        <v>5654</v>
      </c>
      <c r="C3380" s="2">
        <v>89</v>
      </c>
      <c r="D3380" s="5">
        <v>6.6</v>
      </c>
    </row>
    <row r="3381" spans="2:4" x14ac:dyDescent="0.25">
      <c r="B3381" s="3" t="s">
        <v>5656</v>
      </c>
      <c r="C3381" s="4">
        <v>102</v>
      </c>
      <c r="D3381" s="6">
        <v>5.4</v>
      </c>
    </row>
    <row r="3382" spans="2:4" x14ac:dyDescent="0.25">
      <c r="B3382" s="1" t="s">
        <v>5657</v>
      </c>
      <c r="C3382" s="2">
        <v>120</v>
      </c>
      <c r="D3382" s="5">
        <v>8.4</v>
      </c>
    </row>
    <row r="3383" spans="2:4" x14ac:dyDescent="0.25">
      <c r="B3383" s="3" t="s">
        <v>5659</v>
      </c>
      <c r="C3383" s="4">
        <v>110</v>
      </c>
      <c r="D3383" s="6">
        <v>6.3</v>
      </c>
    </row>
    <row r="3384" spans="2:4" x14ac:dyDescent="0.25">
      <c r="B3384" s="1" t="s">
        <v>5661</v>
      </c>
      <c r="C3384" s="2">
        <v>86</v>
      </c>
      <c r="D3384" s="5">
        <v>6.1</v>
      </c>
    </row>
    <row r="3385" spans="2:4" x14ac:dyDescent="0.25">
      <c r="B3385" s="3" t="s">
        <v>5663</v>
      </c>
      <c r="C3385" s="4">
        <v>101</v>
      </c>
      <c r="D3385" s="6">
        <v>5</v>
      </c>
    </row>
    <row r="3386" spans="2:4" x14ac:dyDescent="0.25">
      <c r="B3386" s="1" t="s">
        <v>5667</v>
      </c>
      <c r="C3386" s="2">
        <v>87</v>
      </c>
      <c r="D3386" s="5">
        <v>5.3</v>
      </c>
    </row>
    <row r="3387" spans="2:4" x14ac:dyDescent="0.25">
      <c r="B3387" s="3" t="s">
        <v>5668</v>
      </c>
      <c r="C3387" s="4">
        <v>93</v>
      </c>
      <c r="D3387" s="6">
        <v>5.3</v>
      </c>
    </row>
    <row r="3388" spans="2:4" x14ac:dyDescent="0.25">
      <c r="B3388" s="1" t="s">
        <v>5669</v>
      </c>
      <c r="C3388" s="2">
        <v>98</v>
      </c>
      <c r="D3388" s="5">
        <v>7.4</v>
      </c>
    </row>
    <row r="3389" spans="2:4" x14ac:dyDescent="0.25">
      <c r="B3389" s="3" t="s">
        <v>5671</v>
      </c>
      <c r="C3389" s="4">
        <v>100</v>
      </c>
      <c r="D3389" s="6">
        <v>5.9</v>
      </c>
    </row>
    <row r="3390" spans="2:4" x14ac:dyDescent="0.25">
      <c r="B3390" s="1" t="s">
        <v>5673</v>
      </c>
      <c r="C3390" s="2">
        <v>88</v>
      </c>
      <c r="D3390" s="5">
        <v>4.0999999999999996</v>
      </c>
    </row>
    <row r="3391" spans="2:4" x14ac:dyDescent="0.25">
      <c r="B3391" s="3" t="s">
        <v>5674</v>
      </c>
      <c r="C3391" s="4">
        <v>97</v>
      </c>
      <c r="D3391" s="6">
        <v>6.7</v>
      </c>
    </row>
    <row r="3392" spans="2:4" x14ac:dyDescent="0.25">
      <c r="B3392" s="1" t="s">
        <v>5675</v>
      </c>
      <c r="C3392" s="2">
        <v>122</v>
      </c>
      <c r="D3392" s="5">
        <v>5.8</v>
      </c>
    </row>
    <row r="3393" spans="2:4" x14ac:dyDescent="0.25">
      <c r="B3393" s="3" t="s">
        <v>5677</v>
      </c>
      <c r="C3393" s="4">
        <v>96</v>
      </c>
      <c r="D3393" s="6">
        <v>5.9</v>
      </c>
    </row>
    <row r="3394" spans="2:4" x14ac:dyDescent="0.25">
      <c r="B3394" s="1" t="s">
        <v>5679</v>
      </c>
      <c r="C3394" s="2">
        <v>113</v>
      </c>
      <c r="D3394" s="5">
        <v>8</v>
      </c>
    </row>
    <row r="3395" spans="2:4" x14ac:dyDescent="0.25">
      <c r="B3395" s="3" t="s">
        <v>5681</v>
      </c>
      <c r="C3395" s="4">
        <v>105</v>
      </c>
      <c r="D3395" s="6">
        <v>6.5</v>
      </c>
    </row>
    <row r="3396" spans="2:4" x14ac:dyDescent="0.25">
      <c r="B3396" s="1" t="s">
        <v>5683</v>
      </c>
      <c r="C3396" s="2">
        <v>93</v>
      </c>
      <c r="D3396" s="5">
        <v>6.4</v>
      </c>
    </row>
    <row r="3397" spans="2:4" x14ac:dyDescent="0.25">
      <c r="B3397" s="3" t="s">
        <v>5684</v>
      </c>
      <c r="C3397" s="4">
        <v>89</v>
      </c>
      <c r="D3397" s="6">
        <v>6.8</v>
      </c>
    </row>
    <row r="3398" spans="2:4" x14ac:dyDescent="0.25">
      <c r="B3398" s="1" t="s">
        <v>5685</v>
      </c>
      <c r="C3398" s="2">
        <v>116</v>
      </c>
      <c r="D3398" s="5">
        <v>7.4</v>
      </c>
    </row>
    <row r="3399" spans="2:4" x14ac:dyDescent="0.25">
      <c r="B3399" s="3" t="s">
        <v>5686</v>
      </c>
      <c r="C3399" s="4">
        <v>120</v>
      </c>
      <c r="D3399" s="6">
        <v>8.3000000000000007</v>
      </c>
    </row>
    <row r="3400" spans="2:4" x14ac:dyDescent="0.25">
      <c r="B3400" s="1" t="s">
        <v>5688</v>
      </c>
      <c r="C3400" s="2">
        <v>88</v>
      </c>
      <c r="D3400" s="5">
        <v>5.3</v>
      </c>
    </row>
    <row r="3401" spans="2:4" x14ac:dyDescent="0.25">
      <c r="B3401" s="3" t="s">
        <v>5689</v>
      </c>
      <c r="C3401" s="4">
        <v>102</v>
      </c>
      <c r="D3401" s="6">
        <v>8.1</v>
      </c>
    </row>
    <row r="3402" spans="2:4" x14ac:dyDescent="0.25">
      <c r="B3402" s="1" t="s">
        <v>5690</v>
      </c>
      <c r="C3402" s="2">
        <v>106</v>
      </c>
      <c r="D3402" s="5">
        <v>8</v>
      </c>
    </row>
    <row r="3403" spans="2:4" x14ac:dyDescent="0.25">
      <c r="B3403" s="3" t="s">
        <v>5691</v>
      </c>
      <c r="C3403" s="4">
        <v>95</v>
      </c>
      <c r="D3403" s="6">
        <v>5.7</v>
      </c>
    </row>
    <row r="3404" spans="2:4" x14ac:dyDescent="0.25">
      <c r="B3404" s="1" t="s">
        <v>5693</v>
      </c>
      <c r="C3404" s="2">
        <v>113</v>
      </c>
      <c r="D3404" s="5">
        <v>7.1</v>
      </c>
    </row>
    <row r="3405" spans="2:4" x14ac:dyDescent="0.25">
      <c r="B3405" s="3" t="s">
        <v>5695</v>
      </c>
      <c r="C3405" s="4">
        <v>93</v>
      </c>
      <c r="D3405" s="6">
        <v>7.8</v>
      </c>
    </row>
    <row r="3406" spans="2:4" x14ac:dyDescent="0.25">
      <c r="B3406" s="1" t="s">
        <v>5696</v>
      </c>
      <c r="C3406" s="2">
        <v>97</v>
      </c>
      <c r="D3406" s="5">
        <v>5.9</v>
      </c>
    </row>
    <row r="3407" spans="2:4" x14ac:dyDescent="0.25">
      <c r="B3407" s="3" t="s">
        <v>5698</v>
      </c>
      <c r="C3407" s="4">
        <v>140</v>
      </c>
      <c r="D3407" s="6">
        <v>7.8</v>
      </c>
    </row>
    <row r="3408" spans="2:4" x14ac:dyDescent="0.25">
      <c r="B3408" s="1" t="s">
        <v>5700</v>
      </c>
      <c r="C3408" s="2">
        <v>86</v>
      </c>
      <c r="D3408" s="5">
        <v>6</v>
      </c>
    </row>
    <row r="3409" spans="2:4" x14ac:dyDescent="0.25">
      <c r="B3409" s="3" t="s">
        <v>5702</v>
      </c>
      <c r="C3409" s="4">
        <v>66</v>
      </c>
      <c r="D3409" s="6">
        <v>7.2</v>
      </c>
    </row>
    <row r="3410" spans="2:4" x14ac:dyDescent="0.25">
      <c r="B3410" s="1" t="s">
        <v>5703</v>
      </c>
      <c r="C3410" s="2">
        <v>86</v>
      </c>
      <c r="D3410" s="5">
        <v>5.0999999999999996</v>
      </c>
    </row>
    <row r="3411" spans="2:4" x14ac:dyDescent="0.25">
      <c r="B3411" s="3" t="s">
        <v>5705</v>
      </c>
      <c r="C3411" s="4">
        <v>87</v>
      </c>
      <c r="D3411" s="6">
        <v>5.0999999999999996</v>
      </c>
    </row>
    <row r="3412" spans="2:4" x14ac:dyDescent="0.25">
      <c r="B3412" s="1" t="s">
        <v>5706</v>
      </c>
      <c r="C3412" s="2">
        <v>149</v>
      </c>
      <c r="D3412" s="5">
        <v>6.9</v>
      </c>
    </row>
    <row r="3413" spans="2:4" x14ac:dyDescent="0.25">
      <c r="B3413" s="3" t="s">
        <v>5708</v>
      </c>
      <c r="C3413" s="4">
        <v>98</v>
      </c>
      <c r="D3413" s="6">
        <v>4.5999999999999996</v>
      </c>
    </row>
    <row r="3414" spans="2:4" x14ac:dyDescent="0.25">
      <c r="B3414" s="1" t="s">
        <v>5710</v>
      </c>
      <c r="C3414" s="2">
        <v>75</v>
      </c>
      <c r="D3414" s="5">
        <v>6.7</v>
      </c>
    </row>
    <row r="3415" spans="2:4" x14ac:dyDescent="0.25">
      <c r="B3415" s="3" t="s">
        <v>5711</v>
      </c>
      <c r="C3415" s="4">
        <v>104</v>
      </c>
      <c r="D3415" s="6">
        <v>7.1</v>
      </c>
    </row>
    <row r="3416" spans="2:4" x14ac:dyDescent="0.25">
      <c r="B3416" s="1" t="s">
        <v>5712</v>
      </c>
      <c r="C3416" s="2">
        <v>102</v>
      </c>
      <c r="D3416" s="5">
        <v>7.6</v>
      </c>
    </row>
    <row r="3417" spans="2:4" x14ac:dyDescent="0.25">
      <c r="B3417" s="3" t="s">
        <v>5713</v>
      </c>
      <c r="C3417" s="4">
        <v>105</v>
      </c>
      <c r="D3417" s="6">
        <v>8.1</v>
      </c>
    </row>
    <row r="3418" spans="2:4" x14ac:dyDescent="0.25">
      <c r="B3418" s="1" t="s">
        <v>5716</v>
      </c>
      <c r="C3418" s="2">
        <v>107</v>
      </c>
      <c r="D3418" s="5">
        <v>7</v>
      </c>
    </row>
    <row r="3419" spans="2:4" x14ac:dyDescent="0.25">
      <c r="B3419" s="3" t="s">
        <v>5718</v>
      </c>
      <c r="C3419" s="4">
        <v>89</v>
      </c>
      <c r="D3419" s="6">
        <v>7.1</v>
      </c>
    </row>
    <row r="3420" spans="2:4" x14ac:dyDescent="0.25">
      <c r="B3420" s="1" t="s">
        <v>5720</v>
      </c>
      <c r="C3420" s="2">
        <v>106</v>
      </c>
      <c r="D3420" s="5">
        <v>7.6</v>
      </c>
    </row>
    <row r="3421" spans="2:4" x14ac:dyDescent="0.25">
      <c r="B3421" s="3" t="s">
        <v>5722</v>
      </c>
      <c r="C3421" s="4">
        <v>95</v>
      </c>
      <c r="D3421" s="6">
        <v>7.1</v>
      </c>
    </row>
    <row r="3422" spans="2:4" x14ac:dyDescent="0.25">
      <c r="B3422" s="1" t="s">
        <v>5724</v>
      </c>
      <c r="C3422" s="2">
        <v>34</v>
      </c>
      <c r="D3422" s="5">
        <v>7.1</v>
      </c>
    </row>
    <row r="3423" spans="2:4" x14ac:dyDescent="0.25">
      <c r="B3423" s="3" t="s">
        <v>5726</v>
      </c>
      <c r="C3423" s="4">
        <v>101</v>
      </c>
      <c r="D3423" s="6">
        <v>7.7</v>
      </c>
    </row>
    <row r="3424" spans="2:4" x14ac:dyDescent="0.25">
      <c r="B3424" s="1" t="s">
        <v>5728</v>
      </c>
      <c r="C3424" s="2">
        <v>112</v>
      </c>
      <c r="D3424" s="5">
        <v>7.6</v>
      </c>
    </row>
    <row r="3425" spans="2:4" x14ac:dyDescent="0.25">
      <c r="B3425" s="3" t="s">
        <v>5730</v>
      </c>
      <c r="C3425" s="4">
        <v>100</v>
      </c>
      <c r="D3425" s="6">
        <v>6.6</v>
      </c>
    </row>
    <row r="3426" spans="2:4" x14ac:dyDescent="0.25">
      <c r="B3426" s="1" t="s">
        <v>5732</v>
      </c>
      <c r="C3426" s="2">
        <v>100</v>
      </c>
      <c r="D3426" s="5">
        <v>5.7</v>
      </c>
    </row>
    <row r="3427" spans="2:4" x14ac:dyDescent="0.25">
      <c r="B3427" s="3" t="s">
        <v>5734</v>
      </c>
      <c r="C3427" s="4">
        <v>80</v>
      </c>
      <c r="D3427" s="6">
        <v>7.1</v>
      </c>
    </row>
    <row r="3428" spans="2:4" x14ac:dyDescent="0.25">
      <c r="B3428" s="1" t="s">
        <v>5736</v>
      </c>
      <c r="C3428" s="2">
        <v>106</v>
      </c>
      <c r="D3428" s="5">
        <v>6.2</v>
      </c>
    </row>
    <row r="3429" spans="2:4" x14ac:dyDescent="0.25">
      <c r="B3429" s="3" t="s">
        <v>5737</v>
      </c>
      <c r="C3429" s="4">
        <v>103</v>
      </c>
      <c r="D3429" s="6">
        <v>6.1</v>
      </c>
    </row>
    <row r="3430" spans="2:4" x14ac:dyDescent="0.25">
      <c r="B3430" s="1" t="s">
        <v>5739</v>
      </c>
      <c r="C3430" s="2">
        <v>90</v>
      </c>
      <c r="D3430" s="5">
        <v>5.9</v>
      </c>
    </row>
    <row r="3431" spans="2:4" x14ac:dyDescent="0.25">
      <c r="B3431" s="3" t="s">
        <v>5740</v>
      </c>
      <c r="C3431" s="4">
        <v>96</v>
      </c>
      <c r="D3431" s="6">
        <v>6.8</v>
      </c>
    </row>
    <row r="3432" spans="2:4" x14ac:dyDescent="0.25">
      <c r="B3432" s="1" t="s">
        <v>5741</v>
      </c>
      <c r="C3432" s="2">
        <v>120</v>
      </c>
      <c r="D3432" s="5">
        <v>6.8</v>
      </c>
    </row>
    <row r="3433" spans="2:4" x14ac:dyDescent="0.25">
      <c r="B3433" s="3" t="s">
        <v>5743</v>
      </c>
      <c r="C3433" s="4">
        <v>101</v>
      </c>
      <c r="D3433" s="6">
        <v>5.0999999999999996</v>
      </c>
    </row>
    <row r="3434" spans="2:4" x14ac:dyDescent="0.25">
      <c r="B3434" s="1" t="s">
        <v>5744</v>
      </c>
      <c r="C3434" s="2">
        <v>101</v>
      </c>
      <c r="D3434" s="5">
        <v>7.7</v>
      </c>
    </row>
    <row r="3435" spans="2:4" x14ac:dyDescent="0.25">
      <c r="B3435" s="3" t="s">
        <v>5746</v>
      </c>
      <c r="C3435" s="4">
        <v>105</v>
      </c>
      <c r="D3435" s="6">
        <v>3.9</v>
      </c>
    </row>
    <row r="3436" spans="2:4" x14ac:dyDescent="0.25">
      <c r="B3436" s="1" t="s">
        <v>5747</v>
      </c>
      <c r="C3436" s="2">
        <v>120</v>
      </c>
      <c r="D3436" s="5">
        <v>7.8</v>
      </c>
    </row>
    <row r="3437" spans="2:4" x14ac:dyDescent="0.25">
      <c r="B3437" s="3" t="s">
        <v>5748</v>
      </c>
      <c r="C3437" s="4">
        <v>91</v>
      </c>
      <c r="D3437" s="6">
        <v>5.7</v>
      </c>
    </row>
    <row r="3438" spans="2:4" x14ac:dyDescent="0.25">
      <c r="B3438" s="1" t="s">
        <v>5750</v>
      </c>
      <c r="C3438" s="2">
        <v>92</v>
      </c>
      <c r="D3438" s="5">
        <v>4.7</v>
      </c>
    </row>
    <row r="3439" spans="2:4" x14ac:dyDescent="0.25">
      <c r="B3439" s="3" t="s">
        <v>5751</v>
      </c>
      <c r="C3439" s="4">
        <v>117</v>
      </c>
      <c r="D3439" s="6">
        <v>5.9</v>
      </c>
    </row>
    <row r="3440" spans="2:4" x14ac:dyDescent="0.25">
      <c r="B3440" s="1" t="s">
        <v>5753</v>
      </c>
      <c r="C3440" s="2">
        <v>120</v>
      </c>
      <c r="D3440" s="5">
        <v>5.9</v>
      </c>
    </row>
    <row r="3441" spans="2:4" x14ac:dyDescent="0.25">
      <c r="B3441" s="3" t="s">
        <v>5755</v>
      </c>
      <c r="C3441" s="4">
        <v>172</v>
      </c>
      <c r="D3441" s="6">
        <v>8.1</v>
      </c>
    </row>
    <row r="3442" spans="2:4" x14ac:dyDescent="0.25">
      <c r="B3442" s="1" t="s">
        <v>5758</v>
      </c>
      <c r="C3442" s="2">
        <v>89</v>
      </c>
      <c r="D3442" s="5">
        <v>7.6</v>
      </c>
    </row>
    <row r="3443" spans="2:4" x14ac:dyDescent="0.25">
      <c r="B3443" s="3" t="s">
        <v>5760</v>
      </c>
      <c r="C3443" s="4">
        <v>125</v>
      </c>
      <c r="D3443" s="6">
        <v>7.2</v>
      </c>
    </row>
    <row r="3444" spans="2:4" x14ac:dyDescent="0.25">
      <c r="B3444" s="1" t="s">
        <v>5761</v>
      </c>
      <c r="C3444" s="2">
        <v>115</v>
      </c>
      <c r="D3444" s="5">
        <v>7.5</v>
      </c>
    </row>
    <row r="3445" spans="2:4" x14ac:dyDescent="0.25">
      <c r="B3445" s="3" t="s">
        <v>5764</v>
      </c>
      <c r="C3445" s="4">
        <v>96</v>
      </c>
      <c r="D3445" s="6">
        <v>5.0999999999999996</v>
      </c>
    </row>
    <row r="3446" spans="2:4" x14ac:dyDescent="0.25">
      <c r="B3446" s="1" t="s">
        <v>5766</v>
      </c>
      <c r="C3446" s="2">
        <v>100</v>
      </c>
      <c r="D3446" s="5">
        <v>6.9</v>
      </c>
    </row>
    <row r="3447" spans="2:4" x14ac:dyDescent="0.25">
      <c r="B3447" s="3" t="s">
        <v>5767</v>
      </c>
      <c r="C3447" s="4">
        <v>87</v>
      </c>
      <c r="D3447" s="6">
        <v>7.6</v>
      </c>
    </row>
    <row r="3448" spans="2:4" x14ac:dyDescent="0.25">
      <c r="B3448" s="1" t="s">
        <v>5769</v>
      </c>
      <c r="C3448" s="2">
        <v>102</v>
      </c>
      <c r="D3448" s="5">
        <v>7.6</v>
      </c>
    </row>
    <row r="3449" spans="2:4" x14ac:dyDescent="0.25">
      <c r="B3449" s="3" t="s">
        <v>5770</v>
      </c>
      <c r="C3449" s="4">
        <v>118</v>
      </c>
      <c r="D3449" s="6">
        <v>7.6</v>
      </c>
    </row>
    <row r="3450" spans="2:4" x14ac:dyDescent="0.25">
      <c r="B3450" s="1" t="s">
        <v>5772</v>
      </c>
      <c r="C3450" s="2">
        <v>86</v>
      </c>
      <c r="D3450" s="5">
        <v>5.3</v>
      </c>
    </row>
    <row r="3451" spans="2:4" x14ac:dyDescent="0.25">
      <c r="B3451" s="3" t="s">
        <v>5773</v>
      </c>
      <c r="C3451" s="4">
        <v>137</v>
      </c>
      <c r="D3451" s="6">
        <v>8.5</v>
      </c>
    </row>
    <row r="3452" spans="2:4" x14ac:dyDescent="0.25">
      <c r="B3452" s="1" t="s">
        <v>5774</v>
      </c>
      <c r="C3452" s="2">
        <v>129</v>
      </c>
      <c r="D3452" s="5">
        <v>7</v>
      </c>
    </row>
    <row r="3453" spans="2:4" x14ac:dyDescent="0.25">
      <c r="B3453" s="3" t="s">
        <v>5777</v>
      </c>
      <c r="C3453" s="4">
        <v>80</v>
      </c>
      <c r="D3453" s="6">
        <v>7.8</v>
      </c>
    </row>
    <row r="3454" spans="2:4" x14ac:dyDescent="0.25">
      <c r="B3454" s="1" t="s">
        <v>5779</v>
      </c>
      <c r="C3454" s="2">
        <v>89</v>
      </c>
      <c r="D3454" s="5">
        <v>7.2</v>
      </c>
    </row>
    <row r="3455" spans="2:4" x14ac:dyDescent="0.25">
      <c r="B3455" s="3" t="s">
        <v>5780</v>
      </c>
      <c r="C3455" s="4">
        <v>80</v>
      </c>
      <c r="D3455" s="6">
        <v>8</v>
      </c>
    </row>
    <row r="3456" spans="2:4" x14ac:dyDescent="0.25">
      <c r="B3456" s="1" t="s">
        <v>5781</v>
      </c>
      <c r="C3456" s="2">
        <v>115</v>
      </c>
      <c r="D3456" s="5">
        <v>8.1</v>
      </c>
    </row>
    <row r="3457" spans="2:4" x14ac:dyDescent="0.25">
      <c r="B3457" s="3" t="s">
        <v>5782</v>
      </c>
      <c r="C3457" s="4">
        <v>100</v>
      </c>
      <c r="D3457" s="6">
        <v>6.8</v>
      </c>
    </row>
    <row r="3458" spans="2:4" x14ac:dyDescent="0.25">
      <c r="B3458" s="1" t="s">
        <v>5785</v>
      </c>
      <c r="C3458" s="2">
        <v>100</v>
      </c>
      <c r="D3458" s="5">
        <v>7.2</v>
      </c>
    </row>
    <row r="3459" spans="2:4" x14ac:dyDescent="0.25">
      <c r="B3459" s="3" t="s">
        <v>5787</v>
      </c>
      <c r="C3459" s="4">
        <v>91</v>
      </c>
      <c r="D3459" s="6">
        <v>7.4</v>
      </c>
    </row>
    <row r="3460" spans="2:4" x14ac:dyDescent="0.25">
      <c r="B3460" s="1" t="s">
        <v>5790</v>
      </c>
      <c r="C3460" s="2">
        <v>96</v>
      </c>
      <c r="D3460" s="5">
        <v>6.1</v>
      </c>
    </row>
    <row r="3461" spans="2:4" x14ac:dyDescent="0.25">
      <c r="B3461" s="3" t="s">
        <v>5791</v>
      </c>
      <c r="C3461" s="4">
        <v>116</v>
      </c>
      <c r="D3461" s="6">
        <v>7</v>
      </c>
    </row>
    <row r="3462" spans="2:4" x14ac:dyDescent="0.25">
      <c r="B3462" s="1" t="s">
        <v>5792</v>
      </c>
      <c r="C3462" s="2">
        <v>97</v>
      </c>
      <c r="D3462" s="5">
        <v>5.3</v>
      </c>
    </row>
    <row r="3463" spans="2:4" x14ac:dyDescent="0.25">
      <c r="B3463" s="3" t="s">
        <v>5793</v>
      </c>
      <c r="C3463" s="4">
        <v>101</v>
      </c>
      <c r="D3463" s="6">
        <v>4.7</v>
      </c>
    </row>
    <row r="3464" spans="2:4" x14ac:dyDescent="0.25">
      <c r="B3464" s="1" t="s">
        <v>5795</v>
      </c>
      <c r="C3464" s="2">
        <v>98</v>
      </c>
      <c r="D3464" s="5">
        <v>5.7</v>
      </c>
    </row>
    <row r="3465" spans="2:4" x14ac:dyDescent="0.25">
      <c r="B3465" s="3" t="s">
        <v>5796</v>
      </c>
      <c r="C3465" s="4">
        <v>101</v>
      </c>
      <c r="D3465" s="6">
        <v>6.5</v>
      </c>
    </row>
    <row r="3466" spans="2:4" x14ac:dyDescent="0.25">
      <c r="B3466" s="1" t="s">
        <v>5799</v>
      </c>
      <c r="C3466" s="2">
        <v>90</v>
      </c>
      <c r="D3466" s="5">
        <v>8</v>
      </c>
    </row>
    <row r="3467" spans="2:4" x14ac:dyDescent="0.25">
      <c r="B3467" s="3" t="s">
        <v>5801</v>
      </c>
      <c r="C3467" s="4">
        <v>120</v>
      </c>
      <c r="D3467" s="6">
        <v>3.3</v>
      </c>
    </row>
    <row r="3468" spans="2:4" x14ac:dyDescent="0.25">
      <c r="B3468" s="1" t="s">
        <v>5803</v>
      </c>
      <c r="C3468" s="2">
        <v>102</v>
      </c>
      <c r="D3468" s="5">
        <v>8.3000000000000007</v>
      </c>
    </row>
    <row r="3469" spans="2:4" x14ac:dyDescent="0.25">
      <c r="B3469" s="3" t="s">
        <v>5805</v>
      </c>
      <c r="C3469" s="4">
        <v>102</v>
      </c>
      <c r="D3469" s="6">
        <v>6.9</v>
      </c>
    </row>
    <row r="3470" spans="2:4" x14ac:dyDescent="0.25">
      <c r="B3470" s="1" t="s">
        <v>5808</v>
      </c>
      <c r="C3470" s="2">
        <v>100</v>
      </c>
      <c r="D3470" s="5">
        <v>8.1</v>
      </c>
    </row>
    <row r="3471" spans="2:4" x14ac:dyDescent="0.25">
      <c r="B3471" s="3" t="s">
        <v>5811</v>
      </c>
      <c r="C3471" s="4">
        <v>89</v>
      </c>
      <c r="D3471" s="6">
        <v>6.8</v>
      </c>
    </row>
    <row r="3472" spans="2:4" x14ac:dyDescent="0.25">
      <c r="B3472" s="1" t="s">
        <v>5813</v>
      </c>
      <c r="C3472" s="2">
        <v>86</v>
      </c>
      <c r="D3472" s="5">
        <v>4.5999999999999996</v>
      </c>
    </row>
    <row r="3473" spans="2:4" x14ac:dyDescent="0.25">
      <c r="B3473" s="3" t="s">
        <v>5815</v>
      </c>
      <c r="C3473" s="4">
        <v>96</v>
      </c>
      <c r="D3473" s="6">
        <v>7</v>
      </c>
    </row>
    <row r="3474" spans="2:4" x14ac:dyDescent="0.25">
      <c r="B3474" s="1" t="s">
        <v>5818</v>
      </c>
      <c r="C3474" s="2">
        <v>91</v>
      </c>
      <c r="D3474" s="5">
        <v>6.7</v>
      </c>
    </row>
    <row r="3475" spans="2:4" x14ac:dyDescent="0.25">
      <c r="B3475" s="3" t="s">
        <v>5820</v>
      </c>
      <c r="C3475" s="4">
        <v>85</v>
      </c>
      <c r="D3475" s="6">
        <v>5.8</v>
      </c>
    </row>
    <row r="3476" spans="2:4" x14ac:dyDescent="0.25">
      <c r="B3476" s="1" t="s">
        <v>5821</v>
      </c>
      <c r="C3476" s="2">
        <v>129</v>
      </c>
      <c r="D3476" s="5">
        <v>4.5</v>
      </c>
    </row>
    <row r="3477" spans="2:4" x14ac:dyDescent="0.25">
      <c r="B3477" s="3" t="s">
        <v>5823</v>
      </c>
      <c r="C3477" s="4">
        <v>95</v>
      </c>
      <c r="D3477" s="6">
        <v>6.2</v>
      </c>
    </row>
    <row r="3478" spans="2:4" x14ac:dyDescent="0.25">
      <c r="B3478" s="1" t="s">
        <v>5825</v>
      </c>
      <c r="C3478" s="2">
        <v>92</v>
      </c>
      <c r="D3478" s="5">
        <v>6.6</v>
      </c>
    </row>
    <row r="3479" spans="2:4" x14ac:dyDescent="0.25">
      <c r="B3479" s="3" t="s">
        <v>5827</v>
      </c>
      <c r="C3479" s="4">
        <v>96</v>
      </c>
      <c r="D3479" s="6">
        <v>6.6</v>
      </c>
    </row>
    <row r="3480" spans="2:4" x14ac:dyDescent="0.25">
      <c r="B3480" s="1" t="s">
        <v>5829</v>
      </c>
      <c r="C3480" s="2">
        <v>119</v>
      </c>
      <c r="D3480" s="5">
        <v>7.8</v>
      </c>
    </row>
    <row r="3481" spans="2:4" x14ac:dyDescent="0.25">
      <c r="B3481" s="3" t="s">
        <v>5832</v>
      </c>
      <c r="C3481" s="4">
        <v>92</v>
      </c>
      <c r="D3481" s="6">
        <v>7.7</v>
      </c>
    </row>
    <row r="3482" spans="2:4" x14ac:dyDescent="0.25">
      <c r="B3482" s="1" t="s">
        <v>5835</v>
      </c>
      <c r="C3482" s="2">
        <v>106</v>
      </c>
      <c r="D3482" s="5">
        <v>5.7</v>
      </c>
    </row>
    <row r="3483" spans="2:4" x14ac:dyDescent="0.25">
      <c r="B3483" s="3" t="s">
        <v>5837</v>
      </c>
      <c r="C3483" s="4">
        <v>99</v>
      </c>
      <c r="D3483" s="6">
        <v>7.1</v>
      </c>
    </row>
    <row r="3484" spans="2:4" x14ac:dyDescent="0.25">
      <c r="B3484" s="1" t="s">
        <v>5838</v>
      </c>
      <c r="C3484" s="2">
        <v>103</v>
      </c>
      <c r="D3484" s="5">
        <v>6.4</v>
      </c>
    </row>
    <row r="3485" spans="2:4" x14ac:dyDescent="0.25">
      <c r="B3485" s="3" t="s">
        <v>5839</v>
      </c>
      <c r="C3485" s="4">
        <v>95</v>
      </c>
      <c r="D3485" s="6">
        <v>7</v>
      </c>
    </row>
    <row r="3486" spans="2:4" x14ac:dyDescent="0.25">
      <c r="B3486" s="1" t="s">
        <v>5841</v>
      </c>
      <c r="C3486" s="2">
        <v>95</v>
      </c>
      <c r="D3486" s="5">
        <v>5.8</v>
      </c>
    </row>
    <row r="3487" spans="2:4" x14ac:dyDescent="0.25">
      <c r="B3487" s="3" t="s">
        <v>5843</v>
      </c>
      <c r="C3487" s="4">
        <v>90</v>
      </c>
      <c r="D3487" s="6">
        <v>7.8</v>
      </c>
    </row>
    <row r="3488" spans="2:4" x14ac:dyDescent="0.25">
      <c r="B3488" s="1" t="s">
        <v>5845</v>
      </c>
      <c r="C3488" s="2">
        <v>89</v>
      </c>
      <c r="D3488" s="5">
        <v>7.2</v>
      </c>
    </row>
    <row r="3489" spans="2:4" x14ac:dyDescent="0.25">
      <c r="B3489" s="3" t="s">
        <v>5847</v>
      </c>
      <c r="C3489" s="4">
        <v>87</v>
      </c>
      <c r="D3489" s="6">
        <v>5.6</v>
      </c>
    </row>
    <row r="3490" spans="2:4" x14ac:dyDescent="0.25">
      <c r="B3490" s="1" t="s">
        <v>5849</v>
      </c>
      <c r="C3490" s="2">
        <v>118</v>
      </c>
      <c r="D3490" s="5">
        <v>6.8</v>
      </c>
    </row>
    <row r="3491" spans="2:4" x14ac:dyDescent="0.25">
      <c r="B3491" s="3" t="s">
        <v>5851</v>
      </c>
      <c r="C3491" s="4">
        <v>93</v>
      </c>
      <c r="D3491" s="6">
        <v>7.3</v>
      </c>
    </row>
    <row r="3492" spans="2:4" x14ac:dyDescent="0.25">
      <c r="B3492" s="1" t="s">
        <v>5853</v>
      </c>
      <c r="C3492" s="2">
        <v>109</v>
      </c>
      <c r="D3492" s="5">
        <v>7.3</v>
      </c>
    </row>
    <row r="3493" spans="2:4" x14ac:dyDescent="0.25">
      <c r="B3493" s="3" t="s">
        <v>5854</v>
      </c>
      <c r="C3493" s="4">
        <v>90</v>
      </c>
      <c r="D3493" s="6">
        <v>6.6</v>
      </c>
    </row>
    <row r="3494" spans="2:4" x14ac:dyDescent="0.25">
      <c r="B3494" s="1" t="s">
        <v>5856</v>
      </c>
      <c r="C3494" s="2">
        <v>108</v>
      </c>
      <c r="D3494" s="5">
        <v>7.5</v>
      </c>
    </row>
    <row r="3495" spans="2:4" x14ac:dyDescent="0.25">
      <c r="B3495" s="3" t="s">
        <v>5858</v>
      </c>
      <c r="C3495" s="4">
        <v>81</v>
      </c>
      <c r="D3495" s="6">
        <v>7.8</v>
      </c>
    </row>
    <row r="3496" spans="2:4" x14ac:dyDescent="0.25">
      <c r="B3496" s="1" t="s">
        <v>5860</v>
      </c>
      <c r="C3496" s="2">
        <v>93</v>
      </c>
      <c r="D3496" s="5">
        <v>6.7</v>
      </c>
    </row>
    <row r="3497" spans="2:4" x14ac:dyDescent="0.25">
      <c r="B3497" s="3" t="s">
        <v>5861</v>
      </c>
      <c r="C3497" s="4">
        <v>138</v>
      </c>
      <c r="D3497" s="6">
        <v>7.5</v>
      </c>
    </row>
    <row r="3498" spans="2:4" x14ac:dyDescent="0.25">
      <c r="B3498" s="1" t="s">
        <v>5863</v>
      </c>
      <c r="C3498" s="2">
        <v>105</v>
      </c>
      <c r="D3498" s="5">
        <v>6.3</v>
      </c>
    </row>
    <row r="3499" spans="2:4" x14ac:dyDescent="0.25">
      <c r="B3499" s="3" t="s">
        <v>5865</v>
      </c>
      <c r="C3499" s="4">
        <v>98</v>
      </c>
      <c r="D3499" s="6">
        <v>6.3</v>
      </c>
    </row>
    <row r="3500" spans="2:4" x14ac:dyDescent="0.25">
      <c r="B3500" s="1" t="s">
        <v>5866</v>
      </c>
      <c r="C3500" s="2">
        <v>86</v>
      </c>
      <c r="D3500" s="5">
        <v>6.8</v>
      </c>
    </row>
    <row r="3501" spans="2:4" x14ac:dyDescent="0.25">
      <c r="B3501" s="3" t="s">
        <v>5868</v>
      </c>
      <c r="C3501" s="4">
        <v>104</v>
      </c>
      <c r="D3501" s="6">
        <v>7.8</v>
      </c>
    </row>
    <row r="3502" spans="2:4" x14ac:dyDescent="0.25">
      <c r="B3502" s="1" t="s">
        <v>5870</v>
      </c>
      <c r="C3502" s="2">
        <v>100</v>
      </c>
      <c r="D3502" s="5">
        <v>6.9</v>
      </c>
    </row>
    <row r="3503" spans="2:4" x14ac:dyDescent="0.25">
      <c r="B3503" s="3" t="s">
        <v>5872</v>
      </c>
      <c r="C3503" s="4">
        <v>84</v>
      </c>
      <c r="D3503" s="6">
        <v>4.3</v>
      </c>
    </row>
    <row r="3504" spans="2:4" x14ac:dyDescent="0.25">
      <c r="B3504" s="1" t="s">
        <v>5874</v>
      </c>
      <c r="C3504" s="2">
        <v>95</v>
      </c>
      <c r="D3504" s="5">
        <v>7.2</v>
      </c>
    </row>
    <row r="3505" spans="2:4" x14ac:dyDescent="0.25">
      <c r="B3505" s="3" t="s">
        <v>5876</v>
      </c>
      <c r="C3505" s="4">
        <v>90</v>
      </c>
      <c r="D3505" s="6">
        <v>7.3</v>
      </c>
    </row>
    <row r="3506" spans="2:4" x14ac:dyDescent="0.25">
      <c r="B3506" s="1" t="s">
        <v>5878</v>
      </c>
      <c r="C3506" s="2">
        <v>123</v>
      </c>
      <c r="D3506" s="5">
        <v>7.2</v>
      </c>
    </row>
    <row r="3507" spans="2:4" x14ac:dyDescent="0.25">
      <c r="B3507" s="3" t="s">
        <v>5879</v>
      </c>
      <c r="C3507" s="4">
        <v>111</v>
      </c>
      <c r="D3507" s="6">
        <v>5.4</v>
      </c>
    </row>
    <row r="3508" spans="2:4" x14ac:dyDescent="0.25">
      <c r="B3508" s="1" t="s">
        <v>5881</v>
      </c>
      <c r="C3508" s="2">
        <v>108</v>
      </c>
      <c r="D3508" s="5">
        <v>7.1</v>
      </c>
    </row>
    <row r="3509" spans="2:4" x14ac:dyDescent="0.25">
      <c r="B3509" s="3" t="s">
        <v>5883</v>
      </c>
      <c r="C3509" s="4">
        <v>92</v>
      </c>
      <c r="D3509" s="6">
        <v>6.8</v>
      </c>
    </row>
    <row r="3510" spans="2:4" x14ac:dyDescent="0.25">
      <c r="B3510" s="1" t="s">
        <v>5884</v>
      </c>
      <c r="C3510" s="2">
        <v>91</v>
      </c>
      <c r="D3510" s="5">
        <v>7</v>
      </c>
    </row>
    <row r="3511" spans="2:4" x14ac:dyDescent="0.25">
      <c r="B3511" s="3" t="s">
        <v>5885</v>
      </c>
      <c r="C3511" s="4">
        <v>88</v>
      </c>
      <c r="D3511" s="6">
        <v>7.4</v>
      </c>
    </row>
    <row r="3512" spans="2:4" x14ac:dyDescent="0.25">
      <c r="B3512" s="1" t="s">
        <v>5886</v>
      </c>
      <c r="C3512" s="2">
        <v>97</v>
      </c>
      <c r="D3512" s="5">
        <v>6.7</v>
      </c>
    </row>
    <row r="3513" spans="2:4" x14ac:dyDescent="0.25">
      <c r="B3513" s="3" t="s">
        <v>5887</v>
      </c>
      <c r="C3513" s="4">
        <v>103</v>
      </c>
      <c r="D3513" s="6">
        <v>7.2</v>
      </c>
    </row>
    <row r="3514" spans="2:4" x14ac:dyDescent="0.25">
      <c r="B3514" s="1" t="s">
        <v>5888</v>
      </c>
      <c r="C3514" s="2">
        <v>110</v>
      </c>
      <c r="D3514" s="5">
        <v>7.5</v>
      </c>
    </row>
    <row r="3515" spans="2:4" x14ac:dyDescent="0.25">
      <c r="B3515" s="3" t="s">
        <v>5889</v>
      </c>
      <c r="C3515" s="4">
        <v>103</v>
      </c>
      <c r="D3515" s="6">
        <v>6.8</v>
      </c>
    </row>
    <row r="3516" spans="2:4" x14ac:dyDescent="0.25">
      <c r="B3516" s="1" t="s">
        <v>5891</v>
      </c>
      <c r="C3516" s="2">
        <v>114</v>
      </c>
      <c r="D3516" s="5">
        <v>7.9</v>
      </c>
    </row>
    <row r="3517" spans="2:4" x14ac:dyDescent="0.25">
      <c r="B3517" s="3" t="s">
        <v>5893</v>
      </c>
      <c r="C3517" s="4">
        <v>112</v>
      </c>
      <c r="D3517" s="6">
        <v>6.7</v>
      </c>
    </row>
    <row r="3518" spans="2:4" x14ac:dyDescent="0.25">
      <c r="B3518" s="1" t="s">
        <v>5895</v>
      </c>
      <c r="C3518" s="2">
        <v>104</v>
      </c>
      <c r="D3518" s="5">
        <v>5.8</v>
      </c>
    </row>
    <row r="3519" spans="2:4" x14ac:dyDescent="0.25">
      <c r="B3519" s="3" t="s">
        <v>5896</v>
      </c>
      <c r="C3519" s="4">
        <v>99</v>
      </c>
      <c r="D3519" s="6">
        <v>6.5</v>
      </c>
    </row>
    <row r="3520" spans="2:4" x14ac:dyDescent="0.25">
      <c r="B3520" s="1" t="s">
        <v>5898</v>
      </c>
      <c r="C3520" s="2">
        <v>98</v>
      </c>
      <c r="D3520" s="5">
        <v>7.2</v>
      </c>
    </row>
    <row r="3521" spans="2:4" x14ac:dyDescent="0.25">
      <c r="B3521" s="3" t="s">
        <v>5899</v>
      </c>
      <c r="C3521" s="4">
        <v>100</v>
      </c>
      <c r="D3521" s="6">
        <v>6.5</v>
      </c>
    </row>
    <row r="3522" spans="2:4" x14ac:dyDescent="0.25">
      <c r="B3522" s="1" t="s">
        <v>5900</v>
      </c>
      <c r="C3522" s="2">
        <v>80</v>
      </c>
      <c r="D3522" s="5">
        <v>6.2</v>
      </c>
    </row>
    <row r="3523" spans="2:4" x14ac:dyDescent="0.25">
      <c r="B3523" s="3" t="s">
        <v>5902</v>
      </c>
      <c r="C3523" s="4">
        <v>87</v>
      </c>
      <c r="D3523" s="6">
        <v>8.6</v>
      </c>
    </row>
    <row r="3524" spans="2:4" x14ac:dyDescent="0.25">
      <c r="B3524" s="1" t="s">
        <v>5904</v>
      </c>
      <c r="C3524" s="2">
        <v>91</v>
      </c>
      <c r="D3524" s="5">
        <v>6.5</v>
      </c>
    </row>
    <row r="3525" spans="2:4" x14ac:dyDescent="0.25">
      <c r="B3525" s="3" t="s">
        <v>5905</v>
      </c>
      <c r="C3525" s="4">
        <v>84</v>
      </c>
      <c r="D3525" s="6">
        <v>6.3</v>
      </c>
    </row>
    <row r="3526" spans="2:4" x14ac:dyDescent="0.25">
      <c r="B3526" s="1" t="s">
        <v>5906</v>
      </c>
      <c r="C3526" s="2">
        <v>90</v>
      </c>
      <c r="D3526" s="5">
        <v>4.3</v>
      </c>
    </row>
    <row r="3527" spans="2:4" x14ac:dyDescent="0.25">
      <c r="B3527" s="3" t="s">
        <v>5908</v>
      </c>
      <c r="C3527" s="4">
        <v>98</v>
      </c>
      <c r="D3527" s="6">
        <v>6.1</v>
      </c>
    </row>
    <row r="3528" spans="2:4" x14ac:dyDescent="0.25">
      <c r="B3528" s="1" t="s">
        <v>5909</v>
      </c>
      <c r="C3528" s="2">
        <v>124</v>
      </c>
      <c r="D3528" s="5">
        <v>5.8</v>
      </c>
    </row>
    <row r="3529" spans="2:4" x14ac:dyDescent="0.25">
      <c r="B3529" s="3" t="s">
        <v>5911</v>
      </c>
      <c r="C3529" s="4">
        <v>95</v>
      </c>
      <c r="D3529" s="6">
        <v>6.7</v>
      </c>
    </row>
    <row r="3530" spans="2:4" x14ac:dyDescent="0.25">
      <c r="B3530" s="1" t="s">
        <v>5913</v>
      </c>
      <c r="C3530" s="2">
        <v>90</v>
      </c>
      <c r="D3530" s="5">
        <v>6.7</v>
      </c>
    </row>
    <row r="3531" spans="2:4" x14ac:dyDescent="0.25">
      <c r="B3531" s="3" t="s">
        <v>5914</v>
      </c>
      <c r="C3531" s="4">
        <v>101</v>
      </c>
      <c r="D3531" s="6">
        <v>5.0999999999999996</v>
      </c>
    </row>
    <row r="3532" spans="2:4" x14ac:dyDescent="0.25">
      <c r="B3532" s="1" t="s">
        <v>5916</v>
      </c>
      <c r="C3532" s="2">
        <v>83</v>
      </c>
      <c r="D3532" s="5">
        <v>7.7</v>
      </c>
    </row>
    <row r="3533" spans="2:4" x14ac:dyDescent="0.25">
      <c r="B3533" s="3" t="s">
        <v>5918</v>
      </c>
      <c r="C3533" s="4">
        <v>106</v>
      </c>
      <c r="D3533" s="6">
        <v>6.7</v>
      </c>
    </row>
    <row r="3534" spans="2:4" x14ac:dyDescent="0.25">
      <c r="B3534" s="1" t="s">
        <v>5921</v>
      </c>
      <c r="C3534" s="2">
        <v>94</v>
      </c>
      <c r="D3534" s="5">
        <v>6.6</v>
      </c>
    </row>
    <row r="3535" spans="2:4" x14ac:dyDescent="0.25">
      <c r="B3535" s="3" t="s">
        <v>5922</v>
      </c>
      <c r="C3535" s="4">
        <v>120</v>
      </c>
      <c r="D3535" s="6">
        <v>8.1999999999999993</v>
      </c>
    </row>
    <row r="3536" spans="2:4" x14ac:dyDescent="0.25">
      <c r="B3536" s="1" t="s">
        <v>5923</v>
      </c>
      <c r="C3536" s="2">
        <v>105</v>
      </c>
      <c r="D3536" s="5">
        <v>8.1</v>
      </c>
    </row>
    <row r="3537" spans="2:4" x14ac:dyDescent="0.25">
      <c r="B3537" s="3" t="s">
        <v>5924</v>
      </c>
      <c r="C3537" s="4">
        <v>95</v>
      </c>
      <c r="D3537" s="6">
        <v>7.2</v>
      </c>
    </row>
    <row r="3538" spans="2:4" x14ac:dyDescent="0.25">
      <c r="B3538" s="1" t="s">
        <v>5926</v>
      </c>
      <c r="C3538" s="2">
        <v>135</v>
      </c>
      <c r="D3538" s="5">
        <v>7.4</v>
      </c>
    </row>
    <row r="3539" spans="2:4" x14ac:dyDescent="0.25">
      <c r="B3539" s="3" t="s">
        <v>5929</v>
      </c>
      <c r="C3539" s="4">
        <v>105</v>
      </c>
      <c r="D3539" s="6">
        <v>6.5</v>
      </c>
    </row>
    <row r="3540" spans="2:4" x14ac:dyDescent="0.25">
      <c r="B3540" s="1" t="s">
        <v>5931</v>
      </c>
      <c r="C3540" s="2">
        <v>83</v>
      </c>
      <c r="D3540" s="5">
        <v>5.7</v>
      </c>
    </row>
    <row r="3541" spans="2:4" x14ac:dyDescent="0.25">
      <c r="B3541" s="3" t="s">
        <v>5933</v>
      </c>
      <c r="C3541" s="4">
        <v>87</v>
      </c>
      <c r="D3541" s="6">
        <v>6.2</v>
      </c>
    </row>
    <row r="3542" spans="2:4" x14ac:dyDescent="0.25">
      <c r="B3542" s="1" t="s">
        <v>5935</v>
      </c>
      <c r="C3542" s="2">
        <v>97</v>
      </c>
      <c r="D3542" s="5">
        <v>3.3</v>
      </c>
    </row>
    <row r="3543" spans="2:4" x14ac:dyDescent="0.25">
      <c r="B3543" s="3" t="s">
        <v>5936</v>
      </c>
      <c r="C3543" s="4">
        <v>87</v>
      </c>
      <c r="D3543" s="6">
        <v>6.1</v>
      </c>
    </row>
    <row r="3544" spans="2:4" x14ac:dyDescent="0.25">
      <c r="B3544" s="1" t="s">
        <v>5937</v>
      </c>
      <c r="C3544" s="2">
        <v>80</v>
      </c>
      <c r="D3544" s="5">
        <v>5.7</v>
      </c>
    </row>
    <row r="3545" spans="2:4" x14ac:dyDescent="0.25">
      <c r="B3545" s="3" t="s">
        <v>5938</v>
      </c>
      <c r="C3545" s="4">
        <v>100</v>
      </c>
      <c r="D3545" s="6">
        <v>7.2</v>
      </c>
    </row>
    <row r="3546" spans="2:4" x14ac:dyDescent="0.25">
      <c r="B3546" s="1" t="s">
        <v>5939</v>
      </c>
      <c r="C3546" s="2">
        <v>103</v>
      </c>
      <c r="D3546" s="5">
        <v>7.7</v>
      </c>
    </row>
    <row r="3547" spans="2:4" x14ac:dyDescent="0.25">
      <c r="B3547" s="3" t="s">
        <v>5940</v>
      </c>
      <c r="C3547" s="4">
        <v>100</v>
      </c>
      <c r="D3547" s="6">
        <v>7.1</v>
      </c>
    </row>
    <row r="3548" spans="2:4" x14ac:dyDescent="0.25">
      <c r="B3548" s="1" t="s">
        <v>5942</v>
      </c>
      <c r="C3548" s="2">
        <v>89</v>
      </c>
      <c r="D3548" s="5">
        <v>7</v>
      </c>
    </row>
    <row r="3549" spans="2:4" x14ac:dyDescent="0.25">
      <c r="B3549" s="3" t="s">
        <v>5943</v>
      </c>
      <c r="C3549" s="4">
        <v>114</v>
      </c>
      <c r="D3549" s="6">
        <v>7.4</v>
      </c>
    </row>
    <row r="3550" spans="2:4" x14ac:dyDescent="0.25">
      <c r="B3550" s="1" t="s">
        <v>5944</v>
      </c>
      <c r="C3550" s="2">
        <v>111</v>
      </c>
      <c r="D3550" s="5">
        <v>7.7</v>
      </c>
    </row>
    <row r="3551" spans="2:4" x14ac:dyDescent="0.25">
      <c r="B3551" s="3" t="s">
        <v>5946</v>
      </c>
      <c r="C3551" s="4">
        <v>85</v>
      </c>
      <c r="D3551" s="6">
        <v>6.6</v>
      </c>
    </row>
    <row r="3552" spans="2:4" x14ac:dyDescent="0.25">
      <c r="B3552" s="1" t="s">
        <v>5948</v>
      </c>
      <c r="C3552" s="2">
        <v>113</v>
      </c>
      <c r="D3552" s="5">
        <v>6</v>
      </c>
    </row>
    <row r="3553" spans="2:4" x14ac:dyDescent="0.25">
      <c r="B3553" s="3" t="s">
        <v>5949</v>
      </c>
      <c r="C3553" s="4">
        <v>99</v>
      </c>
      <c r="D3553" s="6">
        <v>8.4</v>
      </c>
    </row>
    <row r="3554" spans="2:4" x14ac:dyDescent="0.25">
      <c r="B3554" s="1" t="s">
        <v>5950</v>
      </c>
      <c r="C3554" s="2">
        <v>142</v>
      </c>
      <c r="D3554" s="5">
        <v>8.9</v>
      </c>
    </row>
    <row r="3555" spans="2:4" x14ac:dyDescent="0.25">
      <c r="B3555" s="3" t="s">
        <v>5952</v>
      </c>
      <c r="C3555" s="4">
        <v>112</v>
      </c>
      <c r="D3555" s="6">
        <v>7.9</v>
      </c>
    </row>
    <row r="3556" spans="2:4" x14ac:dyDescent="0.25">
      <c r="B3556" s="1" t="s">
        <v>5954</v>
      </c>
      <c r="C3556" s="2">
        <v>108</v>
      </c>
      <c r="D3556" s="5">
        <v>6</v>
      </c>
    </row>
    <row r="3557" spans="2:4" x14ac:dyDescent="0.25">
      <c r="B3557" s="3" t="s">
        <v>5956</v>
      </c>
      <c r="C3557" s="4">
        <v>88</v>
      </c>
      <c r="D3557" s="6">
        <v>6.1</v>
      </c>
    </row>
    <row r="3558" spans="2:4" x14ac:dyDescent="0.25">
      <c r="B3558" s="1" t="s">
        <v>5957</v>
      </c>
      <c r="C3558" s="2">
        <v>97</v>
      </c>
      <c r="D3558" s="5">
        <v>7.4</v>
      </c>
    </row>
    <row r="3559" spans="2:4" x14ac:dyDescent="0.25">
      <c r="B3559" s="3" t="s">
        <v>5959</v>
      </c>
      <c r="C3559" s="4">
        <v>85</v>
      </c>
      <c r="D3559" s="6">
        <v>6.2</v>
      </c>
    </row>
    <row r="3560" spans="2:4" x14ac:dyDescent="0.25">
      <c r="B3560" s="1" t="s">
        <v>5961</v>
      </c>
      <c r="C3560" s="2">
        <v>110</v>
      </c>
      <c r="D3560" s="5">
        <v>7.2</v>
      </c>
    </row>
    <row r="3561" spans="2:4" x14ac:dyDescent="0.25">
      <c r="B3561" s="3" t="s">
        <v>5963</v>
      </c>
      <c r="C3561" s="4">
        <v>91</v>
      </c>
      <c r="D3561" s="6">
        <v>6.2</v>
      </c>
    </row>
    <row r="3562" spans="2:4" x14ac:dyDescent="0.25">
      <c r="B3562" s="1" t="s">
        <v>5965</v>
      </c>
      <c r="C3562" s="2">
        <v>94</v>
      </c>
      <c r="D3562" s="5">
        <v>6.8</v>
      </c>
    </row>
    <row r="3563" spans="2:4" x14ac:dyDescent="0.25">
      <c r="B3563" s="3" t="s">
        <v>5966</v>
      </c>
      <c r="C3563" s="4">
        <v>90</v>
      </c>
      <c r="D3563" s="6">
        <v>7.7</v>
      </c>
    </row>
    <row r="3564" spans="2:4" x14ac:dyDescent="0.25">
      <c r="B3564" s="1" t="s">
        <v>5968</v>
      </c>
      <c r="C3564" s="2">
        <v>92</v>
      </c>
      <c r="D3564" s="5">
        <v>5.9</v>
      </c>
    </row>
    <row r="3565" spans="2:4" x14ac:dyDescent="0.25">
      <c r="B3565" s="3" t="s">
        <v>5971</v>
      </c>
      <c r="C3565" s="4">
        <v>73</v>
      </c>
      <c r="D3565" s="6">
        <v>7</v>
      </c>
    </row>
    <row r="3566" spans="2:4" x14ac:dyDescent="0.25">
      <c r="B3566" s="1" t="s">
        <v>5973</v>
      </c>
      <c r="C3566" s="2">
        <v>110</v>
      </c>
      <c r="D3566" s="5">
        <v>6.1</v>
      </c>
    </row>
    <row r="3567" spans="2:4" x14ac:dyDescent="0.25">
      <c r="B3567" s="3" t="s">
        <v>5975</v>
      </c>
      <c r="C3567" s="4">
        <v>102</v>
      </c>
      <c r="D3567" s="6">
        <v>7.6</v>
      </c>
    </row>
    <row r="3568" spans="2:4" x14ac:dyDescent="0.25">
      <c r="B3568" s="1" t="s">
        <v>5977</v>
      </c>
      <c r="C3568" s="2">
        <v>145</v>
      </c>
      <c r="D3568" s="5">
        <v>8.1</v>
      </c>
    </row>
    <row r="3569" spans="2:4" x14ac:dyDescent="0.25">
      <c r="B3569" s="3" t="s">
        <v>5979</v>
      </c>
      <c r="C3569" s="4">
        <v>83</v>
      </c>
      <c r="D3569" s="6">
        <v>5.7</v>
      </c>
    </row>
    <row r="3570" spans="2:4" x14ac:dyDescent="0.25">
      <c r="B3570" s="1" t="s">
        <v>5980</v>
      </c>
      <c r="C3570" s="2">
        <v>91</v>
      </c>
      <c r="D3570" s="5">
        <v>6.6</v>
      </c>
    </row>
    <row r="3571" spans="2:4" x14ac:dyDescent="0.25">
      <c r="B3571" s="3" t="s">
        <v>5981</v>
      </c>
      <c r="C3571" s="4">
        <v>110</v>
      </c>
      <c r="D3571" s="6">
        <v>7.3</v>
      </c>
    </row>
    <row r="3572" spans="2:4" x14ac:dyDescent="0.25">
      <c r="B3572" s="1" t="s">
        <v>5983</v>
      </c>
      <c r="C3572" s="2">
        <v>86</v>
      </c>
      <c r="D3572" s="5">
        <v>5</v>
      </c>
    </row>
    <row r="3573" spans="2:4" x14ac:dyDescent="0.25">
      <c r="B3573" s="3" t="s">
        <v>5985</v>
      </c>
      <c r="C3573" s="4">
        <v>86</v>
      </c>
      <c r="D3573" s="6">
        <v>7</v>
      </c>
    </row>
    <row r="3574" spans="2:4" x14ac:dyDescent="0.25">
      <c r="B3574" s="1" t="s">
        <v>5987</v>
      </c>
      <c r="C3574" s="2">
        <v>120</v>
      </c>
      <c r="D3574" s="5">
        <v>3.4</v>
      </c>
    </row>
    <row r="3575" spans="2:4" x14ac:dyDescent="0.25">
      <c r="B3575" s="3" t="s">
        <v>5988</v>
      </c>
      <c r="C3575" s="4">
        <v>90</v>
      </c>
      <c r="D3575" s="6">
        <v>5.9</v>
      </c>
    </row>
    <row r="3576" spans="2:4" x14ac:dyDescent="0.25">
      <c r="B3576" s="1" t="s">
        <v>5990</v>
      </c>
      <c r="C3576" s="2">
        <v>99</v>
      </c>
      <c r="D3576" s="5">
        <v>6</v>
      </c>
    </row>
    <row r="3577" spans="2:4" x14ac:dyDescent="0.25">
      <c r="B3577" s="3" t="s">
        <v>5991</v>
      </c>
      <c r="C3577" s="4">
        <v>112</v>
      </c>
      <c r="D3577" s="6">
        <v>7.4</v>
      </c>
    </row>
    <row r="3578" spans="2:4" x14ac:dyDescent="0.25">
      <c r="B3578" s="1" t="s">
        <v>5993</v>
      </c>
      <c r="C3578" s="2">
        <v>103</v>
      </c>
      <c r="D3578" s="5">
        <v>7.4</v>
      </c>
    </row>
    <row r="3579" spans="2:4" x14ac:dyDescent="0.25">
      <c r="B3579" s="3" t="s">
        <v>5994</v>
      </c>
      <c r="C3579" s="4">
        <v>83</v>
      </c>
      <c r="D3579" s="6">
        <v>4.2</v>
      </c>
    </row>
    <row r="3580" spans="2:4" x14ac:dyDescent="0.25">
      <c r="B3580" s="1" t="s">
        <v>5996</v>
      </c>
      <c r="C3580" s="2">
        <v>109</v>
      </c>
      <c r="D3580" s="5">
        <v>6.2</v>
      </c>
    </row>
    <row r="3581" spans="2:4" x14ac:dyDescent="0.25">
      <c r="B3581" s="3" t="s">
        <v>5997</v>
      </c>
      <c r="C3581" s="4">
        <v>100</v>
      </c>
      <c r="D3581" s="6">
        <v>5.4</v>
      </c>
    </row>
    <row r="3582" spans="2:4" x14ac:dyDescent="0.25">
      <c r="B3582" s="1" t="s">
        <v>5999</v>
      </c>
      <c r="C3582" s="2">
        <v>95</v>
      </c>
      <c r="D3582" s="5">
        <v>7.2</v>
      </c>
    </row>
    <row r="3583" spans="2:4" x14ac:dyDescent="0.25">
      <c r="B3583" s="3" t="s">
        <v>6000</v>
      </c>
      <c r="C3583" s="4">
        <v>104</v>
      </c>
      <c r="D3583" s="6">
        <v>6.7</v>
      </c>
    </row>
    <row r="3584" spans="2:4" x14ac:dyDescent="0.25">
      <c r="B3584" s="1" t="s">
        <v>6002</v>
      </c>
      <c r="C3584" s="2">
        <v>97</v>
      </c>
      <c r="D3584" s="5">
        <v>7.2</v>
      </c>
    </row>
    <row r="3585" spans="2:4" x14ac:dyDescent="0.25">
      <c r="B3585" s="3" t="s">
        <v>6004</v>
      </c>
      <c r="C3585" s="4">
        <v>91</v>
      </c>
      <c r="D3585" s="6">
        <v>7.4</v>
      </c>
    </row>
    <row r="3586" spans="2:4" x14ac:dyDescent="0.25">
      <c r="B3586" s="1" t="s">
        <v>6005</v>
      </c>
      <c r="C3586" s="2">
        <v>84</v>
      </c>
      <c r="D3586" s="5">
        <v>5.6</v>
      </c>
    </row>
    <row r="3587" spans="2:4" x14ac:dyDescent="0.25">
      <c r="B3587" s="3" t="s">
        <v>6006</v>
      </c>
      <c r="C3587" s="4">
        <v>86</v>
      </c>
      <c r="D3587" s="6">
        <v>6.8</v>
      </c>
    </row>
    <row r="3588" spans="2:4" x14ac:dyDescent="0.25">
      <c r="B3588" s="1" t="s">
        <v>6008</v>
      </c>
      <c r="C3588" s="2">
        <v>92</v>
      </c>
      <c r="D3588" s="5">
        <v>7.7</v>
      </c>
    </row>
    <row r="3589" spans="2:4" x14ac:dyDescent="0.25">
      <c r="B3589" s="3" t="s">
        <v>6010</v>
      </c>
      <c r="C3589" s="4">
        <v>94</v>
      </c>
      <c r="D3589" s="6">
        <v>7</v>
      </c>
    </row>
    <row r="3590" spans="2:4" x14ac:dyDescent="0.25">
      <c r="B3590" s="1" t="s">
        <v>6012</v>
      </c>
      <c r="C3590" s="2">
        <v>100</v>
      </c>
      <c r="D3590" s="5">
        <v>7.2</v>
      </c>
    </row>
    <row r="3591" spans="2:4" x14ac:dyDescent="0.25">
      <c r="B3591" s="3" t="s">
        <v>6014</v>
      </c>
      <c r="C3591" s="4">
        <v>119</v>
      </c>
      <c r="D3591" s="6">
        <v>7.2</v>
      </c>
    </row>
    <row r="3592" spans="2:4" x14ac:dyDescent="0.25">
      <c r="B3592" s="1" t="s">
        <v>6016</v>
      </c>
      <c r="C3592" s="2">
        <v>167</v>
      </c>
      <c r="D3592" s="5">
        <v>6.2</v>
      </c>
    </row>
    <row r="3593" spans="2:4" x14ac:dyDescent="0.25">
      <c r="B3593" s="3" t="s">
        <v>6017</v>
      </c>
      <c r="C3593" s="4">
        <v>92</v>
      </c>
      <c r="D3593" s="6">
        <v>6.2</v>
      </c>
    </row>
    <row r="3594" spans="2:4" x14ac:dyDescent="0.25">
      <c r="B3594" s="1" t="s">
        <v>6018</v>
      </c>
      <c r="C3594" s="2">
        <v>108</v>
      </c>
      <c r="D3594" s="5">
        <v>6.9</v>
      </c>
    </row>
    <row r="3595" spans="2:4" x14ac:dyDescent="0.25">
      <c r="B3595" s="3" t="s">
        <v>6020</v>
      </c>
      <c r="C3595" s="4">
        <v>97</v>
      </c>
      <c r="D3595" s="6">
        <v>7</v>
      </c>
    </row>
    <row r="3596" spans="2:4" x14ac:dyDescent="0.25">
      <c r="B3596" s="1" t="s">
        <v>6021</v>
      </c>
      <c r="C3596" s="2">
        <v>88</v>
      </c>
      <c r="D3596" s="5">
        <v>6.7</v>
      </c>
    </row>
    <row r="3597" spans="2:4" x14ac:dyDescent="0.25">
      <c r="B3597" s="3" t="s">
        <v>6023</v>
      </c>
      <c r="C3597" s="4">
        <v>100</v>
      </c>
      <c r="D3597" s="6">
        <v>3.6</v>
      </c>
    </row>
    <row r="3598" spans="2:4" x14ac:dyDescent="0.25">
      <c r="B3598" s="1" t="s">
        <v>6025</v>
      </c>
      <c r="C3598" s="2">
        <v>88</v>
      </c>
      <c r="D3598" s="5">
        <v>7.4</v>
      </c>
    </row>
    <row r="3599" spans="2:4" x14ac:dyDescent="0.25">
      <c r="B3599" s="3" t="s">
        <v>6028</v>
      </c>
      <c r="C3599" s="4">
        <v>79</v>
      </c>
      <c r="D3599" s="6">
        <v>6.1</v>
      </c>
    </row>
    <row r="3600" spans="2:4" x14ac:dyDescent="0.25">
      <c r="B3600" s="1" t="s">
        <v>6031</v>
      </c>
      <c r="C3600" s="2">
        <v>96</v>
      </c>
      <c r="D3600" s="5">
        <v>8.1999999999999993</v>
      </c>
    </row>
    <row r="3601" spans="2:4" x14ac:dyDescent="0.25">
      <c r="B3601" s="3" t="s">
        <v>6033</v>
      </c>
      <c r="C3601" s="4">
        <v>53</v>
      </c>
      <c r="D3601" s="6">
        <v>7.7</v>
      </c>
    </row>
    <row r="3602" spans="2:4" x14ac:dyDescent="0.25">
      <c r="B3602" s="1" t="s">
        <v>6035</v>
      </c>
      <c r="C3602" s="2">
        <v>97</v>
      </c>
      <c r="D3602" s="5">
        <v>7.3</v>
      </c>
    </row>
    <row r="3603" spans="2:4" x14ac:dyDescent="0.25">
      <c r="B3603" s="3" t="s">
        <v>6038</v>
      </c>
      <c r="C3603" s="4">
        <v>91</v>
      </c>
      <c r="D3603" s="6">
        <v>7.6</v>
      </c>
    </row>
    <row r="3604" spans="2:4" x14ac:dyDescent="0.25">
      <c r="B3604" s="1" t="s">
        <v>6040</v>
      </c>
      <c r="C3604" s="2">
        <v>93</v>
      </c>
      <c r="D3604" s="5">
        <v>6.8</v>
      </c>
    </row>
    <row r="3605" spans="2:4" x14ac:dyDescent="0.25">
      <c r="B3605" s="3" t="s">
        <v>6042</v>
      </c>
      <c r="C3605" s="4">
        <v>112</v>
      </c>
      <c r="D3605" s="6">
        <v>5.6</v>
      </c>
    </row>
    <row r="3606" spans="2:4" x14ac:dyDescent="0.25">
      <c r="B3606" s="1" t="s">
        <v>6044</v>
      </c>
      <c r="C3606" s="2">
        <v>160</v>
      </c>
      <c r="D3606" s="5">
        <v>4.8</v>
      </c>
    </row>
    <row r="3607" spans="2:4" x14ac:dyDescent="0.25">
      <c r="B3607" s="3" t="s">
        <v>6047</v>
      </c>
      <c r="C3607" s="4">
        <v>95</v>
      </c>
      <c r="D3607" s="6">
        <v>6.4</v>
      </c>
    </row>
    <row r="3608" spans="2:4" x14ac:dyDescent="0.25">
      <c r="B3608" s="1" t="s">
        <v>6049</v>
      </c>
      <c r="C3608" s="2">
        <v>93</v>
      </c>
      <c r="D3608" s="5">
        <v>6.8</v>
      </c>
    </row>
    <row r="3609" spans="2:4" x14ac:dyDescent="0.25">
      <c r="B3609" s="3" t="s">
        <v>6050</v>
      </c>
      <c r="C3609" s="4">
        <v>88</v>
      </c>
      <c r="D3609" s="6">
        <v>6.1</v>
      </c>
    </row>
    <row r="3610" spans="2:4" x14ac:dyDescent="0.25">
      <c r="B3610" s="1" t="s">
        <v>6051</v>
      </c>
      <c r="C3610" s="2">
        <v>82</v>
      </c>
      <c r="D3610" s="5">
        <v>6</v>
      </c>
    </row>
    <row r="3611" spans="2:4" x14ac:dyDescent="0.25">
      <c r="B3611" s="3" t="s">
        <v>6053</v>
      </c>
      <c r="C3611" s="4">
        <v>78</v>
      </c>
      <c r="D3611" s="6">
        <v>6.1</v>
      </c>
    </row>
    <row r="3612" spans="2:4" x14ac:dyDescent="0.25">
      <c r="B3612" s="1" t="s">
        <v>6055</v>
      </c>
      <c r="C3612" s="2">
        <v>97</v>
      </c>
      <c r="D3612" s="5">
        <v>5.5</v>
      </c>
    </row>
    <row r="3613" spans="2:4" x14ac:dyDescent="0.25">
      <c r="B3613" s="3" t="s">
        <v>6057</v>
      </c>
      <c r="C3613" s="4">
        <v>81</v>
      </c>
      <c r="D3613" s="6">
        <v>6.9</v>
      </c>
    </row>
    <row r="3614" spans="2:4" x14ac:dyDescent="0.25">
      <c r="B3614" s="1" t="s">
        <v>6058</v>
      </c>
      <c r="C3614" s="2">
        <v>88</v>
      </c>
      <c r="D3614" s="5">
        <v>4.0999999999999996</v>
      </c>
    </row>
    <row r="3615" spans="2:4" x14ac:dyDescent="0.25">
      <c r="B3615" s="3" t="s">
        <v>6059</v>
      </c>
      <c r="C3615" s="4">
        <v>96</v>
      </c>
      <c r="D3615" s="6">
        <v>5.4</v>
      </c>
    </row>
    <row r="3616" spans="2:4" x14ac:dyDescent="0.25">
      <c r="B3616" s="1" t="s">
        <v>6060</v>
      </c>
      <c r="C3616" s="2">
        <v>108</v>
      </c>
      <c r="D3616" s="5">
        <v>8.1999999999999993</v>
      </c>
    </row>
    <row r="3617" spans="2:4" x14ac:dyDescent="0.25">
      <c r="B3617" s="3" t="s">
        <v>6062</v>
      </c>
      <c r="C3617" s="4">
        <v>100</v>
      </c>
      <c r="D3617" s="6">
        <v>5.7</v>
      </c>
    </row>
    <row r="3618" spans="2:4" x14ac:dyDescent="0.25">
      <c r="B3618" s="1" t="s">
        <v>6064</v>
      </c>
      <c r="C3618" s="2">
        <v>113</v>
      </c>
      <c r="D3618" s="5">
        <v>7.9</v>
      </c>
    </row>
    <row r="3619" spans="2:4" x14ac:dyDescent="0.25">
      <c r="B3619" s="3" t="s">
        <v>6066</v>
      </c>
      <c r="C3619" s="4">
        <v>104</v>
      </c>
      <c r="D3619" s="6">
        <v>7.1</v>
      </c>
    </row>
    <row r="3620" spans="2:4" x14ac:dyDescent="0.25">
      <c r="B3620" s="1" t="s">
        <v>6067</v>
      </c>
      <c r="C3620" s="2">
        <v>91</v>
      </c>
      <c r="D3620" s="5">
        <v>6.4</v>
      </c>
    </row>
    <row r="3621" spans="2:4" x14ac:dyDescent="0.25">
      <c r="B3621" s="3" t="s">
        <v>6069</v>
      </c>
      <c r="C3621" s="4">
        <v>85</v>
      </c>
      <c r="D3621" s="6">
        <v>7.5</v>
      </c>
    </row>
    <row r="3622" spans="2:4" x14ac:dyDescent="0.25">
      <c r="B3622" s="1" t="s">
        <v>6072</v>
      </c>
      <c r="C3622" s="2">
        <v>101</v>
      </c>
      <c r="D3622" s="5">
        <v>6.4</v>
      </c>
    </row>
    <row r="3623" spans="2:4" x14ac:dyDescent="0.25">
      <c r="B3623" s="3" t="s">
        <v>6073</v>
      </c>
      <c r="C3623" s="4">
        <v>88</v>
      </c>
      <c r="D3623" s="6">
        <v>7.3</v>
      </c>
    </row>
    <row r="3624" spans="2:4" x14ac:dyDescent="0.25">
      <c r="B3624" s="1" t="s">
        <v>6075</v>
      </c>
      <c r="C3624" s="2">
        <v>107</v>
      </c>
      <c r="D3624" s="5">
        <v>7.2</v>
      </c>
    </row>
    <row r="3625" spans="2:4" x14ac:dyDescent="0.25">
      <c r="B3625" s="3" t="s">
        <v>6077</v>
      </c>
      <c r="C3625" s="4">
        <v>88</v>
      </c>
      <c r="D3625" s="6">
        <v>6</v>
      </c>
    </row>
    <row r="3626" spans="2:4" x14ac:dyDescent="0.25">
      <c r="B3626" s="1" t="s">
        <v>6080</v>
      </c>
      <c r="C3626" s="2">
        <v>95</v>
      </c>
      <c r="D3626" s="5">
        <v>5.6</v>
      </c>
    </row>
    <row r="3627" spans="2:4" x14ac:dyDescent="0.25">
      <c r="B3627" s="3" t="s">
        <v>6082</v>
      </c>
      <c r="C3627" s="4">
        <v>123</v>
      </c>
      <c r="D3627" s="6">
        <v>8.4</v>
      </c>
    </row>
    <row r="3628" spans="2:4" x14ac:dyDescent="0.25">
      <c r="B3628" s="1" t="s">
        <v>6083</v>
      </c>
      <c r="C3628" s="2">
        <v>88</v>
      </c>
      <c r="D3628" s="5">
        <v>7.5</v>
      </c>
    </row>
    <row r="3629" spans="2:4" x14ac:dyDescent="0.25">
      <c r="B3629" s="3" t="s">
        <v>6084</v>
      </c>
      <c r="C3629" s="4">
        <v>114</v>
      </c>
      <c r="D3629" s="6">
        <v>7.2</v>
      </c>
    </row>
    <row r="3630" spans="2:4" x14ac:dyDescent="0.25">
      <c r="B3630" s="1" t="s">
        <v>6085</v>
      </c>
      <c r="C3630" s="2">
        <v>88</v>
      </c>
      <c r="D3630" s="5">
        <v>7.2</v>
      </c>
    </row>
    <row r="3631" spans="2:4" x14ac:dyDescent="0.25">
      <c r="B3631" s="3" t="s">
        <v>6086</v>
      </c>
      <c r="C3631" s="4">
        <v>104</v>
      </c>
      <c r="D3631" s="6">
        <v>6.5</v>
      </c>
    </row>
    <row r="3632" spans="2:4" x14ac:dyDescent="0.25">
      <c r="B3632" s="1" t="s">
        <v>6088</v>
      </c>
      <c r="C3632" s="2">
        <v>93</v>
      </c>
      <c r="D3632" s="5">
        <v>5.0999999999999996</v>
      </c>
    </row>
    <row r="3633" spans="2:4" x14ac:dyDescent="0.25">
      <c r="B3633" s="3" t="s">
        <v>6089</v>
      </c>
      <c r="C3633" s="4">
        <v>91</v>
      </c>
      <c r="D3633" s="6">
        <v>6.4</v>
      </c>
    </row>
    <row r="3634" spans="2:4" x14ac:dyDescent="0.25">
      <c r="B3634" s="1" t="s">
        <v>6092</v>
      </c>
      <c r="C3634" s="2">
        <v>90</v>
      </c>
      <c r="D3634" s="5">
        <v>6.8</v>
      </c>
    </row>
    <row r="3635" spans="2:4" x14ac:dyDescent="0.25">
      <c r="B3635" s="3" t="s">
        <v>6093</v>
      </c>
      <c r="C3635" s="4">
        <v>112</v>
      </c>
      <c r="D3635" s="6">
        <v>7.5</v>
      </c>
    </row>
    <row r="3636" spans="2:4" x14ac:dyDescent="0.25">
      <c r="B3636" s="1" t="s">
        <v>6096</v>
      </c>
      <c r="C3636" s="2">
        <v>86</v>
      </c>
      <c r="D3636" s="5">
        <v>6.9</v>
      </c>
    </row>
    <row r="3637" spans="2:4" x14ac:dyDescent="0.25">
      <c r="B3637" s="3" t="s">
        <v>6097</v>
      </c>
      <c r="C3637" s="4">
        <v>86</v>
      </c>
      <c r="D3637" s="6">
        <v>7</v>
      </c>
    </row>
    <row r="3638" spans="2:4" x14ac:dyDescent="0.25">
      <c r="B3638" s="1" t="s">
        <v>6099</v>
      </c>
      <c r="C3638" s="2">
        <v>95</v>
      </c>
      <c r="D3638" s="5">
        <v>6.3</v>
      </c>
    </row>
    <row r="3639" spans="2:4" x14ac:dyDescent="0.25">
      <c r="B3639" s="3" t="s">
        <v>6100</v>
      </c>
      <c r="C3639" s="4">
        <v>101</v>
      </c>
      <c r="D3639" s="6">
        <v>5.5</v>
      </c>
    </row>
    <row r="3640" spans="2:4" x14ac:dyDescent="0.25">
      <c r="B3640" s="1" t="s">
        <v>6101</v>
      </c>
      <c r="C3640" s="2">
        <v>88</v>
      </c>
      <c r="D3640" s="5">
        <v>6.6</v>
      </c>
    </row>
    <row r="3641" spans="2:4" x14ac:dyDescent="0.25">
      <c r="B3641" s="3" t="s">
        <v>6103</v>
      </c>
      <c r="C3641" s="4">
        <v>99</v>
      </c>
      <c r="D3641" s="6">
        <v>5.2</v>
      </c>
    </row>
    <row r="3642" spans="2:4" x14ac:dyDescent="0.25">
      <c r="B3642" s="1" t="s">
        <v>6105</v>
      </c>
      <c r="C3642" s="2">
        <v>170</v>
      </c>
      <c r="D3642" s="5">
        <v>8.3000000000000007</v>
      </c>
    </row>
    <row r="3643" spans="2:4" x14ac:dyDescent="0.25">
      <c r="B3643" s="3" t="s">
        <v>6106</v>
      </c>
      <c r="C3643" s="4">
        <v>97</v>
      </c>
      <c r="D3643" s="6">
        <v>7.2</v>
      </c>
    </row>
    <row r="3644" spans="2:4" x14ac:dyDescent="0.25">
      <c r="B3644" s="1" t="s">
        <v>6108</v>
      </c>
      <c r="C3644" s="2">
        <v>106</v>
      </c>
      <c r="D3644" s="5">
        <v>7.2</v>
      </c>
    </row>
    <row r="3645" spans="2:4" x14ac:dyDescent="0.25">
      <c r="B3645" s="3" t="s">
        <v>6110</v>
      </c>
      <c r="C3645" s="4">
        <v>107</v>
      </c>
      <c r="D3645" s="6">
        <v>6.5</v>
      </c>
    </row>
    <row r="3646" spans="2:4" x14ac:dyDescent="0.25">
      <c r="B3646" s="1" t="s">
        <v>6112</v>
      </c>
      <c r="C3646" s="2">
        <v>84</v>
      </c>
      <c r="D3646" s="5">
        <v>6.5</v>
      </c>
    </row>
    <row r="3647" spans="2:4" x14ac:dyDescent="0.25">
      <c r="B3647" s="3" t="s">
        <v>6114</v>
      </c>
      <c r="C3647" s="4">
        <v>81</v>
      </c>
      <c r="D3647" s="6">
        <v>7.8</v>
      </c>
    </row>
    <row r="3648" spans="2:4" x14ac:dyDescent="0.25">
      <c r="B3648" s="1" t="s">
        <v>6116</v>
      </c>
      <c r="C3648" s="2">
        <v>81</v>
      </c>
      <c r="D3648" s="5">
        <v>6.4</v>
      </c>
    </row>
    <row r="3649" spans="2:4" x14ac:dyDescent="0.25">
      <c r="B3649" s="3" t="s">
        <v>6119</v>
      </c>
      <c r="C3649" s="4">
        <v>215</v>
      </c>
      <c r="D3649" s="6">
        <v>8.1</v>
      </c>
    </row>
    <row r="3650" spans="2:4" x14ac:dyDescent="0.25">
      <c r="B3650" s="1" t="s">
        <v>6120</v>
      </c>
      <c r="C3650" s="2">
        <v>106</v>
      </c>
      <c r="D3650" s="5">
        <v>5.6</v>
      </c>
    </row>
    <row r="3651" spans="2:4" x14ac:dyDescent="0.25">
      <c r="B3651" s="3" t="s">
        <v>6122</v>
      </c>
      <c r="C3651" s="4">
        <v>103</v>
      </c>
      <c r="D3651" s="6">
        <v>5.6</v>
      </c>
    </row>
    <row r="3652" spans="2:4" x14ac:dyDescent="0.25">
      <c r="B3652" s="1" t="s">
        <v>6124</v>
      </c>
      <c r="C3652" s="2">
        <v>90</v>
      </c>
      <c r="D3652" s="5">
        <v>6.6</v>
      </c>
    </row>
    <row r="3653" spans="2:4" x14ac:dyDescent="0.25">
      <c r="B3653" s="3" t="s">
        <v>6125</v>
      </c>
      <c r="C3653" s="4">
        <v>87</v>
      </c>
      <c r="D3653" s="6">
        <v>7.7</v>
      </c>
    </row>
    <row r="3654" spans="2:4" x14ac:dyDescent="0.25">
      <c r="B3654" s="1" t="s">
        <v>6127</v>
      </c>
      <c r="C3654" s="2">
        <v>80</v>
      </c>
      <c r="D3654" s="5">
        <v>7.2</v>
      </c>
    </row>
    <row r="3655" spans="2:4" x14ac:dyDescent="0.25">
      <c r="B3655" s="3" t="s">
        <v>6128</v>
      </c>
      <c r="C3655" s="4">
        <v>122</v>
      </c>
      <c r="D3655" s="6">
        <v>6.5</v>
      </c>
    </row>
    <row r="3656" spans="2:4" x14ac:dyDescent="0.25">
      <c r="B3656" s="1" t="s">
        <v>6132</v>
      </c>
      <c r="C3656" s="2">
        <v>86</v>
      </c>
      <c r="D3656" s="5">
        <v>6.1</v>
      </c>
    </row>
    <row r="3657" spans="2:4" x14ac:dyDescent="0.25">
      <c r="B3657" s="3" t="s">
        <v>6134</v>
      </c>
      <c r="C3657" s="4">
        <v>79</v>
      </c>
      <c r="D3657" s="6">
        <v>5.7</v>
      </c>
    </row>
    <row r="3658" spans="2:4" x14ac:dyDescent="0.25">
      <c r="B3658" s="1" t="s">
        <v>6136</v>
      </c>
      <c r="C3658" s="2">
        <v>97</v>
      </c>
      <c r="D3658" s="5">
        <v>5.9</v>
      </c>
    </row>
    <row r="3659" spans="2:4" x14ac:dyDescent="0.25">
      <c r="B3659" s="3" t="s">
        <v>6137</v>
      </c>
      <c r="C3659" s="4">
        <v>89</v>
      </c>
      <c r="D3659" s="6">
        <v>7.7</v>
      </c>
    </row>
    <row r="3660" spans="2:4" x14ac:dyDescent="0.25">
      <c r="B3660" s="1" t="s">
        <v>6139</v>
      </c>
      <c r="C3660" s="2">
        <v>120</v>
      </c>
      <c r="D3660" s="5">
        <v>7.1</v>
      </c>
    </row>
    <row r="3661" spans="2:4" x14ac:dyDescent="0.25">
      <c r="B3661" s="3" t="s">
        <v>6142</v>
      </c>
      <c r="C3661" s="4">
        <v>108</v>
      </c>
      <c r="D3661" s="6">
        <v>7.6</v>
      </c>
    </row>
    <row r="3662" spans="2:4" x14ac:dyDescent="0.25">
      <c r="B3662" s="1" t="s">
        <v>6144</v>
      </c>
      <c r="C3662" s="2">
        <v>102</v>
      </c>
      <c r="D3662" s="5">
        <v>6.4</v>
      </c>
    </row>
    <row r="3663" spans="2:4" x14ac:dyDescent="0.25">
      <c r="B3663" s="3" t="s">
        <v>6146</v>
      </c>
      <c r="C3663" s="4">
        <v>83</v>
      </c>
      <c r="D3663" s="6">
        <v>7.4</v>
      </c>
    </row>
    <row r="3664" spans="2:4" x14ac:dyDescent="0.25">
      <c r="B3664" s="1" t="s">
        <v>6148</v>
      </c>
      <c r="C3664" s="2">
        <v>93</v>
      </c>
      <c r="D3664" s="5">
        <v>6.8</v>
      </c>
    </row>
    <row r="3665" spans="2:4" x14ac:dyDescent="0.25">
      <c r="B3665" s="3" t="s">
        <v>6150</v>
      </c>
      <c r="C3665" s="4">
        <v>86</v>
      </c>
      <c r="D3665" s="6">
        <v>6.5</v>
      </c>
    </row>
    <row r="3666" spans="2:4" x14ac:dyDescent="0.25">
      <c r="B3666" s="1" t="s">
        <v>6151</v>
      </c>
      <c r="C3666" s="2">
        <v>101</v>
      </c>
      <c r="D3666" s="5">
        <v>6</v>
      </c>
    </row>
    <row r="3667" spans="2:4" x14ac:dyDescent="0.25">
      <c r="B3667" s="3" t="s">
        <v>6152</v>
      </c>
      <c r="C3667" s="4">
        <v>111</v>
      </c>
      <c r="D3667" s="6">
        <v>7.3</v>
      </c>
    </row>
    <row r="3668" spans="2:4" x14ac:dyDescent="0.25">
      <c r="B3668" s="1" t="s">
        <v>6154</v>
      </c>
      <c r="C3668" s="2">
        <v>90</v>
      </c>
      <c r="D3668" s="5">
        <v>7.3</v>
      </c>
    </row>
    <row r="3669" spans="2:4" x14ac:dyDescent="0.25">
      <c r="B3669" s="3" t="s">
        <v>6155</v>
      </c>
      <c r="C3669" s="4">
        <v>86</v>
      </c>
      <c r="D3669" s="6">
        <v>6.5</v>
      </c>
    </row>
    <row r="3670" spans="2:4" x14ac:dyDescent="0.25">
      <c r="B3670" s="1" t="s">
        <v>6157</v>
      </c>
      <c r="C3670" s="2">
        <v>98</v>
      </c>
      <c r="D3670" s="5">
        <v>6</v>
      </c>
    </row>
    <row r="3671" spans="2:4" x14ac:dyDescent="0.25">
      <c r="B3671" s="3" t="s">
        <v>6159</v>
      </c>
      <c r="C3671" s="4">
        <v>91</v>
      </c>
      <c r="D3671" s="6">
        <v>5.3</v>
      </c>
    </row>
    <row r="3672" spans="2:4" x14ac:dyDescent="0.25">
      <c r="B3672" s="1" t="s">
        <v>6160</v>
      </c>
      <c r="C3672" s="2">
        <v>91</v>
      </c>
      <c r="D3672" s="5">
        <v>6.6</v>
      </c>
    </row>
    <row r="3673" spans="2:4" x14ac:dyDescent="0.25">
      <c r="B3673" s="3" t="s">
        <v>6163</v>
      </c>
      <c r="C3673" s="4">
        <v>88</v>
      </c>
      <c r="D3673" s="6">
        <v>7.1</v>
      </c>
    </row>
    <row r="3674" spans="2:4" x14ac:dyDescent="0.25">
      <c r="B3674" s="1" t="s">
        <v>6164</v>
      </c>
      <c r="C3674" s="2">
        <v>202</v>
      </c>
      <c r="D3674" s="5">
        <v>8.6999999999999993</v>
      </c>
    </row>
    <row r="3675" spans="2:4" x14ac:dyDescent="0.25">
      <c r="B3675" s="3" t="s">
        <v>6166</v>
      </c>
      <c r="C3675" s="4">
        <v>89</v>
      </c>
      <c r="D3675" s="6">
        <v>8.4</v>
      </c>
    </row>
    <row r="3676" spans="2:4" x14ac:dyDescent="0.25">
      <c r="B3676" s="1" t="s">
        <v>6167</v>
      </c>
      <c r="C3676" s="2">
        <v>84</v>
      </c>
      <c r="D3676" s="5">
        <v>6.2</v>
      </c>
    </row>
    <row r="3677" spans="2:4" x14ac:dyDescent="0.25">
      <c r="B3677" s="3" t="s">
        <v>6169</v>
      </c>
      <c r="C3677" s="4">
        <v>82</v>
      </c>
      <c r="D3677" s="6">
        <v>5.8</v>
      </c>
    </row>
    <row r="3678" spans="2:4" x14ac:dyDescent="0.25">
      <c r="B3678" s="1" t="s">
        <v>6170</v>
      </c>
      <c r="C3678" s="2">
        <v>100</v>
      </c>
      <c r="D3678" s="5">
        <v>5.7</v>
      </c>
    </row>
    <row r="3679" spans="2:4" x14ac:dyDescent="0.25">
      <c r="B3679" s="3" t="s">
        <v>6172</v>
      </c>
      <c r="C3679" s="4">
        <v>112</v>
      </c>
      <c r="D3679" s="6">
        <v>6.1</v>
      </c>
    </row>
    <row r="3680" spans="2:4" x14ac:dyDescent="0.25">
      <c r="B3680" s="1" t="s">
        <v>6174</v>
      </c>
      <c r="C3680" s="2">
        <v>94</v>
      </c>
      <c r="D3680" s="5">
        <v>6.4</v>
      </c>
    </row>
    <row r="3681" spans="2:4" x14ac:dyDescent="0.25">
      <c r="B3681" s="3" t="s">
        <v>6176</v>
      </c>
      <c r="C3681" s="4">
        <v>91</v>
      </c>
      <c r="D3681" s="6">
        <v>6.5</v>
      </c>
    </row>
    <row r="3682" spans="2:4" x14ac:dyDescent="0.25">
      <c r="B3682" s="1" t="s">
        <v>6178</v>
      </c>
      <c r="C3682" s="2">
        <v>87</v>
      </c>
      <c r="D3682" s="5">
        <v>4.5999999999999996</v>
      </c>
    </row>
    <row r="3683" spans="2:4" x14ac:dyDescent="0.25">
      <c r="B3683" s="3" t="s">
        <v>6182</v>
      </c>
      <c r="C3683" s="4">
        <v>82</v>
      </c>
      <c r="D3683" s="6">
        <v>6.8</v>
      </c>
    </row>
    <row r="3684" spans="2:4" x14ac:dyDescent="0.25">
      <c r="B3684" s="1" t="s">
        <v>6183</v>
      </c>
      <c r="C3684" s="2">
        <v>91</v>
      </c>
      <c r="D3684" s="5">
        <v>5.9</v>
      </c>
    </row>
    <row r="3685" spans="2:4" x14ac:dyDescent="0.25">
      <c r="B3685" s="3" t="s">
        <v>6184</v>
      </c>
      <c r="C3685" s="4">
        <v>107</v>
      </c>
      <c r="D3685" s="6">
        <v>7.7</v>
      </c>
    </row>
    <row r="3686" spans="2:4" x14ac:dyDescent="0.25">
      <c r="B3686" s="1" t="s">
        <v>6186</v>
      </c>
      <c r="C3686" s="2">
        <v>84</v>
      </c>
      <c r="D3686" s="5">
        <v>7.1</v>
      </c>
    </row>
    <row r="3687" spans="2:4" x14ac:dyDescent="0.25">
      <c r="B3687" s="3" t="s">
        <v>6188</v>
      </c>
      <c r="C3687" s="4">
        <v>103</v>
      </c>
      <c r="D3687" s="6">
        <v>6.2</v>
      </c>
    </row>
    <row r="3688" spans="2:4" x14ac:dyDescent="0.25">
      <c r="B3688" s="1" t="s">
        <v>6190</v>
      </c>
      <c r="C3688" s="2">
        <v>89</v>
      </c>
      <c r="D3688" s="5">
        <v>7.7</v>
      </c>
    </row>
    <row r="3689" spans="2:4" x14ac:dyDescent="0.25">
      <c r="B3689" s="3" t="s">
        <v>6191</v>
      </c>
      <c r="C3689" s="4">
        <v>98</v>
      </c>
      <c r="D3689" s="6">
        <v>7.5</v>
      </c>
    </row>
    <row r="3690" spans="2:4" x14ac:dyDescent="0.25">
      <c r="B3690" s="1" t="s">
        <v>6193</v>
      </c>
      <c r="C3690" s="2">
        <v>133</v>
      </c>
      <c r="D3690" s="5">
        <v>7.6</v>
      </c>
    </row>
    <row r="3691" spans="2:4" x14ac:dyDescent="0.25">
      <c r="B3691" s="3" t="s">
        <v>6194</v>
      </c>
      <c r="C3691" s="4">
        <v>92</v>
      </c>
      <c r="D3691" s="6">
        <v>6.9</v>
      </c>
    </row>
    <row r="3692" spans="2:4" x14ac:dyDescent="0.25">
      <c r="B3692" s="1" t="s">
        <v>6195</v>
      </c>
      <c r="C3692" s="2">
        <v>90</v>
      </c>
      <c r="D3692" s="5">
        <v>7.1</v>
      </c>
    </row>
    <row r="3693" spans="2:4" x14ac:dyDescent="0.25">
      <c r="B3693" s="3" t="s">
        <v>6196</v>
      </c>
      <c r="C3693" s="4">
        <v>84</v>
      </c>
      <c r="D3693" s="6">
        <v>6.3</v>
      </c>
    </row>
    <row r="3694" spans="2:4" x14ac:dyDescent="0.25">
      <c r="B3694" s="1" t="s">
        <v>6197</v>
      </c>
      <c r="C3694" s="2">
        <v>91</v>
      </c>
      <c r="D3694" s="5">
        <v>8.3000000000000007</v>
      </c>
    </row>
    <row r="3695" spans="2:4" x14ac:dyDescent="0.25">
      <c r="B3695" s="3" t="s">
        <v>6198</v>
      </c>
      <c r="C3695" s="4">
        <v>90</v>
      </c>
      <c r="D3695" s="6">
        <v>7.1</v>
      </c>
    </row>
    <row r="3696" spans="2:4" x14ac:dyDescent="0.25">
      <c r="B3696" s="1" t="s">
        <v>6201</v>
      </c>
      <c r="C3696" s="2">
        <v>96</v>
      </c>
      <c r="D3696" s="5">
        <v>4.7</v>
      </c>
    </row>
    <row r="3697" spans="2:4" x14ac:dyDescent="0.25">
      <c r="B3697" s="3" t="s">
        <v>6204</v>
      </c>
      <c r="C3697" s="4">
        <v>88</v>
      </c>
      <c r="D3697" s="6">
        <v>7.2</v>
      </c>
    </row>
    <row r="3698" spans="2:4" x14ac:dyDescent="0.25">
      <c r="B3698" s="1" t="s">
        <v>6206</v>
      </c>
      <c r="C3698" s="2">
        <v>92</v>
      </c>
      <c r="D3698" s="5">
        <v>5.0999999999999996</v>
      </c>
    </row>
    <row r="3699" spans="2:4" x14ac:dyDescent="0.25">
      <c r="B3699" s="3" t="s">
        <v>6208</v>
      </c>
      <c r="C3699" s="4">
        <v>82</v>
      </c>
      <c r="D3699" s="6">
        <v>6.9</v>
      </c>
    </row>
    <row r="3700" spans="2:4" x14ac:dyDescent="0.25">
      <c r="B3700" s="1" t="s">
        <v>6209</v>
      </c>
      <c r="C3700" s="2">
        <v>101</v>
      </c>
      <c r="D3700" s="5">
        <v>6.1</v>
      </c>
    </row>
    <row r="3701" spans="2:4" x14ac:dyDescent="0.25">
      <c r="B3701" s="3" t="s">
        <v>6211</v>
      </c>
      <c r="C3701" s="4">
        <v>86</v>
      </c>
      <c r="D3701" s="6">
        <v>7</v>
      </c>
    </row>
    <row r="3702" spans="2:4" x14ac:dyDescent="0.25">
      <c r="B3702" s="1" t="s">
        <v>6213</v>
      </c>
      <c r="C3702" s="2">
        <v>100</v>
      </c>
      <c r="D3702" s="5">
        <v>6.3</v>
      </c>
    </row>
    <row r="3703" spans="2:4" x14ac:dyDescent="0.25">
      <c r="B3703" s="3" t="s">
        <v>6215</v>
      </c>
      <c r="C3703" s="4">
        <v>89</v>
      </c>
      <c r="D3703" s="6">
        <v>6.1</v>
      </c>
    </row>
    <row r="3704" spans="2:4" x14ac:dyDescent="0.25">
      <c r="B3704" s="1" t="s">
        <v>6217</v>
      </c>
      <c r="C3704" s="2">
        <v>84</v>
      </c>
      <c r="D3704" s="5">
        <v>7.2</v>
      </c>
    </row>
    <row r="3705" spans="2:4" x14ac:dyDescent="0.25">
      <c r="B3705" s="3" t="s">
        <v>6219</v>
      </c>
      <c r="C3705" s="4">
        <v>88</v>
      </c>
      <c r="D3705" s="6">
        <v>7.8</v>
      </c>
    </row>
    <row r="3706" spans="2:4" x14ac:dyDescent="0.25">
      <c r="B3706" s="1" t="s">
        <v>6221</v>
      </c>
      <c r="C3706" s="2">
        <v>90</v>
      </c>
      <c r="D3706" s="5">
        <v>4.7</v>
      </c>
    </row>
    <row r="3707" spans="2:4" x14ac:dyDescent="0.25">
      <c r="B3707" s="3" t="s">
        <v>6222</v>
      </c>
      <c r="C3707" s="4">
        <v>102</v>
      </c>
      <c r="D3707" s="6">
        <v>6.7</v>
      </c>
    </row>
    <row r="3708" spans="2:4" x14ac:dyDescent="0.25">
      <c r="B3708" s="1" t="s">
        <v>6225</v>
      </c>
      <c r="C3708" s="2">
        <v>98</v>
      </c>
      <c r="D3708" s="5">
        <v>6.6</v>
      </c>
    </row>
    <row r="3709" spans="2:4" x14ac:dyDescent="0.25">
      <c r="B3709" s="3" t="s">
        <v>6226</v>
      </c>
      <c r="C3709" s="4">
        <v>91</v>
      </c>
      <c r="D3709" s="6">
        <v>6.9</v>
      </c>
    </row>
    <row r="3710" spans="2:4" x14ac:dyDescent="0.25">
      <c r="B3710" s="1" t="s">
        <v>6227</v>
      </c>
      <c r="C3710" s="2">
        <v>80</v>
      </c>
      <c r="D3710" s="5">
        <v>7.1</v>
      </c>
    </row>
    <row r="3711" spans="2:4" x14ac:dyDescent="0.25">
      <c r="B3711" s="3" t="s">
        <v>6228</v>
      </c>
      <c r="C3711" s="4">
        <v>76</v>
      </c>
      <c r="D3711" s="6">
        <v>6.7</v>
      </c>
    </row>
    <row r="3712" spans="2:4" x14ac:dyDescent="0.25">
      <c r="B3712" s="1" t="s">
        <v>6229</v>
      </c>
      <c r="C3712" s="2">
        <v>80</v>
      </c>
      <c r="D3712" s="5">
        <v>7.1</v>
      </c>
    </row>
    <row r="3713" spans="2:4" x14ac:dyDescent="0.25">
      <c r="B3713" s="3" t="s">
        <v>6230</v>
      </c>
      <c r="C3713" s="4">
        <v>102</v>
      </c>
      <c r="D3713" s="6">
        <v>7.6</v>
      </c>
    </row>
    <row r="3714" spans="2:4" x14ac:dyDescent="0.25">
      <c r="B3714" s="1" t="s">
        <v>6232</v>
      </c>
      <c r="C3714" s="2">
        <v>95</v>
      </c>
      <c r="D3714" s="5">
        <v>8.1</v>
      </c>
    </row>
    <row r="3715" spans="2:4" x14ac:dyDescent="0.25">
      <c r="B3715" s="3" t="s">
        <v>6233</v>
      </c>
      <c r="C3715" s="4">
        <v>94</v>
      </c>
      <c r="D3715" s="6">
        <v>5.5</v>
      </c>
    </row>
    <row r="3716" spans="2:4" x14ac:dyDescent="0.25">
      <c r="B3716" s="1" t="s">
        <v>6235</v>
      </c>
      <c r="C3716" s="2">
        <v>109</v>
      </c>
      <c r="D3716" s="5">
        <v>6.6</v>
      </c>
    </row>
    <row r="3717" spans="2:4" x14ac:dyDescent="0.25">
      <c r="B3717" s="3" t="s">
        <v>6237</v>
      </c>
      <c r="C3717" s="4">
        <v>95</v>
      </c>
      <c r="D3717" s="6">
        <v>4.8</v>
      </c>
    </row>
    <row r="3718" spans="2:4" x14ac:dyDescent="0.25">
      <c r="B3718" s="1" t="s">
        <v>6239</v>
      </c>
      <c r="C3718" s="2">
        <v>90</v>
      </c>
      <c r="D3718" s="5">
        <v>6.4</v>
      </c>
    </row>
    <row r="3719" spans="2:4" x14ac:dyDescent="0.25">
      <c r="B3719" s="3" t="s">
        <v>6240</v>
      </c>
      <c r="C3719" s="4">
        <v>113</v>
      </c>
      <c r="D3719" s="6">
        <v>7.3</v>
      </c>
    </row>
    <row r="3720" spans="2:4" x14ac:dyDescent="0.25">
      <c r="B3720" s="1" t="s">
        <v>6241</v>
      </c>
      <c r="C3720" s="2">
        <v>91</v>
      </c>
      <c r="D3720" s="5">
        <v>6.9</v>
      </c>
    </row>
    <row r="3721" spans="2:4" x14ac:dyDescent="0.25">
      <c r="B3721" s="3" t="s">
        <v>6242</v>
      </c>
      <c r="C3721" s="4">
        <v>98</v>
      </c>
      <c r="D3721" s="6">
        <v>7.2</v>
      </c>
    </row>
    <row r="3722" spans="2:4" x14ac:dyDescent="0.25">
      <c r="B3722" s="1" t="s">
        <v>6244</v>
      </c>
      <c r="C3722" s="2">
        <v>94</v>
      </c>
      <c r="D3722" s="5">
        <v>6.5</v>
      </c>
    </row>
    <row r="3723" spans="2:4" x14ac:dyDescent="0.25">
      <c r="B3723" s="3" t="s">
        <v>6245</v>
      </c>
      <c r="C3723" s="4">
        <v>96</v>
      </c>
      <c r="D3723" s="6">
        <v>6.6</v>
      </c>
    </row>
    <row r="3724" spans="2:4" x14ac:dyDescent="0.25">
      <c r="B3724" s="1" t="s">
        <v>6247</v>
      </c>
      <c r="C3724" s="2">
        <v>100</v>
      </c>
      <c r="D3724" s="5">
        <v>6.7</v>
      </c>
    </row>
    <row r="3725" spans="2:4" x14ac:dyDescent="0.25">
      <c r="B3725" s="3" t="s">
        <v>6248</v>
      </c>
      <c r="C3725" s="4">
        <v>90</v>
      </c>
      <c r="D3725" s="6">
        <v>7.3</v>
      </c>
    </row>
    <row r="3726" spans="2:4" x14ac:dyDescent="0.25">
      <c r="B3726" s="1" t="s">
        <v>6250</v>
      </c>
      <c r="C3726" s="2">
        <v>76</v>
      </c>
      <c r="D3726" s="5">
        <v>6.4</v>
      </c>
    </row>
    <row r="3727" spans="2:4" x14ac:dyDescent="0.25">
      <c r="B3727" s="3" t="s">
        <v>6253</v>
      </c>
      <c r="C3727" s="4">
        <v>75</v>
      </c>
      <c r="D3727" s="6">
        <v>7</v>
      </c>
    </row>
    <row r="3728" spans="2:4" x14ac:dyDescent="0.25">
      <c r="B3728" s="1" t="s">
        <v>6254</v>
      </c>
      <c r="C3728" s="2">
        <v>78</v>
      </c>
      <c r="D3728" s="5">
        <v>5.5</v>
      </c>
    </row>
    <row r="3729" spans="2:4" x14ac:dyDescent="0.25">
      <c r="B3729" s="3" t="s">
        <v>6256</v>
      </c>
      <c r="C3729" s="4">
        <v>90</v>
      </c>
      <c r="D3729" s="6">
        <v>6.7</v>
      </c>
    </row>
    <row r="3730" spans="2:4" x14ac:dyDescent="0.25">
      <c r="B3730" s="1" t="s">
        <v>6257</v>
      </c>
      <c r="C3730" s="2">
        <v>92</v>
      </c>
      <c r="D3730" s="5">
        <v>6.1</v>
      </c>
    </row>
    <row r="3731" spans="2:4" x14ac:dyDescent="0.25">
      <c r="B3731" s="3" t="s">
        <v>6258</v>
      </c>
      <c r="C3731" s="4">
        <v>99</v>
      </c>
      <c r="D3731" s="6">
        <v>3.9</v>
      </c>
    </row>
    <row r="3732" spans="2:4" x14ac:dyDescent="0.25">
      <c r="B3732" s="1" t="s">
        <v>6260</v>
      </c>
      <c r="C3732" s="2">
        <v>81</v>
      </c>
      <c r="D3732" s="5">
        <v>6.3</v>
      </c>
    </row>
    <row r="3733" spans="2:4" x14ac:dyDescent="0.25">
      <c r="B3733" s="3" t="s">
        <v>6262</v>
      </c>
      <c r="C3733" s="4">
        <v>86</v>
      </c>
      <c r="D3733" s="6">
        <v>7.5</v>
      </c>
    </row>
    <row r="3734" spans="2:4" x14ac:dyDescent="0.25">
      <c r="B3734" s="1" t="s">
        <v>6264</v>
      </c>
      <c r="C3734" s="2">
        <v>106</v>
      </c>
      <c r="D3734" s="5">
        <v>7</v>
      </c>
    </row>
    <row r="3735" spans="2:4" x14ac:dyDescent="0.25">
      <c r="B3735" s="3" t="s">
        <v>6267</v>
      </c>
      <c r="C3735" s="4">
        <v>80</v>
      </c>
      <c r="D3735" s="6">
        <v>6.7</v>
      </c>
    </row>
    <row r="3736" spans="2:4" x14ac:dyDescent="0.25">
      <c r="B3736" s="1" t="s">
        <v>6268</v>
      </c>
      <c r="C3736" s="2">
        <v>96</v>
      </c>
      <c r="D3736" s="5">
        <v>7.4</v>
      </c>
    </row>
    <row r="3737" spans="2:4" x14ac:dyDescent="0.25">
      <c r="B3737" s="3" t="s">
        <v>6269</v>
      </c>
      <c r="C3737" s="4">
        <v>99</v>
      </c>
      <c r="D3737" s="6">
        <v>8</v>
      </c>
    </row>
    <row r="3738" spans="2:4" x14ac:dyDescent="0.25">
      <c r="B3738" s="1" t="s">
        <v>6271</v>
      </c>
      <c r="C3738" s="2">
        <v>85</v>
      </c>
      <c r="D3738" s="5">
        <v>7.2</v>
      </c>
    </row>
    <row r="3739" spans="2:4" x14ac:dyDescent="0.25">
      <c r="B3739" s="3" t="s">
        <v>6273</v>
      </c>
      <c r="C3739" s="4">
        <v>101</v>
      </c>
      <c r="D3739" s="6">
        <v>6.4</v>
      </c>
    </row>
    <row r="3740" spans="2:4" x14ac:dyDescent="0.25">
      <c r="B3740" s="1" t="s">
        <v>6274</v>
      </c>
      <c r="C3740" s="2">
        <v>97</v>
      </c>
      <c r="D3740" s="5">
        <v>6.5</v>
      </c>
    </row>
    <row r="3741" spans="2:4" x14ac:dyDescent="0.25">
      <c r="B3741" s="3" t="s">
        <v>6276</v>
      </c>
      <c r="C3741" s="4">
        <v>103</v>
      </c>
      <c r="D3741" s="6">
        <v>6.9</v>
      </c>
    </row>
    <row r="3742" spans="2:4" x14ac:dyDescent="0.25">
      <c r="B3742" s="1" t="s">
        <v>6278</v>
      </c>
      <c r="C3742" s="2">
        <v>86</v>
      </c>
      <c r="D3742" s="5">
        <v>7.5</v>
      </c>
    </row>
    <row r="3743" spans="2:4" x14ac:dyDescent="0.25">
      <c r="B3743" s="3" t="s">
        <v>6280</v>
      </c>
      <c r="C3743" s="4">
        <v>106</v>
      </c>
      <c r="D3743" s="6">
        <v>7.7</v>
      </c>
    </row>
    <row r="3744" spans="2:4" x14ac:dyDescent="0.25">
      <c r="B3744" s="1" t="s">
        <v>6282</v>
      </c>
      <c r="C3744" s="2">
        <v>89</v>
      </c>
      <c r="D3744" s="5">
        <v>8.5</v>
      </c>
    </row>
    <row r="3745" spans="2:4" x14ac:dyDescent="0.25">
      <c r="B3745" s="3" t="s">
        <v>6284</v>
      </c>
      <c r="C3745" s="4">
        <v>97</v>
      </c>
      <c r="D3745" s="6">
        <v>7.7</v>
      </c>
    </row>
    <row r="3746" spans="2:4" x14ac:dyDescent="0.25">
      <c r="B3746" s="1" t="s">
        <v>6285</v>
      </c>
      <c r="C3746" s="2">
        <v>88</v>
      </c>
      <c r="D3746" s="5">
        <v>6.5</v>
      </c>
    </row>
    <row r="3747" spans="2:4" x14ac:dyDescent="0.25">
      <c r="B3747" s="3" t="s">
        <v>6286</v>
      </c>
      <c r="C3747" s="4">
        <v>92</v>
      </c>
      <c r="D3747" s="6">
        <v>7</v>
      </c>
    </row>
    <row r="3748" spans="2:4" x14ac:dyDescent="0.25">
      <c r="B3748" s="1" t="s">
        <v>6288</v>
      </c>
      <c r="C3748" s="2">
        <v>97</v>
      </c>
      <c r="D3748" s="5">
        <v>5.5</v>
      </c>
    </row>
    <row r="3749" spans="2:4" x14ac:dyDescent="0.25">
      <c r="B3749" s="3" t="s">
        <v>6289</v>
      </c>
      <c r="C3749" s="4">
        <v>78</v>
      </c>
      <c r="D3749" s="6">
        <v>6.3</v>
      </c>
    </row>
    <row r="3750" spans="2:4" x14ac:dyDescent="0.25">
      <c r="B3750" s="1" t="s">
        <v>6290</v>
      </c>
      <c r="C3750" s="2">
        <v>85</v>
      </c>
      <c r="D3750" s="5">
        <v>7.9</v>
      </c>
    </row>
    <row r="3751" spans="2:4" x14ac:dyDescent="0.25">
      <c r="B3751" s="3" t="s">
        <v>6292</v>
      </c>
      <c r="C3751" s="4">
        <v>88</v>
      </c>
      <c r="D3751" s="6">
        <v>7.3</v>
      </c>
    </row>
    <row r="3752" spans="2:4" x14ac:dyDescent="0.25">
      <c r="B3752" s="1" t="s">
        <v>6294</v>
      </c>
      <c r="C3752" s="2">
        <v>93</v>
      </c>
      <c r="D3752" s="5">
        <v>7.4</v>
      </c>
    </row>
    <row r="3753" spans="2:4" x14ac:dyDescent="0.25">
      <c r="B3753" s="3" t="s">
        <v>6297</v>
      </c>
      <c r="C3753" s="4">
        <v>72</v>
      </c>
      <c r="D3753" s="6">
        <v>7</v>
      </c>
    </row>
    <row r="3754" spans="2:4" x14ac:dyDescent="0.25">
      <c r="B3754" s="1" t="s">
        <v>6299</v>
      </c>
      <c r="C3754" s="2">
        <v>80</v>
      </c>
      <c r="D3754" s="5">
        <v>7.1</v>
      </c>
    </row>
    <row r="3755" spans="2:4" x14ac:dyDescent="0.25">
      <c r="B3755" s="3" t="s">
        <v>6300</v>
      </c>
      <c r="C3755" s="4">
        <v>91</v>
      </c>
      <c r="D3755" s="6">
        <v>7.5</v>
      </c>
    </row>
    <row r="3756" spans="2:4" x14ac:dyDescent="0.25">
      <c r="B3756" s="1" t="s">
        <v>6302</v>
      </c>
      <c r="C3756" s="2">
        <v>90</v>
      </c>
      <c r="D3756" s="5">
        <v>6.7</v>
      </c>
    </row>
    <row r="3757" spans="2:4" x14ac:dyDescent="0.25">
      <c r="B3757" s="3" t="s">
        <v>6303</v>
      </c>
      <c r="C3757" s="4">
        <v>111</v>
      </c>
      <c r="D3757" s="6">
        <v>6.7</v>
      </c>
    </row>
    <row r="3758" spans="2:4" x14ac:dyDescent="0.25">
      <c r="B3758" s="1" t="s">
        <v>6305</v>
      </c>
      <c r="C3758" s="2">
        <v>81</v>
      </c>
      <c r="D3758" s="5">
        <v>4.2</v>
      </c>
    </row>
    <row r="3759" spans="2:4" x14ac:dyDescent="0.25">
      <c r="B3759" s="3" t="s">
        <v>6306</v>
      </c>
      <c r="C3759" s="4">
        <v>81</v>
      </c>
      <c r="D3759" s="6">
        <v>7</v>
      </c>
    </row>
    <row r="3760" spans="2:4" x14ac:dyDescent="0.25">
      <c r="B3760" s="1" t="s">
        <v>6308</v>
      </c>
      <c r="C3760" s="2">
        <v>90</v>
      </c>
      <c r="D3760" s="5">
        <v>7</v>
      </c>
    </row>
    <row r="3761" spans="2:4" x14ac:dyDescent="0.25">
      <c r="B3761" s="3" t="s">
        <v>6311</v>
      </c>
      <c r="C3761" s="4">
        <v>88</v>
      </c>
      <c r="D3761" s="6">
        <v>6.8</v>
      </c>
    </row>
    <row r="3762" spans="2:4" x14ac:dyDescent="0.25">
      <c r="B3762" s="1" t="s">
        <v>6312</v>
      </c>
      <c r="C3762" s="2">
        <v>84</v>
      </c>
      <c r="D3762" s="5">
        <v>7.5</v>
      </c>
    </row>
    <row r="3763" spans="2:4" x14ac:dyDescent="0.25">
      <c r="B3763" s="3" t="s">
        <v>6314</v>
      </c>
      <c r="C3763" s="4">
        <v>87</v>
      </c>
      <c r="D3763" s="6">
        <v>5.3</v>
      </c>
    </row>
    <row r="3764" spans="2:4" x14ac:dyDescent="0.25">
      <c r="B3764" s="1" t="s">
        <v>6316</v>
      </c>
      <c r="C3764" s="2">
        <v>100</v>
      </c>
      <c r="D3764" s="5">
        <v>7.3</v>
      </c>
    </row>
    <row r="3765" spans="2:4" x14ac:dyDescent="0.25">
      <c r="B3765" s="3" t="s">
        <v>6318</v>
      </c>
      <c r="C3765" s="4">
        <v>82</v>
      </c>
      <c r="D3765" s="6">
        <v>5.6</v>
      </c>
    </row>
    <row r="3766" spans="2:4" x14ac:dyDescent="0.25">
      <c r="B3766" s="1" t="s">
        <v>6319</v>
      </c>
      <c r="C3766" s="2">
        <v>82</v>
      </c>
      <c r="D3766" s="5">
        <v>5.6</v>
      </c>
    </row>
    <row r="3767" spans="2:4" x14ac:dyDescent="0.25">
      <c r="B3767" s="3" t="s">
        <v>6320</v>
      </c>
      <c r="C3767" s="4">
        <v>98</v>
      </c>
      <c r="D3767" s="6">
        <v>6.6</v>
      </c>
    </row>
    <row r="3768" spans="2:4" x14ac:dyDescent="0.25">
      <c r="B3768" s="1" t="s">
        <v>6321</v>
      </c>
      <c r="C3768" s="2">
        <v>98</v>
      </c>
      <c r="D3768" s="5">
        <v>6.3</v>
      </c>
    </row>
    <row r="3769" spans="2:4" x14ac:dyDescent="0.25">
      <c r="B3769" s="3" t="s">
        <v>6322</v>
      </c>
      <c r="C3769" s="4">
        <v>90</v>
      </c>
      <c r="D3769" s="6">
        <v>7.5</v>
      </c>
    </row>
    <row r="3770" spans="2:4" x14ac:dyDescent="0.25">
      <c r="B3770" s="1" t="s">
        <v>6324</v>
      </c>
      <c r="C3770" s="2">
        <v>90</v>
      </c>
      <c r="D3770" s="5">
        <v>7.6</v>
      </c>
    </row>
    <row r="3771" spans="2:4" x14ac:dyDescent="0.25">
      <c r="B3771" s="3" t="s">
        <v>6326</v>
      </c>
      <c r="C3771" s="4">
        <v>78</v>
      </c>
      <c r="D3771" s="6">
        <v>4.0999999999999996</v>
      </c>
    </row>
    <row r="3772" spans="2:4" x14ac:dyDescent="0.25">
      <c r="B3772" s="1" t="s">
        <v>6327</v>
      </c>
      <c r="C3772" s="2">
        <v>102</v>
      </c>
      <c r="D3772" s="5">
        <v>7.8</v>
      </c>
    </row>
    <row r="3773" spans="2:4" x14ac:dyDescent="0.25">
      <c r="B3773" s="3" t="s">
        <v>6329</v>
      </c>
      <c r="C3773" s="4">
        <v>65</v>
      </c>
      <c r="D3773" s="6">
        <v>6.7</v>
      </c>
    </row>
    <row r="3774" spans="2:4" x14ac:dyDescent="0.25">
      <c r="B3774" s="1" t="s">
        <v>6330</v>
      </c>
      <c r="C3774" s="2">
        <v>97</v>
      </c>
      <c r="D3774" s="5">
        <v>7.3</v>
      </c>
    </row>
    <row r="3775" spans="2:4" x14ac:dyDescent="0.25">
      <c r="B3775" s="3" t="s">
        <v>6331</v>
      </c>
      <c r="C3775" s="4">
        <v>100</v>
      </c>
      <c r="D3775" s="6">
        <v>7.1</v>
      </c>
    </row>
    <row r="3776" spans="2:4" x14ac:dyDescent="0.25">
      <c r="B3776" s="1" t="s">
        <v>6332</v>
      </c>
      <c r="C3776" s="2">
        <v>85</v>
      </c>
      <c r="D3776" s="5">
        <v>6.6</v>
      </c>
    </row>
    <row r="3777" spans="2:4" x14ac:dyDescent="0.25">
      <c r="B3777" s="3" t="s">
        <v>6334</v>
      </c>
      <c r="C3777" s="4">
        <v>88</v>
      </c>
      <c r="D3777" s="6">
        <v>6.2</v>
      </c>
    </row>
    <row r="3778" spans="2:4" x14ac:dyDescent="0.25">
      <c r="B3778" s="1" t="s">
        <v>6336</v>
      </c>
      <c r="C3778" s="2">
        <v>108</v>
      </c>
      <c r="D3778" s="5">
        <v>6.1</v>
      </c>
    </row>
    <row r="3779" spans="2:4" x14ac:dyDescent="0.25">
      <c r="B3779" s="3" t="s">
        <v>6337</v>
      </c>
      <c r="C3779" s="4">
        <v>110</v>
      </c>
      <c r="D3779" s="6">
        <v>6.9</v>
      </c>
    </row>
    <row r="3780" spans="2:4" x14ac:dyDescent="0.25">
      <c r="B3780" s="1" t="s">
        <v>6339</v>
      </c>
      <c r="C3780" s="2">
        <v>90</v>
      </c>
      <c r="D3780" s="5">
        <v>7.5</v>
      </c>
    </row>
    <row r="3781" spans="2:4" x14ac:dyDescent="0.25">
      <c r="B3781" s="3" t="s">
        <v>6341</v>
      </c>
      <c r="C3781" s="4">
        <v>111</v>
      </c>
      <c r="D3781" s="6">
        <v>7.4</v>
      </c>
    </row>
    <row r="3782" spans="2:4" x14ac:dyDescent="0.25">
      <c r="B3782" s="1" t="s">
        <v>6343</v>
      </c>
      <c r="C3782" s="2">
        <v>77</v>
      </c>
      <c r="D3782" s="5">
        <v>7</v>
      </c>
    </row>
    <row r="3783" spans="2:4" x14ac:dyDescent="0.25">
      <c r="B3783" s="3" t="s">
        <v>6345</v>
      </c>
      <c r="C3783" s="4">
        <v>80</v>
      </c>
      <c r="D3783" s="6">
        <v>6.3</v>
      </c>
    </row>
    <row r="3784" spans="2:4" x14ac:dyDescent="0.25">
      <c r="B3784" s="1" t="s">
        <v>6346</v>
      </c>
      <c r="C3784" s="2">
        <v>81</v>
      </c>
      <c r="D3784" s="5">
        <v>6.9</v>
      </c>
    </row>
    <row r="3785" spans="2:4" x14ac:dyDescent="0.25">
      <c r="B3785" s="3" t="s">
        <v>6347</v>
      </c>
      <c r="C3785" s="4">
        <v>95</v>
      </c>
      <c r="D3785" s="6">
        <v>6.4</v>
      </c>
    </row>
    <row r="3786" spans="2:4" x14ac:dyDescent="0.25">
      <c r="B3786" s="9" t="s">
        <v>6348</v>
      </c>
      <c r="C3786" s="7">
        <v>90</v>
      </c>
      <c r="D3786" s="10">
        <v>6.6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8E33-06F0-44F6-A516-FE07FB10A92E}">
  <dimension ref="B1:J39"/>
  <sheetViews>
    <sheetView topLeftCell="B1" zoomScale="105" workbookViewId="0">
      <selection activeCell="R8" sqref="R8"/>
    </sheetView>
  </sheetViews>
  <sheetFormatPr defaultRowHeight="15" x14ac:dyDescent="0.25"/>
  <cols>
    <col min="3" max="3" width="11.42578125" customWidth="1"/>
    <col min="4" max="4" width="8.28515625" bestFit="1" customWidth="1"/>
    <col min="6" max="7" width="10" bestFit="1" customWidth="1"/>
  </cols>
  <sheetData>
    <row r="1" spans="2:10" x14ac:dyDescent="0.25">
      <c r="C1" t="s">
        <v>6368</v>
      </c>
      <c r="D1" t="s">
        <v>6356</v>
      </c>
      <c r="E1" t="s">
        <v>6369</v>
      </c>
      <c r="F1" t="s">
        <v>6370</v>
      </c>
      <c r="G1" t="s">
        <v>6371</v>
      </c>
    </row>
    <row r="2" spans="2:10" x14ac:dyDescent="0.25">
      <c r="B2" s="33" t="s">
        <v>6389</v>
      </c>
      <c r="C2" s="13" t="s">
        <v>11</v>
      </c>
      <c r="D2" s="13">
        <f>COUNTIF(IMDB_Movies!F:F,Table10[[#This Row],[Language]])</f>
        <v>3606</v>
      </c>
      <c r="E2" s="13">
        <f ca="1">ROUND(AVERAGEIF(IMDB_Movies!F:F,Table10[[#This Row],[Language]],Table1[imdb_score]),2)</f>
        <v>6.45</v>
      </c>
      <c r="F2" s="13" cm="1">
        <f t="array" ref="F2">IFERROR(MEDIAN(_xlfn._xlws.FILTER(IMDB_Movies!H:H,IMDB_Movies!F:F=Table10[[#This Row],[Language]])),"")</f>
        <v>6.5</v>
      </c>
      <c r="G2" s="15" cm="1">
        <f t="array" ref="G2">IFERROR(STDEV(_xlfn._xlws.FILTER(IMDB_Movies!H:H,IMDB_Movies!F:F=Table10[[#This Row],[Language]])),"")</f>
        <v>1.0524989033051306</v>
      </c>
      <c r="I2" s="44" t="s">
        <v>6390</v>
      </c>
      <c r="J2" s="44"/>
    </row>
    <row r="3" spans="2:10" x14ac:dyDescent="0.25">
      <c r="C3" s="13" t="s">
        <v>497</v>
      </c>
      <c r="D3" s="13">
        <f>COUNTIF(IMDB_Movies!F:F,Table10[[#This Row],[Language]])</f>
        <v>37</v>
      </c>
      <c r="E3" s="13">
        <f ca="1">ROUND(AVERAGEIF(IMDB_Movies!F:F,Table10[[#This Row],[Language]],Table1[imdb_score]),2)</f>
        <v>6.35</v>
      </c>
      <c r="F3" s="13" cm="1">
        <f t="array" ref="F3">IFERROR(MEDIAN(_xlfn._xlws.FILTER(IMDB_Movies!H:H,IMDB_Movies!F:F=Table10[[#This Row],[Language]])),"")</f>
        <v>7.2</v>
      </c>
      <c r="G3" s="15" cm="1">
        <f t="array" ref="G3">IFERROR(STDEV(_xlfn._xlws.FILTER(IMDB_Movies!H:H,IMDB_Movies!F:F=Table10[[#This Row],[Language]])),"")</f>
        <v>0.56132886090961887</v>
      </c>
      <c r="I3" s="13" t="s">
        <v>11</v>
      </c>
      <c r="J3" s="13">
        <v>3606</v>
      </c>
    </row>
    <row r="4" spans="2:10" x14ac:dyDescent="0.25">
      <c r="C4" s="13" t="s">
        <v>953</v>
      </c>
      <c r="D4" s="13">
        <f>COUNTIF(IMDB_Movies!F:F,Table10[[#This Row],[Language]])</f>
        <v>26</v>
      </c>
      <c r="E4" s="13">
        <f ca="1">ROUND(AVERAGEIF(IMDB_Movies!F:F,Table10[[#This Row],[Language]],Table1[imdb_score]),2)</f>
        <v>6.53</v>
      </c>
      <c r="F4" s="13" cm="1">
        <f t="array" ref="F4">IFERROR(MEDIAN(_xlfn._xlws.FILTER(IMDB_Movies!H:H,IMDB_Movies!F:F=Table10[[#This Row],[Language]])),"")</f>
        <v>7.15</v>
      </c>
      <c r="G4" s="15" cm="1">
        <f t="array" ref="G4">IFERROR(STDEV(_xlfn._xlws.FILTER(IMDB_Movies!H:H,IMDB_Movies!F:F=Table10[[#This Row],[Language]])),"")</f>
        <v>0.82619610262938425</v>
      </c>
      <c r="I4" s="13" t="s">
        <v>497</v>
      </c>
      <c r="J4" s="13">
        <v>37</v>
      </c>
    </row>
    <row r="5" spans="2:10" x14ac:dyDescent="0.25">
      <c r="C5" s="14" t="s">
        <v>676</v>
      </c>
      <c r="D5" s="13">
        <f>COUNTIF(IMDB_Movies!F:F,Table10[[#This Row],[Language]])</f>
        <v>14</v>
      </c>
      <c r="E5" s="13">
        <f ca="1">ROUND(AVERAGEIF(IMDB_Movies!F:F,Table10[[#This Row],[Language]],Table1[imdb_score]),2)</f>
        <v>6.24</v>
      </c>
      <c r="F5" s="13" cm="1">
        <f t="array" ref="F5">IFERROR(MEDIAN(_xlfn._xlws.FILTER(IMDB_Movies!H:H,IMDB_Movies!F:F=Table10[[#This Row],[Language]])),"")</f>
        <v>7.25</v>
      </c>
      <c r="G5" s="15" cm="1">
        <f t="array" ref="G5">IFERROR(STDEV(_xlfn._xlws.FILTER(IMDB_Movies!H:H,IMDB_Movies!F:F=Table10[[#This Row],[Language]])),"")</f>
        <v>0.76578624395359196</v>
      </c>
      <c r="I5" s="13" t="s">
        <v>953</v>
      </c>
      <c r="J5" s="13">
        <v>26</v>
      </c>
    </row>
    <row r="6" spans="2:10" x14ac:dyDescent="0.25">
      <c r="C6" s="14" t="s">
        <v>2876</v>
      </c>
      <c r="D6" s="13">
        <f>COUNTIF(IMDB_Movies!F:F,Table10[[#This Row],[Language]])</f>
        <v>13</v>
      </c>
      <c r="E6" s="13">
        <f ca="1">ROUND(AVERAGEIF(IMDB_Movies!F:F,Table10[[#This Row],[Language]],Table1[imdb_score]),2)</f>
        <v>6.9</v>
      </c>
      <c r="F6" s="13" cm="1">
        <f t="array" ref="F6">IFERROR(MEDIAN(_xlfn._xlws.FILTER(IMDB_Movies!H:H,IMDB_Movies!F:F=Table10[[#This Row],[Language]])),"")</f>
        <v>7.7</v>
      </c>
      <c r="G6" s="15" cm="1">
        <f t="array" ref="G6">IFERROR(STDEV(_xlfn._xlws.FILTER(IMDB_Movies!H:H,IMDB_Movies!F:F=Table10[[#This Row],[Language]])),"")</f>
        <v>0.64091281058286786</v>
      </c>
      <c r="I6" s="14" t="s">
        <v>676</v>
      </c>
      <c r="J6" s="13">
        <v>14</v>
      </c>
    </row>
    <row r="7" spans="2:10" x14ac:dyDescent="0.25">
      <c r="C7" s="14" t="s">
        <v>224</v>
      </c>
      <c r="D7" s="13">
        <f>COUNTIF(IMDB_Movies!F:F,Table10[[#This Row],[Language]])</f>
        <v>12</v>
      </c>
      <c r="E7" s="13">
        <f ca="1">ROUND(AVERAGEIF(IMDB_Movies!F:F,Table10[[#This Row],[Language]],Table1[imdb_score]),2)</f>
        <v>6.95</v>
      </c>
      <c r="F7" s="13" cm="1">
        <f t="array" ref="F7">IFERROR(MEDIAN(_xlfn._xlws.FILTER(IMDB_Movies!H:H,IMDB_Movies!F:F=Table10[[#This Row],[Language]])),"")</f>
        <v>7.8000000000000007</v>
      </c>
      <c r="G7" s="15" cm="1">
        <f t="array" ref="G7">IFERROR(STDEV(_xlfn._xlws.FILTER(IMDB_Movies!H:H,IMDB_Movies!F:F=Table10[[#This Row],[Language]])),"")</f>
        <v>0.89962113237639363</v>
      </c>
      <c r="I7" s="13" t="s">
        <v>2876</v>
      </c>
      <c r="J7" s="13">
        <v>13</v>
      </c>
    </row>
    <row r="8" spans="2:10" x14ac:dyDescent="0.25">
      <c r="C8" s="13" t="s">
        <v>1890</v>
      </c>
      <c r="D8" s="13">
        <f>COUNTIF(IMDB_Movies!F:F,Table10[[#This Row],[Language]])</f>
        <v>10</v>
      </c>
      <c r="E8" s="13">
        <f ca="1">ROUND(AVERAGEIF(IMDB_Movies!F:F,Table10[[#This Row],[Language]],Table1[imdb_score]),2)</f>
        <v>7.08</v>
      </c>
      <c r="F8" s="13" cm="1">
        <f t="array" ref="F8">IFERROR(MEDIAN(_xlfn._xlws.FILTER(IMDB_Movies!H:H,IMDB_Movies!F:F=Table10[[#This Row],[Language]])),"")</f>
        <v>7.0500000000000007</v>
      </c>
      <c r="G8" s="15" cm="1">
        <f t="array" ref="G8">IFERROR(STDEV(_xlfn._xlws.FILTER(IMDB_Movies!H:H,IMDB_Movies!F:F=Table10[[#This Row],[Language]])),"")</f>
        <v>1.1117553687749848</v>
      </c>
    </row>
    <row r="9" spans="2:10" x14ac:dyDescent="0.25">
      <c r="C9" s="14" t="s">
        <v>2414</v>
      </c>
      <c r="D9" s="13">
        <f>COUNTIF(IMDB_Movies!F:F,Table10[[#This Row],[Language]])</f>
        <v>8</v>
      </c>
      <c r="E9" s="13">
        <f ca="1">ROUND(AVERAGEIF(IMDB_Movies!F:F,Table10[[#This Row],[Language]],Table1[imdb_score]),2)</f>
        <v>6.34</v>
      </c>
      <c r="F9" s="13" cm="1">
        <f t="array" ref="F9">IFERROR(MEDIAN(_xlfn._xlws.FILTER(IMDB_Movies!H:H,IMDB_Movies!F:F=Table10[[#This Row],[Language]])),"")</f>
        <v>7.3</v>
      </c>
      <c r="G9" s="15" cm="1">
        <f t="array" ref="G9">IFERROR(STDEV(_xlfn._xlws.FILTER(IMDB_Movies!H:H,IMDB_Movies!F:F=Table10[[#This Row],[Language]])),"")</f>
        <v>0.4405759217854997</v>
      </c>
    </row>
    <row r="10" spans="2:10" x14ac:dyDescent="0.25">
      <c r="C10" s="14" t="s">
        <v>3181</v>
      </c>
      <c r="D10" s="13">
        <f>COUNTIF(IMDB_Movies!F:F,Table10[[#This Row],[Language]])</f>
        <v>7</v>
      </c>
      <c r="E10" s="13">
        <f ca="1">ROUND(AVERAGEIF(IMDB_Movies!F:F,Table10[[#This Row],[Language]],Table1[imdb_score]),2)</f>
        <v>6.79</v>
      </c>
      <c r="F10" s="13" cm="1">
        <f t="array" ref="F10">IFERROR(MEDIAN(_xlfn._xlws.FILTER(IMDB_Movies!H:H,IMDB_Movies!F:F=Table10[[#This Row],[Language]])),"")</f>
        <v>7</v>
      </c>
      <c r="G10" s="15" cm="1">
        <f t="array" ref="G10">IFERROR(STDEV(_xlfn._xlws.FILTER(IMDB_Movies!H:H,IMDB_Movies!F:F=Table10[[#This Row],[Language]])),"")</f>
        <v>1.1553189623484605</v>
      </c>
    </row>
    <row r="11" spans="2:10" x14ac:dyDescent="0.25">
      <c r="C11" s="14" t="s">
        <v>4551</v>
      </c>
      <c r="D11" s="13">
        <f>COUNTIF(IMDB_Movies!F:F,Table10[[#This Row],[Language]])</f>
        <v>5</v>
      </c>
      <c r="E11" s="13">
        <f ca="1">ROUND(AVERAGEIF(IMDB_Movies!F:F,Table10[[#This Row],[Language]],Table1[imdb_score]),2)</f>
        <v>6.04</v>
      </c>
      <c r="F11" s="13" cm="1">
        <f t="array" ref="F11">IFERROR(MEDIAN(_xlfn._xlws.FILTER(IMDB_Movies!H:H,IMDB_Movies!F:F=Table10[[#This Row],[Language]])),"")</f>
        <v>8</v>
      </c>
      <c r="G11" s="15" cm="1">
        <f t="array" ref="G11">IFERROR(STDEV(_xlfn._xlws.FILTER(IMDB_Movies!H:H,IMDB_Movies!F:F=Table10[[#This Row],[Language]])),"")</f>
        <v>0.97877474425937894</v>
      </c>
    </row>
    <row r="12" spans="2:10" x14ac:dyDescent="0.25">
      <c r="C12" s="13" t="s">
        <v>5272</v>
      </c>
      <c r="D12" s="13">
        <f>COUNTIF(IMDB_Movies!F:F,Table10[[#This Row],[Language]])</f>
        <v>4</v>
      </c>
      <c r="E12" s="13">
        <f ca="1">ROUND(AVERAGEIF(IMDB_Movies!F:F,Table10[[#This Row],[Language]],Table1[imdb_score]),2)</f>
        <v>7.03</v>
      </c>
      <c r="F12" s="13" cm="1">
        <f t="array" ref="F12">IFERROR(MEDIAN(_xlfn._xlws.FILTER(IMDB_Movies!H:H,IMDB_Movies!F:F=Table10[[#This Row],[Language]])),"")</f>
        <v>7.3</v>
      </c>
      <c r="G12" s="15" cm="1">
        <f t="array" ref="G12">IFERROR(STDEV(_xlfn._xlws.FILTER(IMDB_Movies!H:H,IMDB_Movies!F:F=Table10[[#This Row],[Language]])),"")</f>
        <v>0.57445626465380251</v>
      </c>
    </row>
    <row r="13" spans="2:10" x14ac:dyDescent="0.25">
      <c r="C13" s="13" t="s">
        <v>4021</v>
      </c>
      <c r="D13" s="13">
        <f>COUNTIF(IMDB_Movies!F:F,Table10[[#This Row],[Language]])</f>
        <v>4</v>
      </c>
      <c r="E13" s="13">
        <f ca="1">ROUND(AVERAGEIF(IMDB_Movies!F:F,Table10[[#This Row],[Language]],Table1[imdb_score]),2)</f>
        <v>6.63</v>
      </c>
      <c r="F13" s="13" cm="1">
        <f t="array" ref="F13">IFERROR(MEDIAN(_xlfn._xlws.FILTER(IMDB_Movies!H:H,IMDB_Movies!F:F=Table10[[#This Row],[Language]])),"")</f>
        <v>7.9</v>
      </c>
      <c r="G13" s="15" cm="1">
        <f t="array" ref="G13">IFERROR(STDEV(_xlfn._xlws.FILTER(IMDB_Movies!H:H,IMDB_Movies!F:F=Table10[[#This Row],[Language]])),"")</f>
        <v>0.47871355387816922</v>
      </c>
    </row>
    <row r="14" spans="2:10" x14ac:dyDescent="0.25">
      <c r="C14" s="14" t="s">
        <v>4201</v>
      </c>
      <c r="D14" s="13">
        <f>COUNTIF(IMDB_Movies!F:F,Table10[[#This Row],[Language]])</f>
        <v>3</v>
      </c>
      <c r="E14" s="13">
        <f ca="1">ROUND(AVERAGEIF(IMDB_Movies!F:F,Table10[[#This Row],[Language]],Table1[imdb_score]),2)</f>
        <v>6.3</v>
      </c>
      <c r="F14" s="13" cm="1">
        <f t="array" ref="F14">IFERROR(MEDIAN(_xlfn._xlws.FILTER(IMDB_Movies!H:H,IMDB_Movies!F:F=Table10[[#This Row],[Language]])),"")</f>
        <v>6.6</v>
      </c>
      <c r="G14" s="15" cm="1">
        <f t="array" ref="G14">IFERROR(STDEV(_xlfn._xlws.FILTER(IMDB_Movies!H:H,IMDB_Movies!F:F=Table10[[#This Row],[Language]])),"")</f>
        <v>0.45092497528228914</v>
      </c>
    </row>
    <row r="15" spans="2:10" x14ac:dyDescent="0.25">
      <c r="C15" s="13" t="s">
        <v>3731</v>
      </c>
      <c r="D15" s="13">
        <f>COUNTIF(IMDB_Movies!F:F,Table10[[#This Row],[Language]])</f>
        <v>3</v>
      </c>
      <c r="E15" s="13">
        <f ca="1">ROUND(AVERAGEIF(IMDB_Movies!F:F,Table10[[#This Row],[Language]],Table1[imdb_score]),2)</f>
        <v>6.1</v>
      </c>
      <c r="F15" s="13" cm="1">
        <f t="array" ref="F15">IFERROR(MEDIAN(_xlfn._xlws.FILTER(IMDB_Movies!H:H,IMDB_Movies!F:F=Table10[[#This Row],[Language]])),"")</f>
        <v>7.3</v>
      </c>
      <c r="G15" s="15" cm="1">
        <f t="array" ref="G15">IFERROR(STDEV(_xlfn._xlws.FILTER(IMDB_Movies!H:H,IMDB_Movies!F:F=Table10[[#This Row],[Language]])),"")</f>
        <v>0.43588989435406733</v>
      </c>
    </row>
    <row r="16" spans="2:10" x14ac:dyDescent="0.25">
      <c r="C16" s="13" t="s">
        <v>3378</v>
      </c>
      <c r="D16" s="13">
        <f>COUNTIF(IMDB_Movies!F:F,Table10[[#This Row],[Language]])</f>
        <v>3</v>
      </c>
      <c r="E16" s="13">
        <f ca="1">ROUND(AVERAGEIF(IMDB_Movies!F:F,Table10[[#This Row],[Language]],Table1[imdb_score]),2)</f>
        <v>7.23</v>
      </c>
      <c r="F16" s="13" cm="1">
        <f t="array" ref="F16">IFERROR(MEDIAN(_xlfn._xlws.FILTER(IMDB_Movies!H:H,IMDB_Movies!F:F=Table10[[#This Row],[Language]])),"")</f>
        <v>7.8</v>
      </c>
      <c r="G16" s="15" cm="1">
        <f t="array" ref="G16">IFERROR(STDEV(_xlfn._xlws.FILTER(IMDB_Movies!H:H,IMDB_Movies!F:F=Table10[[#This Row],[Language]])),"")</f>
        <v>0.40414518843273811</v>
      </c>
    </row>
    <row r="17" spans="3:7" x14ac:dyDescent="0.25">
      <c r="C17" s="14" t="s">
        <v>4876</v>
      </c>
      <c r="D17" s="13">
        <f>COUNTIF(IMDB_Movies!F:F,Table10[[#This Row],[Language]])</f>
        <v>3</v>
      </c>
      <c r="E17" s="13">
        <f ca="1">ROUND(AVERAGEIF(IMDB_Movies!F:F,Table10[[#This Row],[Language]],Table1[imdb_score]),2)</f>
        <v>6.27</v>
      </c>
      <c r="F17" s="13" cm="1">
        <f t="array" ref="F17">IFERROR(MEDIAN(_xlfn._xlws.FILTER(IMDB_Movies!H:H,IMDB_Movies!F:F=Table10[[#This Row],[Language]])),"")</f>
        <v>8.1</v>
      </c>
      <c r="G17" s="15" cm="1">
        <f t="array" ref="G17">IFERROR(STDEV(_xlfn._xlws.FILTER(IMDB_Movies!H:H,IMDB_Movies!F:F=Table10[[#This Row],[Language]])),"")</f>
        <v>0.5291502622129185</v>
      </c>
    </row>
    <row r="18" spans="3:7" x14ac:dyDescent="0.25">
      <c r="C18" s="14" t="s">
        <v>6068</v>
      </c>
      <c r="D18" s="13">
        <f>COUNTIF(IMDB_Movies!F:F,Table10[[#This Row],[Language]])</f>
        <v>3</v>
      </c>
      <c r="E18" s="13">
        <f ca="1">ROUND(AVERAGEIF(IMDB_Movies!F:F,Table10[[#This Row],[Language]],Table1[imdb_score]),2)</f>
        <v>7.53</v>
      </c>
      <c r="F18" s="13" cm="1">
        <f t="array" ref="F18">IFERROR(MEDIAN(_xlfn._xlws.FILTER(IMDB_Movies!H:H,IMDB_Movies!F:F=Table10[[#This Row],[Language]])),"")</f>
        <v>8.4</v>
      </c>
      <c r="G18" s="15" cm="1">
        <f t="array" ref="G18">IFERROR(STDEV(_xlfn._xlws.FILTER(IMDB_Movies!H:H,IMDB_Movies!F:F=Table10[[#This Row],[Language]])),"")</f>
        <v>0.55075705472861036</v>
      </c>
    </row>
    <row r="19" spans="3:7" x14ac:dyDescent="0.25">
      <c r="C19" s="13" t="s">
        <v>773</v>
      </c>
      <c r="D19" s="13">
        <f>COUNTIF(IMDB_Movies!F:F,Table10[[#This Row],[Language]])</f>
        <v>2</v>
      </c>
      <c r="E19" s="13">
        <f ca="1">ROUND(AVERAGEIF(IMDB_Movies!F:F,Table10[[#This Row],[Language]],Table1[imdb_score]),2)</f>
        <v>3.95</v>
      </c>
      <c r="F19" s="13" cm="1">
        <f t="array" ref="F19">IFERROR(MEDIAN(_xlfn._xlws.FILTER(IMDB_Movies!H:H,IMDB_Movies!F:F=Table10[[#This Row],[Language]])),"")</f>
        <v>6.95</v>
      </c>
      <c r="G19" s="15" cm="1">
        <f t="array" ref="G19">IFERROR(STDEV(_xlfn._xlws.FILTER(IMDB_Movies!H:H,IMDB_Movies!F:F=Table10[[#This Row],[Language]])),"")</f>
        <v>0.77781745930520207</v>
      </c>
    </row>
    <row r="20" spans="3:7" x14ac:dyDescent="0.25">
      <c r="C20" s="14" t="s">
        <v>3576</v>
      </c>
      <c r="D20" s="13">
        <f>COUNTIF(IMDB_Movies!F:F,Table10[[#This Row],[Language]])</f>
        <v>2</v>
      </c>
      <c r="E20" s="13">
        <f ca="1">ROUND(AVERAGEIF(IMDB_Movies!F:F,Table10[[#This Row],[Language]],Table1[imdb_score]),2)</f>
        <v>7.25</v>
      </c>
      <c r="F20" s="13" cm="1">
        <f t="array" ref="F20">IFERROR(MEDIAN(_xlfn._xlws.FILTER(IMDB_Movies!H:H,IMDB_Movies!F:F=Table10[[#This Row],[Language]])),"")</f>
        <v>7.5</v>
      </c>
      <c r="G20" s="15" cm="1">
        <f t="array" ref="G20">IFERROR(STDEV(_xlfn._xlws.FILTER(IMDB_Movies!H:H,IMDB_Movies!F:F=Table10[[#This Row],[Language]])),"")</f>
        <v>0.141421356237309</v>
      </c>
    </row>
    <row r="21" spans="3:7" x14ac:dyDescent="0.25">
      <c r="C21" s="14" t="s">
        <v>5976</v>
      </c>
      <c r="D21" s="13">
        <f>COUNTIF(IMDB_Movies!F:F,Table10[[#This Row],[Language]])</f>
        <v>2</v>
      </c>
      <c r="E21" s="13">
        <f ca="1">ROUND(AVERAGEIF(IMDB_Movies!F:F,Table10[[#This Row],[Language]],Table1[imdb_score]),2)</f>
        <v>7.9</v>
      </c>
      <c r="F21" s="13" cm="1">
        <f t="array" ref="F21">IFERROR(MEDIAN(_xlfn._xlws.FILTER(IMDB_Movies!H:H,IMDB_Movies!F:F=Table10[[#This Row],[Language]])),"")</f>
        <v>7.8999999999999995</v>
      </c>
      <c r="G21" s="15" cm="1">
        <f t="array" ref="G21">IFERROR(STDEV(_xlfn._xlws.FILTER(IMDB_Movies!H:H,IMDB_Movies!F:F=Table10[[#This Row],[Language]])),"")</f>
        <v>0.42426406871192829</v>
      </c>
    </row>
    <row r="22" spans="3:7" x14ac:dyDescent="0.25">
      <c r="C22" s="13" t="s">
        <v>4376</v>
      </c>
      <c r="D22" s="13">
        <f>COUNTIF(IMDB_Movies!F:F,Table10[[#This Row],[Language]])</f>
        <v>1</v>
      </c>
      <c r="E22" s="13">
        <f ca="1">ROUND(AVERAGEIF(IMDB_Movies!F:F,Table10[[#This Row],[Language]],Table1[imdb_score]),2)</f>
        <v>6.7</v>
      </c>
      <c r="F22" s="13" cm="1">
        <f t="array" ref="F22">IFERROR(MEDIAN(_xlfn._xlws.FILTER(IMDB_Movies!H:H,IMDB_Movies!F:F=Table10[[#This Row],[Language]])),"")</f>
        <v>4.3</v>
      </c>
      <c r="G22" s="15" t="str" cm="1">
        <f t="array" ref="G22">IFERROR(STDEV(_xlfn._xlws.FILTER(IMDB_Movies!H:H,IMDB_Movies!F:F=Table10[[#This Row],[Language]])),"")</f>
        <v/>
      </c>
    </row>
    <row r="23" spans="3:7" x14ac:dyDescent="0.25">
      <c r="C23" s="14" t="s">
        <v>2306</v>
      </c>
      <c r="D23" s="13">
        <f>COUNTIF(IMDB_Movies!F:F,Table10[[#This Row],[Language]])</f>
        <v>1</v>
      </c>
      <c r="E23" s="13">
        <f ca="1">ROUND(AVERAGEIF(IMDB_Movies!F:F,Table10[[#This Row],[Language]],Table1[imdb_score]),2)</f>
        <v>7</v>
      </c>
      <c r="F23" s="13" cm="1">
        <f t="array" ref="F23">IFERROR(MEDIAN(_xlfn._xlws.FILTER(IMDB_Movies!H:H,IMDB_Movies!F:F=Table10[[#This Row],[Language]])),"")</f>
        <v>6</v>
      </c>
      <c r="G23" s="15" t="str" cm="1">
        <f t="array" ref="G23">IFERROR(STDEV(_xlfn._xlws.FILTER(IMDB_Movies!H:H,IMDB_Movies!F:F=Table10[[#This Row],[Language]])),"")</f>
        <v/>
      </c>
    </row>
    <row r="24" spans="3:7" x14ac:dyDescent="0.25">
      <c r="C24" s="14" t="s">
        <v>1897</v>
      </c>
      <c r="D24" s="13">
        <f>COUNTIF(IMDB_Movies!F:F,Table10[[#This Row],[Language]])</f>
        <v>1</v>
      </c>
      <c r="E24" s="13">
        <f ca="1">ROUND(AVERAGEIF(IMDB_Movies!F:F,Table10[[#This Row],[Language]],Table1[imdb_score]),2)</f>
        <v>7.3</v>
      </c>
      <c r="F24" s="13" cm="1">
        <f t="array" ref="F24">IFERROR(MEDIAN(_xlfn._xlws.FILTER(IMDB_Movies!H:H,IMDB_Movies!F:F=Table10[[#This Row],[Language]])),"")</f>
        <v>6.5</v>
      </c>
      <c r="G24" s="15" t="str" cm="1">
        <f t="array" ref="G24">IFERROR(STDEV(_xlfn._xlws.FILTER(IMDB_Movies!H:H,IMDB_Movies!F:F=Table10[[#This Row],[Language]])),"")</f>
        <v/>
      </c>
    </row>
    <row r="25" spans="3:7" x14ac:dyDescent="0.25">
      <c r="C25" s="13" t="s">
        <v>1506</v>
      </c>
      <c r="D25" s="13">
        <f>COUNTIF(IMDB_Movies!F:F,Table10[[#This Row],[Language]])</f>
        <v>1</v>
      </c>
      <c r="E25" s="13">
        <f ca="1">ROUND(AVERAGEIF(IMDB_Movies!F:F,Table10[[#This Row],[Language]],Table1[imdb_score]),2)</f>
        <v>8.1</v>
      </c>
      <c r="F25" s="13" cm="1">
        <f t="array" ref="F25">IFERROR(MEDIAN(_xlfn._xlws.FILTER(IMDB_Movies!H:H,IMDB_Movies!F:F=Table10[[#This Row],[Language]])),"")</f>
        <v>6.7</v>
      </c>
      <c r="G25" s="15" t="str" cm="1">
        <f t="array" ref="G25">IFERROR(STDEV(_xlfn._xlws.FILTER(IMDB_Movies!H:H,IMDB_Movies!F:F=Table10[[#This Row],[Language]])),"")</f>
        <v/>
      </c>
    </row>
    <row r="26" spans="3:7" x14ac:dyDescent="0.25">
      <c r="C26" s="14" t="s">
        <v>2851</v>
      </c>
      <c r="D26" s="13">
        <f>COUNTIF(IMDB_Movies!F:F,Table10[[#This Row],[Language]])</f>
        <v>1</v>
      </c>
      <c r="E26" s="13">
        <f ca="1">ROUND(AVERAGEIF(IMDB_Movies!F:F,Table10[[#This Row],[Language]],Table1[imdb_score]),2)</f>
        <v>7.3</v>
      </c>
      <c r="F26" s="13" cm="1">
        <f t="array" ref="F26">IFERROR(MEDIAN(_xlfn._xlws.FILTER(IMDB_Movies!H:H,IMDB_Movies!F:F=Table10[[#This Row],[Language]])),"")</f>
        <v>6.9</v>
      </c>
      <c r="G26" s="15" t="str" cm="1">
        <f t="array" ref="G26">IFERROR(STDEV(_xlfn._xlws.FILTER(IMDB_Movies!H:H,IMDB_Movies!F:F=Table10[[#This Row],[Language]])),"")</f>
        <v/>
      </c>
    </row>
    <row r="27" spans="3:7" x14ac:dyDescent="0.25">
      <c r="C27" s="14" t="s">
        <v>3046</v>
      </c>
      <c r="D27" s="13">
        <f>COUNTIF(IMDB_Movies!F:F,Table10[[#This Row],[Language]])</f>
        <v>1</v>
      </c>
      <c r="E27" s="13">
        <f ca="1">ROUND(AVERAGEIF(IMDB_Movies!F:F,Table10[[#This Row],[Language]],Table1[imdb_score]),2)</f>
        <v>6.9</v>
      </c>
      <c r="F27" s="13" cm="1">
        <f t="array" ref="F27">IFERROR(MEDIAN(_xlfn._xlws.FILTER(IMDB_Movies!H:H,IMDB_Movies!F:F=Table10[[#This Row],[Language]])),"")</f>
        <v>7.1</v>
      </c>
      <c r="G27" s="15" t="str" cm="1">
        <f t="array" ref="G27">IFERROR(STDEV(_xlfn._xlws.FILTER(IMDB_Movies!H:H,IMDB_Movies!F:F=Table10[[#This Row],[Language]])),"")</f>
        <v/>
      </c>
    </row>
    <row r="28" spans="3:7" x14ac:dyDescent="0.25">
      <c r="C28" s="13" t="s">
        <v>4532</v>
      </c>
      <c r="D28" s="13">
        <f>COUNTIF(IMDB_Movies!F:F,Table10[[#This Row],[Language]])</f>
        <v>1</v>
      </c>
      <c r="E28" s="13">
        <f ca="1">ROUND(AVERAGEIF(IMDB_Movies!F:F,Table10[[#This Row],[Language]],Table1[imdb_score]),2)</f>
        <v>4.5999999999999996</v>
      </c>
      <c r="F28" s="13" cm="1">
        <f t="array" ref="F28">IFERROR(MEDIAN(_xlfn._xlws.FILTER(IMDB_Movies!H:H,IMDB_Movies!F:F=Table10[[#This Row],[Language]])),"")</f>
        <v>7.1</v>
      </c>
      <c r="G28" s="15" t="str" cm="1">
        <f t="array" ref="G28">IFERROR(STDEV(_xlfn._xlws.FILTER(IMDB_Movies!H:H,IMDB_Movies!F:F=Table10[[#This Row],[Language]])),"")</f>
        <v/>
      </c>
    </row>
    <row r="29" spans="3:7" x14ac:dyDescent="0.25">
      <c r="C29" s="13" t="s">
        <v>4901</v>
      </c>
      <c r="D29" s="13">
        <f>COUNTIF(IMDB_Movies!F:F,Table10[[#This Row],[Language]])</f>
        <v>1</v>
      </c>
      <c r="E29" s="13">
        <f ca="1">ROUND(AVERAGEIF(IMDB_Movies!F:F,Table10[[#This Row],[Language]],Table1[imdb_score]),2)</f>
        <v>7.3</v>
      </c>
      <c r="F29" s="13" cm="1">
        <f t="array" ref="F29">IFERROR(MEDIAN(_xlfn._xlws.FILTER(IMDB_Movies!H:H,IMDB_Movies!F:F=Table10[[#This Row],[Language]])),"")</f>
        <v>7.2</v>
      </c>
      <c r="G29" s="15" t="str" cm="1">
        <f t="array" ref="G29">IFERROR(STDEV(_xlfn._xlws.FILTER(IMDB_Movies!H:H,IMDB_Movies!F:F=Table10[[#This Row],[Language]])),"")</f>
        <v/>
      </c>
    </row>
    <row r="30" spans="3:7" x14ac:dyDescent="0.25">
      <c r="C30" s="14" t="s">
        <v>3816</v>
      </c>
      <c r="D30" s="13">
        <f>COUNTIF(IMDB_Movies!F:F,Table10[[#This Row],[Language]])</f>
        <v>1</v>
      </c>
      <c r="E30" s="13">
        <f ca="1">ROUND(AVERAGEIF(IMDB_Movies!F:F,Table10[[#This Row],[Language]],Table1[imdb_score]),2)</f>
        <v>7.3</v>
      </c>
      <c r="F30" s="13" cm="1">
        <f t="array" ref="F30">IFERROR(MEDIAN(_xlfn._xlws.FILTER(IMDB_Movies!H:H,IMDB_Movies!F:F=Table10[[#This Row],[Language]])),"")</f>
        <v>7.3</v>
      </c>
      <c r="G30" s="15" t="str" cm="1">
        <f t="array" ref="G30">IFERROR(STDEV(_xlfn._xlws.FILTER(IMDB_Movies!H:H,IMDB_Movies!F:F=Table10[[#This Row],[Language]])),"")</f>
        <v/>
      </c>
    </row>
    <row r="31" spans="3:7" x14ac:dyDescent="0.25">
      <c r="C31" s="13" t="s">
        <v>5652</v>
      </c>
      <c r="D31" s="13">
        <f>COUNTIF(IMDB_Movies!F:F,Table10[[#This Row],[Language]])</f>
        <v>1</v>
      </c>
      <c r="E31" s="13">
        <f ca="1">ROUND(AVERAGEIF(IMDB_Movies!F:F,Table10[[#This Row],[Language]],Table1[imdb_score]),2)</f>
        <v>7.8</v>
      </c>
      <c r="F31" s="13" cm="1">
        <f t="array" ref="F31">IFERROR(MEDIAN(_xlfn._xlws.FILTER(IMDB_Movies!H:H,IMDB_Movies!F:F=Table10[[#This Row],[Language]])),"")</f>
        <v>7.3</v>
      </c>
      <c r="G31" s="15" t="str" cm="1">
        <f t="array" ref="G31">IFERROR(STDEV(_xlfn._xlws.FILTER(IMDB_Movies!H:H,IMDB_Movies!F:F=Table10[[#This Row],[Language]])),"")</f>
        <v/>
      </c>
    </row>
    <row r="32" spans="3:7" x14ac:dyDescent="0.25">
      <c r="C32" s="14" t="s">
        <v>5408</v>
      </c>
      <c r="D32" s="13">
        <f>COUNTIF(IMDB_Movies!F:F,Table10[[#This Row],[Language]])</f>
        <v>1</v>
      </c>
      <c r="E32" s="13">
        <f ca="1">ROUND(AVERAGEIF(IMDB_Movies!F:F,Table10[[#This Row],[Language]],Table1[imdb_score]),2)</f>
        <v>7.3</v>
      </c>
      <c r="F32" s="13" cm="1">
        <f t="array" ref="F32">IFERROR(MEDIAN(_xlfn._xlws.FILTER(IMDB_Movies!H:H,IMDB_Movies!F:F=Table10[[#This Row],[Language]])),"")</f>
        <v>7.4</v>
      </c>
      <c r="G32" s="15" t="str" cm="1">
        <f t="array" ref="G32">IFERROR(STDEV(_xlfn._xlws.FILTER(IMDB_Movies!H:H,IMDB_Movies!F:F=Table10[[#This Row],[Language]])),"")</f>
        <v/>
      </c>
    </row>
    <row r="33" spans="3:7" x14ac:dyDescent="0.25">
      <c r="C33" s="13" t="s">
        <v>5927</v>
      </c>
      <c r="D33" s="13">
        <f>COUNTIF(IMDB_Movies!F:F,Table10[[#This Row],[Language]])</f>
        <v>1</v>
      </c>
      <c r="E33" s="13">
        <f ca="1">ROUND(AVERAGEIF(IMDB_Movies!F:F,Table10[[#This Row],[Language]],Table1[imdb_score]),2)</f>
        <v>6.5</v>
      </c>
      <c r="F33" s="13" cm="1">
        <f t="array" ref="F33">IFERROR(MEDIAN(_xlfn._xlws.FILTER(IMDB_Movies!H:H,IMDB_Movies!F:F=Table10[[#This Row],[Language]])),"")</f>
        <v>7.4</v>
      </c>
      <c r="G33" s="15" t="str" cm="1">
        <f t="array" ref="G33">IFERROR(STDEV(_xlfn._xlws.FILTER(IMDB_Movies!H:H,IMDB_Movies!F:F=Table10[[#This Row],[Language]])),"")</f>
        <v/>
      </c>
    </row>
    <row r="34" spans="3:7" x14ac:dyDescent="0.25">
      <c r="C34" s="13" t="s">
        <v>5857</v>
      </c>
      <c r="D34" s="13">
        <f>COUNTIF(IMDB_Movies!F:F,Table10[[#This Row],[Language]])</f>
        <v>1</v>
      </c>
      <c r="E34" s="13">
        <f ca="1">ROUND(AVERAGEIF(IMDB_Movies!F:F,Table10[[#This Row],[Language]],Table1[imdb_score]),2)</f>
        <v>7.8</v>
      </c>
      <c r="F34" s="13" cm="1">
        <f t="array" ref="F34">IFERROR(MEDIAN(_xlfn._xlws.FILTER(IMDB_Movies!H:H,IMDB_Movies!F:F=Table10[[#This Row],[Language]])),"")</f>
        <v>7.5</v>
      </c>
      <c r="G34" s="15" t="str" cm="1">
        <f t="array" ref="G34">IFERROR(STDEV(_xlfn._xlws.FILTER(IMDB_Movies!H:H,IMDB_Movies!F:F=Table10[[#This Row],[Language]])),"")</f>
        <v/>
      </c>
    </row>
    <row r="35" spans="3:7" x14ac:dyDescent="0.25">
      <c r="C35" s="13" t="s">
        <v>3959</v>
      </c>
      <c r="D35" s="13">
        <f>COUNTIF(IMDB_Movies!F:F,Table10[[#This Row],[Language]])</f>
        <v>1</v>
      </c>
      <c r="E35" s="13">
        <f ca="1">ROUND(AVERAGEIF(IMDB_Movies!F:F,Table10[[#This Row],[Language]],Table1[imdb_score]),2)</f>
        <v>6.9</v>
      </c>
      <c r="F35" s="13" cm="1">
        <f t="array" ref="F35">IFERROR(MEDIAN(_xlfn._xlws.FILTER(IMDB_Movies!H:H,IMDB_Movies!F:F=Table10[[#This Row],[Language]])),"")</f>
        <v>7.6</v>
      </c>
      <c r="G35" s="15" t="str" cm="1">
        <f t="array" ref="G35">IFERROR(STDEV(_xlfn._xlws.FILTER(IMDB_Movies!H:H,IMDB_Movies!F:F=Table10[[#This Row],[Language]])),"")</f>
        <v/>
      </c>
    </row>
    <row r="36" spans="3:7" x14ac:dyDescent="0.25">
      <c r="C36" s="14" t="s">
        <v>2167</v>
      </c>
      <c r="D36" s="13">
        <f>COUNTIF(IMDB_Movies!F:F,Table10[[#This Row],[Language]])</f>
        <v>1</v>
      </c>
      <c r="E36" s="13">
        <f ca="1">ROUND(AVERAGEIF(IMDB_Movies!F:F,Table10[[#This Row],[Language]],Table1[imdb_score]),2)</f>
        <v>6.7</v>
      </c>
      <c r="F36" s="13" cm="1">
        <f t="array" ref="F36">IFERROR(MEDIAN(_xlfn._xlws.FILTER(IMDB_Movies!H:H,IMDB_Movies!F:F=Table10[[#This Row],[Language]])),"")</f>
        <v>7.8</v>
      </c>
      <c r="G36" s="15" t="str" cm="1">
        <f t="array" ref="G36">IFERROR(STDEV(_xlfn._xlws.FILTER(IMDB_Movies!H:H,IMDB_Movies!F:F=Table10[[#This Row],[Language]])),"")</f>
        <v/>
      </c>
    </row>
    <row r="37" spans="3:7" x14ac:dyDescent="0.25">
      <c r="C37" s="13" t="s">
        <v>6065</v>
      </c>
      <c r="D37" s="13">
        <f>COUNTIF(IMDB_Movies!F:F,Table10[[#This Row],[Language]])</f>
        <v>1</v>
      </c>
      <c r="E37" s="13">
        <f ca="1">ROUND(AVERAGEIF(IMDB_Movies!F:F,Table10[[#This Row],[Language]],Table1[imdb_score]),2)</f>
        <v>7.1</v>
      </c>
      <c r="F37" s="13" cm="1">
        <f t="array" ref="F37">IFERROR(MEDIAN(_xlfn._xlws.FILTER(IMDB_Movies!H:H,IMDB_Movies!F:F=Table10[[#This Row],[Language]])),"")</f>
        <v>7.9</v>
      </c>
      <c r="G37" s="15" t="str" cm="1">
        <f t="array" ref="G37">IFERROR(STDEV(_xlfn._xlws.FILTER(IMDB_Movies!H:H,IMDB_Movies!F:F=Table10[[#This Row],[Language]])),"")</f>
        <v/>
      </c>
    </row>
    <row r="38" spans="3:7" x14ac:dyDescent="0.25">
      <c r="C38" s="13" t="s">
        <v>2314</v>
      </c>
      <c r="D38" s="13">
        <f>COUNTIF(IMDB_Movies!F:F,Table10[[#This Row],[Language]])</f>
        <v>1</v>
      </c>
      <c r="E38" s="13">
        <f ca="1">ROUND(AVERAGEIF(IMDB_Movies!F:F,Table10[[#This Row],[Language]],Table1[imdb_score]),2)</f>
        <v>7.1</v>
      </c>
      <c r="F38" s="13" cm="1">
        <f t="array" ref="F38">IFERROR(MEDIAN(_xlfn._xlws.FILTER(IMDB_Movies!H:H,IMDB_Movies!F:F=Table10[[#This Row],[Language]])),"")</f>
        <v>8.4</v>
      </c>
      <c r="G38" s="15" t="str" cm="1">
        <f t="array" ref="G38">IFERROR(STDEV(_xlfn._xlws.FILTER(IMDB_Movies!H:H,IMDB_Movies!F:F=Table10[[#This Row],[Language]])),"")</f>
        <v/>
      </c>
    </row>
    <row r="39" spans="3:7" x14ac:dyDescent="0.25">
      <c r="C39" s="14" t="s">
        <v>4385</v>
      </c>
      <c r="D39" s="13">
        <f>COUNTIF(IMDB_Movies!F:F,Table10[[#This Row],[Language]])</f>
        <v>1</v>
      </c>
      <c r="E39" s="13">
        <f ca="1">ROUND(AVERAGEIF(IMDB_Movies!F:F,Table10[[#This Row],[Language]],Table1[imdb_score]),2)</f>
        <v>4.8</v>
      </c>
      <c r="F39" s="13" cm="1">
        <f t="array" ref="F39">IFERROR(MEDIAN(_xlfn._xlws.FILTER(IMDB_Movies!H:H,IMDB_Movies!F:F=Table10[[#This Row],[Language]])),"")</f>
        <v>8.5</v>
      </c>
      <c r="G39" s="15" t="str" cm="1">
        <f t="array" ref="G39">IFERROR(STDEV(_xlfn._xlws.FILTER(IMDB_Movies!H:H,IMDB_Movies!F:F=Table10[[#This Row],[Language]])),"")</f>
        <v/>
      </c>
    </row>
  </sheetData>
  <mergeCells count="1">
    <mergeCell ref="I2:J2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470C-A2A7-4AC1-9935-B1FECB829E5E}">
  <dimension ref="A2:F1755"/>
  <sheetViews>
    <sheetView zoomScale="84" workbookViewId="0">
      <selection activeCell="F7" sqref="F7"/>
    </sheetView>
  </sheetViews>
  <sheetFormatPr defaultRowHeight="15" x14ac:dyDescent="0.25"/>
  <cols>
    <col min="2" max="2" width="32.28515625" bestFit="1" customWidth="1"/>
    <col min="3" max="3" width="21.7109375" bestFit="1" customWidth="1"/>
    <col min="5" max="5" width="31.7109375" bestFit="1" customWidth="1"/>
    <col min="6" max="6" width="17.42578125" bestFit="1" customWidth="1"/>
  </cols>
  <sheetData>
    <row r="2" spans="1:6" x14ac:dyDescent="0.25">
      <c r="A2" t="s">
        <v>6391</v>
      </c>
    </row>
    <row r="3" spans="1:6" x14ac:dyDescent="0.25">
      <c r="B3" s="18" t="s">
        <v>6374</v>
      </c>
      <c r="C3" s="11" t="s">
        <v>6373</v>
      </c>
      <c r="E3" t="s">
        <v>6375</v>
      </c>
      <c r="F3">
        <f>PERCENTILE(C4:C1754,0.9)</f>
        <v>7.5</v>
      </c>
    </row>
    <row r="4" spans="1:6" x14ac:dyDescent="0.25">
      <c r="B4" s="19" t="s">
        <v>2557</v>
      </c>
      <c r="C4" s="20">
        <v>8.6</v>
      </c>
    </row>
    <row r="5" spans="1:6" x14ac:dyDescent="0.25">
      <c r="B5" s="19" t="s">
        <v>5901</v>
      </c>
      <c r="C5" s="20">
        <v>8.6</v>
      </c>
    </row>
    <row r="6" spans="1:6" x14ac:dyDescent="0.25">
      <c r="B6" s="19" t="s">
        <v>5501</v>
      </c>
      <c r="C6" s="20">
        <v>8.5</v>
      </c>
      <c r="E6" t="s">
        <v>6376</v>
      </c>
      <c r="F6">
        <f>COUNTIF(C4:C1754,"&gt;=7.5")</f>
        <v>187</v>
      </c>
    </row>
    <row r="7" spans="1:6" x14ac:dyDescent="0.25">
      <c r="B7" s="19" t="s">
        <v>6281</v>
      </c>
      <c r="C7" s="20">
        <v>8.5</v>
      </c>
    </row>
    <row r="8" spans="1:6" x14ac:dyDescent="0.25">
      <c r="B8" s="19" t="s">
        <v>5588</v>
      </c>
      <c r="C8" s="20">
        <v>8.5</v>
      </c>
    </row>
    <row r="9" spans="1:6" x14ac:dyDescent="0.25">
      <c r="B9" s="19" t="s">
        <v>3545</v>
      </c>
      <c r="C9" s="20">
        <v>8.5</v>
      </c>
      <c r="E9" s="23" t="s">
        <v>6377</v>
      </c>
      <c r="F9" s="24" t="s">
        <v>6378</v>
      </c>
    </row>
    <row r="10" spans="1:6" x14ac:dyDescent="0.25">
      <c r="B10" s="19" t="s">
        <v>2855</v>
      </c>
      <c r="C10" s="20">
        <v>8.4333333333333336</v>
      </c>
      <c r="E10" s="21" t="s">
        <v>2557</v>
      </c>
      <c r="F10" s="22">
        <v>8.6</v>
      </c>
    </row>
    <row r="11" spans="1:6" x14ac:dyDescent="0.25">
      <c r="B11" s="19" t="s">
        <v>18</v>
      </c>
      <c r="C11" s="20">
        <v>8.4250000000000007</v>
      </c>
      <c r="E11" s="21" t="s">
        <v>5901</v>
      </c>
      <c r="F11" s="22">
        <v>8.6</v>
      </c>
    </row>
    <row r="12" spans="1:6" x14ac:dyDescent="0.25">
      <c r="B12" s="19" t="s">
        <v>2311</v>
      </c>
      <c r="C12" s="20">
        <v>8.4</v>
      </c>
      <c r="E12" s="21" t="s">
        <v>5501</v>
      </c>
      <c r="F12" s="22">
        <v>8.5</v>
      </c>
    </row>
    <row r="13" spans="1:6" x14ac:dyDescent="0.25">
      <c r="B13" s="19" t="s">
        <v>2598</v>
      </c>
      <c r="C13" s="20">
        <v>8.4</v>
      </c>
      <c r="E13" s="21" t="s">
        <v>6281</v>
      </c>
      <c r="F13" s="22">
        <v>8.5</v>
      </c>
    </row>
    <row r="14" spans="1:6" x14ac:dyDescent="0.25">
      <c r="B14" s="19" t="s">
        <v>6165</v>
      </c>
      <c r="C14" s="20">
        <v>8.4</v>
      </c>
      <c r="E14" s="21" t="s">
        <v>5588</v>
      </c>
      <c r="F14" s="22">
        <v>8.5</v>
      </c>
    </row>
    <row r="15" spans="1:6" x14ac:dyDescent="0.25">
      <c r="B15" s="19" t="s">
        <v>6081</v>
      </c>
      <c r="C15" s="20">
        <v>8.4</v>
      </c>
      <c r="E15" s="21" t="s">
        <v>3545</v>
      </c>
      <c r="F15" s="22">
        <v>8.5</v>
      </c>
    </row>
    <row r="16" spans="1:6" x14ac:dyDescent="0.25">
      <c r="B16" s="19" t="s">
        <v>108</v>
      </c>
      <c r="C16" s="20">
        <v>8.3000000000000007</v>
      </c>
      <c r="E16" s="21" t="s">
        <v>2855</v>
      </c>
      <c r="F16" s="22">
        <v>8.4333333333333336</v>
      </c>
    </row>
    <row r="17" spans="2:6" x14ac:dyDescent="0.25">
      <c r="B17" s="19" t="s">
        <v>4341</v>
      </c>
      <c r="C17" s="20">
        <v>8.3000000000000007</v>
      </c>
      <c r="E17" s="21" t="s">
        <v>18</v>
      </c>
      <c r="F17" s="22">
        <v>8.4250000000000007</v>
      </c>
    </row>
    <row r="18" spans="2:6" x14ac:dyDescent="0.25">
      <c r="B18" s="19" t="s">
        <v>4191</v>
      </c>
      <c r="C18" s="20">
        <v>8.3000000000000007</v>
      </c>
      <c r="E18" s="25" t="s">
        <v>2311</v>
      </c>
      <c r="F18" s="26">
        <v>8.4</v>
      </c>
    </row>
    <row r="19" spans="2:6" x14ac:dyDescent="0.25">
      <c r="B19" s="19" t="s">
        <v>5468</v>
      </c>
      <c r="C19" s="20">
        <v>8.3000000000000007</v>
      </c>
      <c r="E19" s="25" t="s">
        <v>6358</v>
      </c>
      <c r="F19" s="27">
        <f>SUBTOTAL(109,Table12[Avg imdb_score])</f>
        <v>76.458333333333343</v>
      </c>
    </row>
    <row r="20" spans="2:6" x14ac:dyDescent="0.25">
      <c r="B20" s="19" t="s">
        <v>153</v>
      </c>
      <c r="C20" s="20">
        <v>8.2333333333333343</v>
      </c>
    </row>
    <row r="21" spans="2:6" x14ac:dyDescent="0.25">
      <c r="B21" s="19" t="s">
        <v>2567</v>
      </c>
      <c r="C21" s="20">
        <v>8.2249999999999996</v>
      </c>
    </row>
    <row r="22" spans="2:6" x14ac:dyDescent="0.25">
      <c r="B22" s="19" t="s">
        <v>604</v>
      </c>
      <c r="C22" s="20">
        <v>8.2000000000000011</v>
      </c>
    </row>
    <row r="23" spans="2:6" x14ac:dyDescent="0.25">
      <c r="B23" s="19" t="s">
        <v>3395</v>
      </c>
      <c r="C23" s="20">
        <v>8.1999999999999993</v>
      </c>
    </row>
    <row r="24" spans="2:6" x14ac:dyDescent="0.25">
      <c r="B24" s="19" t="s">
        <v>6029</v>
      </c>
      <c r="C24" s="20">
        <v>8.1999999999999993</v>
      </c>
    </row>
    <row r="25" spans="2:6" x14ac:dyDescent="0.25">
      <c r="B25" s="19" t="s">
        <v>5155</v>
      </c>
      <c r="C25" s="20">
        <v>8.1999999999999993</v>
      </c>
    </row>
    <row r="26" spans="2:6" x14ac:dyDescent="0.25">
      <c r="B26" s="19" t="s">
        <v>5783</v>
      </c>
      <c r="C26" s="20">
        <v>8.1999999999999993</v>
      </c>
    </row>
    <row r="27" spans="2:6" x14ac:dyDescent="0.25">
      <c r="B27" s="19" t="s">
        <v>5532</v>
      </c>
      <c r="C27" s="20">
        <v>8.1499999999999986</v>
      </c>
    </row>
    <row r="28" spans="2:6" x14ac:dyDescent="0.25">
      <c r="B28" s="19" t="s">
        <v>1676</v>
      </c>
      <c r="C28" s="20">
        <v>8.1333333333333329</v>
      </c>
    </row>
    <row r="29" spans="2:6" x14ac:dyDescent="0.25">
      <c r="B29" s="19" t="s">
        <v>5754</v>
      </c>
      <c r="C29" s="20">
        <v>8.1</v>
      </c>
    </row>
    <row r="30" spans="2:6" x14ac:dyDescent="0.25">
      <c r="B30" s="19" t="s">
        <v>1507</v>
      </c>
      <c r="C30" s="20">
        <v>8.1</v>
      </c>
    </row>
    <row r="31" spans="2:6" x14ac:dyDescent="0.25">
      <c r="B31" s="19" t="s">
        <v>3847</v>
      </c>
      <c r="C31" s="20">
        <v>8.1</v>
      </c>
    </row>
    <row r="32" spans="2:6" x14ac:dyDescent="0.25">
      <c r="B32" s="19" t="s">
        <v>6117</v>
      </c>
      <c r="C32" s="20">
        <v>8.1</v>
      </c>
    </row>
    <row r="33" spans="2:3" x14ac:dyDescent="0.25">
      <c r="B33" s="19" t="s">
        <v>6231</v>
      </c>
      <c r="C33" s="20">
        <v>8.1</v>
      </c>
    </row>
    <row r="34" spans="2:3" x14ac:dyDescent="0.25">
      <c r="B34" s="19" t="s">
        <v>4409</v>
      </c>
      <c r="C34" s="20">
        <v>8.1</v>
      </c>
    </row>
    <row r="35" spans="2:3" x14ac:dyDescent="0.25">
      <c r="B35" s="19" t="s">
        <v>5806</v>
      </c>
      <c r="C35" s="20">
        <v>8.1</v>
      </c>
    </row>
    <row r="36" spans="2:3" x14ac:dyDescent="0.25">
      <c r="B36" s="19" t="s">
        <v>4544</v>
      </c>
      <c r="C36" s="20">
        <v>8.1</v>
      </c>
    </row>
    <row r="37" spans="2:3" x14ac:dyDescent="0.25">
      <c r="B37" s="19" t="s">
        <v>4367</v>
      </c>
      <c r="C37" s="20">
        <v>8</v>
      </c>
    </row>
    <row r="38" spans="2:3" x14ac:dyDescent="0.25">
      <c r="B38" s="19" t="s">
        <v>5017</v>
      </c>
      <c r="C38" s="20">
        <v>8</v>
      </c>
    </row>
    <row r="39" spans="2:3" x14ac:dyDescent="0.25">
      <c r="B39" s="19" t="s">
        <v>3934</v>
      </c>
      <c r="C39" s="20">
        <v>8</v>
      </c>
    </row>
    <row r="40" spans="2:3" x14ac:dyDescent="0.25">
      <c r="B40" s="19" t="s">
        <v>2958</v>
      </c>
      <c r="C40" s="20">
        <v>8</v>
      </c>
    </row>
    <row r="41" spans="2:3" x14ac:dyDescent="0.25">
      <c r="B41" s="19" t="s">
        <v>5797</v>
      </c>
      <c r="C41" s="20">
        <v>8</v>
      </c>
    </row>
    <row r="42" spans="2:3" x14ac:dyDescent="0.25">
      <c r="B42" s="19" t="s">
        <v>1114</v>
      </c>
      <c r="C42" s="20">
        <v>7.9750000000000005</v>
      </c>
    </row>
    <row r="43" spans="2:3" x14ac:dyDescent="0.25">
      <c r="B43" s="19" t="s">
        <v>1931</v>
      </c>
      <c r="C43" s="20">
        <v>7.9666666666666659</v>
      </c>
    </row>
    <row r="44" spans="2:3" x14ac:dyDescent="0.25">
      <c r="B44" s="19" t="s">
        <v>8</v>
      </c>
      <c r="C44" s="20">
        <v>7.9142857142857137</v>
      </c>
    </row>
    <row r="45" spans="2:3" x14ac:dyDescent="0.25">
      <c r="B45" s="19" t="s">
        <v>142</v>
      </c>
      <c r="C45" s="20">
        <v>7.9</v>
      </c>
    </row>
    <row r="46" spans="2:3" x14ac:dyDescent="0.25">
      <c r="B46" s="19" t="s">
        <v>4416</v>
      </c>
      <c r="C46" s="20">
        <v>7.9</v>
      </c>
    </row>
    <row r="47" spans="2:3" x14ac:dyDescent="0.25">
      <c r="B47" s="19" t="s">
        <v>987</v>
      </c>
      <c r="C47" s="20">
        <v>7.9</v>
      </c>
    </row>
    <row r="48" spans="2:3" x14ac:dyDescent="0.25">
      <c r="B48" s="19" t="s">
        <v>4909</v>
      </c>
      <c r="C48" s="20">
        <v>7.9</v>
      </c>
    </row>
    <row r="49" spans="2:3" x14ac:dyDescent="0.25">
      <c r="B49" s="19" t="s">
        <v>3859</v>
      </c>
      <c r="C49" s="20">
        <v>7.9</v>
      </c>
    </row>
    <row r="50" spans="2:3" x14ac:dyDescent="0.25">
      <c r="B50" s="19" t="s">
        <v>6063</v>
      </c>
      <c r="C50" s="20">
        <v>7.9</v>
      </c>
    </row>
    <row r="51" spans="2:3" x14ac:dyDescent="0.25">
      <c r="B51" s="19" t="s">
        <v>205</v>
      </c>
      <c r="C51" s="20">
        <v>7.9</v>
      </c>
    </row>
    <row r="52" spans="2:3" x14ac:dyDescent="0.25">
      <c r="B52" s="19" t="s">
        <v>4903</v>
      </c>
      <c r="C52" s="20">
        <v>7.9</v>
      </c>
    </row>
    <row r="53" spans="2:3" x14ac:dyDescent="0.25">
      <c r="B53" s="19" t="s">
        <v>5890</v>
      </c>
      <c r="C53" s="20">
        <v>7.9</v>
      </c>
    </row>
    <row r="54" spans="2:3" x14ac:dyDescent="0.25">
      <c r="B54" s="19" t="s">
        <v>5254</v>
      </c>
      <c r="C54" s="20">
        <v>7.9</v>
      </c>
    </row>
    <row r="55" spans="2:3" x14ac:dyDescent="0.25">
      <c r="B55" s="19" t="s">
        <v>5951</v>
      </c>
      <c r="C55" s="20">
        <v>7.9</v>
      </c>
    </row>
    <row r="56" spans="2:3" x14ac:dyDescent="0.25">
      <c r="B56" s="19" t="s">
        <v>58</v>
      </c>
      <c r="C56" s="20">
        <v>7.8888888888888893</v>
      </c>
    </row>
    <row r="57" spans="2:3" x14ac:dyDescent="0.25">
      <c r="B57" s="19" t="s">
        <v>32</v>
      </c>
      <c r="C57" s="20">
        <v>7.8666666666666671</v>
      </c>
    </row>
    <row r="58" spans="2:3" x14ac:dyDescent="0.25">
      <c r="B58" s="19" t="s">
        <v>4022</v>
      </c>
      <c r="C58" s="20">
        <v>7.85</v>
      </c>
    </row>
    <row r="59" spans="2:3" x14ac:dyDescent="0.25">
      <c r="B59" s="19" t="s">
        <v>382</v>
      </c>
      <c r="C59" s="20">
        <v>7.8400000000000007</v>
      </c>
    </row>
    <row r="60" spans="2:3" x14ac:dyDescent="0.25">
      <c r="B60" s="19" t="s">
        <v>1270</v>
      </c>
      <c r="C60" s="20">
        <v>7.8000000000000007</v>
      </c>
    </row>
    <row r="61" spans="2:3" x14ac:dyDescent="0.25">
      <c r="B61" s="19" t="s">
        <v>5775</v>
      </c>
      <c r="C61" s="20">
        <v>7.8</v>
      </c>
    </row>
    <row r="62" spans="2:3" x14ac:dyDescent="0.25">
      <c r="B62" s="19" t="s">
        <v>208</v>
      </c>
      <c r="C62" s="20">
        <v>7.8</v>
      </c>
    </row>
    <row r="63" spans="2:3" x14ac:dyDescent="0.25">
      <c r="B63" s="19" t="s">
        <v>5158</v>
      </c>
      <c r="C63" s="20">
        <v>7.8</v>
      </c>
    </row>
    <row r="64" spans="2:3" x14ac:dyDescent="0.25">
      <c r="B64" s="19" t="s">
        <v>5435</v>
      </c>
      <c r="C64" s="20">
        <v>7.8</v>
      </c>
    </row>
    <row r="65" spans="2:3" x14ac:dyDescent="0.25">
      <c r="B65" s="19" t="s">
        <v>5867</v>
      </c>
      <c r="C65" s="20">
        <v>7.8</v>
      </c>
    </row>
    <row r="66" spans="2:3" x14ac:dyDescent="0.25">
      <c r="B66" s="19" t="s">
        <v>29</v>
      </c>
      <c r="C66" s="20">
        <v>7.8</v>
      </c>
    </row>
    <row r="67" spans="2:3" x14ac:dyDescent="0.25">
      <c r="B67" s="19" t="s">
        <v>5828</v>
      </c>
      <c r="C67" s="20">
        <v>7.8</v>
      </c>
    </row>
    <row r="68" spans="2:3" x14ac:dyDescent="0.25">
      <c r="B68" s="19" t="s">
        <v>6113</v>
      </c>
      <c r="C68" s="20">
        <v>7.8</v>
      </c>
    </row>
    <row r="69" spans="2:3" x14ac:dyDescent="0.25">
      <c r="B69" s="19" t="s">
        <v>4395</v>
      </c>
      <c r="C69" s="20">
        <v>7.8</v>
      </c>
    </row>
    <row r="70" spans="2:3" x14ac:dyDescent="0.25">
      <c r="B70" s="19" t="s">
        <v>6218</v>
      </c>
      <c r="C70" s="20">
        <v>7.8</v>
      </c>
    </row>
    <row r="71" spans="2:3" x14ac:dyDescent="0.25">
      <c r="B71" s="19" t="s">
        <v>4461</v>
      </c>
      <c r="C71" s="20">
        <v>7.8</v>
      </c>
    </row>
    <row r="72" spans="2:3" x14ac:dyDescent="0.25">
      <c r="B72" s="19" t="s">
        <v>5550</v>
      </c>
      <c r="C72" s="20">
        <v>7.8</v>
      </c>
    </row>
    <row r="73" spans="2:3" x14ac:dyDescent="0.25">
      <c r="B73" s="19" t="s">
        <v>3241</v>
      </c>
      <c r="C73" s="20">
        <v>7.8</v>
      </c>
    </row>
    <row r="74" spans="2:3" x14ac:dyDescent="0.25">
      <c r="B74" s="19" t="s">
        <v>412</v>
      </c>
      <c r="C74" s="20">
        <v>7.8</v>
      </c>
    </row>
    <row r="75" spans="2:3" x14ac:dyDescent="0.25">
      <c r="B75" s="19" t="s">
        <v>3101</v>
      </c>
      <c r="C75" s="20">
        <v>7.8</v>
      </c>
    </row>
    <row r="76" spans="2:3" x14ac:dyDescent="0.25">
      <c r="B76" s="19" t="s">
        <v>3379</v>
      </c>
      <c r="C76" s="20">
        <v>7.8</v>
      </c>
    </row>
    <row r="77" spans="2:3" x14ac:dyDescent="0.25">
      <c r="B77" s="19" t="s">
        <v>214</v>
      </c>
      <c r="C77" s="20">
        <v>7.7666666666666666</v>
      </c>
    </row>
    <row r="78" spans="2:3" x14ac:dyDescent="0.25">
      <c r="B78" s="19" t="s">
        <v>1107</v>
      </c>
      <c r="C78" s="20">
        <v>7.7666666666666657</v>
      </c>
    </row>
    <row r="79" spans="2:3" x14ac:dyDescent="0.25">
      <c r="B79" s="19" t="s">
        <v>1863</v>
      </c>
      <c r="C79" s="20">
        <v>7.75</v>
      </c>
    </row>
    <row r="80" spans="2:3" x14ac:dyDescent="0.25">
      <c r="B80" s="19" t="s">
        <v>1293</v>
      </c>
      <c r="C80" s="20">
        <v>7.75</v>
      </c>
    </row>
    <row r="81" spans="2:3" x14ac:dyDescent="0.25">
      <c r="B81" s="19" t="s">
        <v>4054</v>
      </c>
      <c r="C81" s="20">
        <v>7.75</v>
      </c>
    </row>
    <row r="82" spans="2:3" x14ac:dyDescent="0.25">
      <c r="B82" s="19" t="s">
        <v>227</v>
      </c>
      <c r="C82" s="20">
        <v>7.7499999999999982</v>
      </c>
    </row>
    <row r="83" spans="2:3" x14ac:dyDescent="0.25">
      <c r="B83" s="19" t="s">
        <v>1251</v>
      </c>
      <c r="C83" s="20">
        <v>7.7333333333333334</v>
      </c>
    </row>
    <row r="84" spans="2:3" x14ac:dyDescent="0.25">
      <c r="B84" s="19" t="s">
        <v>23</v>
      </c>
      <c r="C84" s="20">
        <v>7.7333333333333334</v>
      </c>
    </row>
    <row r="85" spans="2:3" x14ac:dyDescent="0.25">
      <c r="B85" s="19" t="s">
        <v>370</v>
      </c>
      <c r="C85" s="20">
        <v>7.7249999999999996</v>
      </c>
    </row>
    <row r="86" spans="2:3" x14ac:dyDescent="0.25">
      <c r="B86" s="19" t="s">
        <v>4963</v>
      </c>
      <c r="C86" s="20">
        <v>7.7</v>
      </c>
    </row>
    <row r="87" spans="2:3" x14ac:dyDescent="0.25">
      <c r="B87" s="19" t="s">
        <v>5270</v>
      </c>
      <c r="C87" s="20">
        <v>7.7</v>
      </c>
    </row>
    <row r="88" spans="2:3" x14ac:dyDescent="0.25">
      <c r="B88" s="19" t="s">
        <v>5915</v>
      </c>
      <c r="C88" s="20">
        <v>7.7</v>
      </c>
    </row>
    <row r="89" spans="2:3" x14ac:dyDescent="0.25">
      <c r="B89" s="19" t="s">
        <v>5146</v>
      </c>
      <c r="C89" s="20">
        <v>7.7</v>
      </c>
    </row>
    <row r="90" spans="2:3" x14ac:dyDescent="0.25">
      <c r="B90" s="19" t="s">
        <v>4587</v>
      </c>
      <c r="C90" s="20">
        <v>7.7</v>
      </c>
    </row>
    <row r="91" spans="2:3" x14ac:dyDescent="0.25">
      <c r="B91" s="19" t="s">
        <v>6279</v>
      </c>
      <c r="C91" s="20">
        <v>7.7</v>
      </c>
    </row>
    <row r="92" spans="2:3" x14ac:dyDescent="0.25">
      <c r="B92" s="19" t="s">
        <v>5830</v>
      </c>
      <c r="C92" s="20">
        <v>7.7</v>
      </c>
    </row>
    <row r="93" spans="2:3" x14ac:dyDescent="0.25">
      <c r="B93" s="19" t="s">
        <v>4510</v>
      </c>
      <c r="C93" s="20">
        <v>7.7</v>
      </c>
    </row>
    <row r="94" spans="2:3" x14ac:dyDescent="0.25">
      <c r="B94" s="19" t="s">
        <v>1437</v>
      </c>
      <c r="C94" s="20">
        <v>7.7</v>
      </c>
    </row>
    <row r="95" spans="2:3" x14ac:dyDescent="0.25">
      <c r="B95" s="19" t="s">
        <v>6189</v>
      </c>
      <c r="C95" s="20">
        <v>7.7</v>
      </c>
    </row>
    <row r="96" spans="2:3" x14ac:dyDescent="0.25">
      <c r="B96" s="19" t="s">
        <v>5516</v>
      </c>
      <c r="C96" s="20">
        <v>7.7</v>
      </c>
    </row>
    <row r="97" spans="2:3" x14ac:dyDescent="0.25">
      <c r="B97" s="19" t="s">
        <v>4729</v>
      </c>
      <c r="C97" s="20">
        <v>7.7</v>
      </c>
    </row>
    <row r="98" spans="2:3" x14ac:dyDescent="0.25">
      <c r="B98" s="19" t="s">
        <v>5353</v>
      </c>
      <c r="C98" s="20">
        <v>7.7</v>
      </c>
    </row>
    <row r="99" spans="2:3" x14ac:dyDescent="0.25">
      <c r="B99" s="19" t="s">
        <v>4312</v>
      </c>
      <c r="C99" s="20">
        <v>7.7</v>
      </c>
    </row>
    <row r="100" spans="2:3" x14ac:dyDescent="0.25">
      <c r="B100" s="19" t="s">
        <v>5522</v>
      </c>
      <c r="C100" s="20">
        <v>7.7</v>
      </c>
    </row>
    <row r="101" spans="2:3" x14ac:dyDescent="0.25">
      <c r="B101" s="19" t="s">
        <v>5131</v>
      </c>
      <c r="C101" s="20">
        <v>7.7</v>
      </c>
    </row>
    <row r="102" spans="2:3" x14ac:dyDescent="0.25">
      <c r="B102" s="19" t="s">
        <v>4455</v>
      </c>
      <c r="C102" s="20">
        <v>7.7</v>
      </c>
    </row>
    <row r="103" spans="2:3" x14ac:dyDescent="0.25">
      <c r="B103" s="19" t="s">
        <v>6283</v>
      </c>
      <c r="C103" s="20">
        <v>7.7</v>
      </c>
    </row>
    <row r="104" spans="2:3" x14ac:dyDescent="0.25">
      <c r="B104" s="19" t="s">
        <v>6007</v>
      </c>
      <c r="C104" s="20">
        <v>7.7</v>
      </c>
    </row>
    <row r="105" spans="2:3" x14ac:dyDescent="0.25">
      <c r="B105" s="19" t="s">
        <v>6032</v>
      </c>
      <c r="C105" s="20">
        <v>7.7</v>
      </c>
    </row>
    <row r="106" spans="2:3" x14ac:dyDescent="0.25">
      <c r="B106" s="19" t="s">
        <v>4328</v>
      </c>
      <c r="C106" s="20">
        <v>7.7</v>
      </c>
    </row>
    <row r="107" spans="2:3" x14ac:dyDescent="0.25">
      <c r="B107" s="19" t="s">
        <v>4535</v>
      </c>
      <c r="C107" s="20">
        <v>7.7</v>
      </c>
    </row>
    <row r="108" spans="2:3" x14ac:dyDescent="0.25">
      <c r="B108" s="19" t="s">
        <v>3451</v>
      </c>
      <c r="C108" s="20">
        <v>7.6999999999999993</v>
      </c>
    </row>
    <row r="109" spans="2:3" x14ac:dyDescent="0.25">
      <c r="B109" s="19" t="s">
        <v>393</v>
      </c>
      <c r="C109" s="20">
        <v>7.6999999999999993</v>
      </c>
    </row>
    <row r="110" spans="2:3" x14ac:dyDescent="0.25">
      <c r="B110" s="19" t="s">
        <v>160</v>
      </c>
      <c r="C110" s="20">
        <v>7.6749999999999998</v>
      </c>
    </row>
    <row r="111" spans="2:3" x14ac:dyDescent="0.25">
      <c r="B111" s="19" t="s">
        <v>4982</v>
      </c>
      <c r="C111" s="20">
        <v>7.666666666666667</v>
      </c>
    </row>
    <row r="112" spans="2:3" x14ac:dyDescent="0.25">
      <c r="B112" s="19" t="s">
        <v>1638</v>
      </c>
      <c r="C112" s="20">
        <v>7.6555555555555559</v>
      </c>
    </row>
    <row r="113" spans="2:3" x14ac:dyDescent="0.25">
      <c r="B113" s="19" t="s">
        <v>5439</v>
      </c>
      <c r="C113" s="20">
        <v>7.65</v>
      </c>
    </row>
    <row r="114" spans="2:3" x14ac:dyDescent="0.25">
      <c r="B114" s="19" t="s">
        <v>2803</v>
      </c>
      <c r="C114" s="20">
        <v>7.65</v>
      </c>
    </row>
    <row r="115" spans="2:3" x14ac:dyDescent="0.25">
      <c r="B115" s="19" t="s">
        <v>2975</v>
      </c>
      <c r="C115" s="20">
        <v>7.65</v>
      </c>
    </row>
    <row r="116" spans="2:3" x14ac:dyDescent="0.25">
      <c r="B116" s="19" t="s">
        <v>230</v>
      </c>
      <c r="C116" s="20">
        <v>7.65</v>
      </c>
    </row>
    <row r="117" spans="2:3" x14ac:dyDescent="0.25">
      <c r="B117" s="19" t="s">
        <v>2092</v>
      </c>
      <c r="C117" s="20">
        <v>7.65</v>
      </c>
    </row>
    <row r="118" spans="2:3" x14ac:dyDescent="0.25">
      <c r="B118" s="19" t="s">
        <v>4965</v>
      </c>
      <c r="C118" s="20">
        <v>7.65</v>
      </c>
    </row>
    <row r="119" spans="2:3" x14ac:dyDescent="0.25">
      <c r="B119" s="19" t="s">
        <v>5581</v>
      </c>
      <c r="C119" s="20">
        <v>7.65</v>
      </c>
    </row>
    <row r="120" spans="2:3" x14ac:dyDescent="0.25">
      <c r="B120" s="19" t="s">
        <v>2016</v>
      </c>
      <c r="C120" s="20">
        <v>7.65</v>
      </c>
    </row>
    <row r="121" spans="2:3" x14ac:dyDescent="0.25">
      <c r="B121" s="19" t="s">
        <v>3328</v>
      </c>
      <c r="C121" s="20">
        <v>7.6333333333333329</v>
      </c>
    </row>
    <row r="122" spans="2:3" x14ac:dyDescent="0.25">
      <c r="B122" s="19" t="s">
        <v>4514</v>
      </c>
      <c r="C122" s="20">
        <v>7.6333333333333329</v>
      </c>
    </row>
    <row r="123" spans="2:3" x14ac:dyDescent="0.25">
      <c r="B123" s="19" t="s">
        <v>1221</v>
      </c>
      <c r="C123" s="20">
        <v>7.6333333333333329</v>
      </c>
    </row>
    <row r="124" spans="2:3" x14ac:dyDescent="0.25">
      <c r="B124" s="19" t="s">
        <v>1816</v>
      </c>
      <c r="C124" s="20">
        <v>7.6285714285714281</v>
      </c>
    </row>
    <row r="125" spans="2:3" x14ac:dyDescent="0.25">
      <c r="B125" s="19" t="s">
        <v>3457</v>
      </c>
      <c r="C125" s="20">
        <v>7.6</v>
      </c>
    </row>
    <row r="126" spans="2:3" x14ac:dyDescent="0.25">
      <c r="B126" s="19" t="s">
        <v>4828</v>
      </c>
      <c r="C126" s="20">
        <v>7.6</v>
      </c>
    </row>
    <row r="127" spans="2:3" x14ac:dyDescent="0.25">
      <c r="B127" s="19" t="s">
        <v>5060</v>
      </c>
      <c r="C127" s="20">
        <v>7.6</v>
      </c>
    </row>
    <row r="128" spans="2:3" x14ac:dyDescent="0.25">
      <c r="B128" s="19" t="s">
        <v>2732</v>
      </c>
      <c r="C128" s="20">
        <v>7.6</v>
      </c>
    </row>
    <row r="129" spans="2:3" x14ac:dyDescent="0.25">
      <c r="B129" s="19" t="s">
        <v>2367</v>
      </c>
      <c r="C129" s="20">
        <v>7.6</v>
      </c>
    </row>
    <row r="130" spans="2:3" x14ac:dyDescent="0.25">
      <c r="B130" s="19" t="s">
        <v>2755</v>
      </c>
      <c r="C130" s="20">
        <v>7.6</v>
      </c>
    </row>
    <row r="131" spans="2:3" x14ac:dyDescent="0.25">
      <c r="B131" s="19" t="s">
        <v>1018</v>
      </c>
      <c r="C131" s="20">
        <v>7.6</v>
      </c>
    </row>
    <row r="132" spans="2:3" x14ac:dyDescent="0.25">
      <c r="B132" s="19" t="s">
        <v>6129</v>
      </c>
      <c r="C132" s="20">
        <v>7.6</v>
      </c>
    </row>
    <row r="133" spans="2:3" x14ac:dyDescent="0.25">
      <c r="B133" s="19" t="s">
        <v>5757</v>
      </c>
      <c r="C133" s="20">
        <v>7.6</v>
      </c>
    </row>
    <row r="134" spans="2:3" x14ac:dyDescent="0.25">
      <c r="B134" s="19" t="s">
        <v>5727</v>
      </c>
      <c r="C134" s="20">
        <v>7.6</v>
      </c>
    </row>
    <row r="135" spans="2:3" x14ac:dyDescent="0.25">
      <c r="B135" s="19" t="s">
        <v>5273</v>
      </c>
      <c r="C135" s="20">
        <v>7.6</v>
      </c>
    </row>
    <row r="136" spans="2:3" x14ac:dyDescent="0.25">
      <c r="B136" s="19" t="s">
        <v>6323</v>
      </c>
      <c r="C136" s="20">
        <v>7.6</v>
      </c>
    </row>
    <row r="137" spans="2:3" x14ac:dyDescent="0.25">
      <c r="B137" s="19" t="s">
        <v>4161</v>
      </c>
      <c r="C137" s="20">
        <v>7.6</v>
      </c>
    </row>
    <row r="138" spans="2:3" x14ac:dyDescent="0.25">
      <c r="B138" s="19" t="s">
        <v>6192</v>
      </c>
      <c r="C138" s="20">
        <v>7.6</v>
      </c>
    </row>
    <row r="139" spans="2:3" x14ac:dyDescent="0.25">
      <c r="B139" s="19" t="s">
        <v>4934</v>
      </c>
      <c r="C139" s="20">
        <v>7.6</v>
      </c>
    </row>
    <row r="140" spans="2:3" x14ac:dyDescent="0.25">
      <c r="B140" s="19" t="s">
        <v>5583</v>
      </c>
      <c r="C140" s="20">
        <v>7.6</v>
      </c>
    </row>
    <row r="141" spans="2:3" x14ac:dyDescent="0.25">
      <c r="B141" s="19" t="s">
        <v>5719</v>
      </c>
      <c r="C141" s="20">
        <v>7.6</v>
      </c>
    </row>
    <row r="142" spans="2:3" x14ac:dyDescent="0.25">
      <c r="B142" s="19" t="s">
        <v>5162</v>
      </c>
      <c r="C142" s="20">
        <v>7.6</v>
      </c>
    </row>
    <row r="143" spans="2:3" x14ac:dyDescent="0.25">
      <c r="B143" s="19" t="s">
        <v>5288</v>
      </c>
      <c r="C143" s="20">
        <v>7.6</v>
      </c>
    </row>
    <row r="144" spans="2:3" x14ac:dyDescent="0.25">
      <c r="B144" s="19" t="s">
        <v>5974</v>
      </c>
      <c r="C144" s="20">
        <v>7.6</v>
      </c>
    </row>
    <row r="145" spans="2:3" x14ac:dyDescent="0.25">
      <c r="B145" s="19" t="s">
        <v>4915</v>
      </c>
      <c r="C145" s="20">
        <v>7.6</v>
      </c>
    </row>
    <row r="146" spans="2:3" x14ac:dyDescent="0.25">
      <c r="B146" s="19" t="s">
        <v>848</v>
      </c>
      <c r="C146" s="20">
        <v>7.6</v>
      </c>
    </row>
    <row r="147" spans="2:3" x14ac:dyDescent="0.25">
      <c r="B147" s="19" t="s">
        <v>5768</v>
      </c>
      <c r="C147" s="20">
        <v>7.6</v>
      </c>
    </row>
    <row r="148" spans="2:3" x14ac:dyDescent="0.25">
      <c r="B148" s="19" t="s">
        <v>6140</v>
      </c>
      <c r="C148" s="20">
        <v>7.6</v>
      </c>
    </row>
    <row r="149" spans="2:3" x14ac:dyDescent="0.25">
      <c r="B149" s="19" t="s">
        <v>275</v>
      </c>
      <c r="C149" s="20">
        <v>7.6</v>
      </c>
    </row>
    <row r="150" spans="2:3" x14ac:dyDescent="0.25">
      <c r="B150" s="19" t="s">
        <v>3716</v>
      </c>
      <c r="C150" s="20">
        <v>7.6</v>
      </c>
    </row>
    <row r="151" spans="2:3" x14ac:dyDescent="0.25">
      <c r="B151" s="19" t="s">
        <v>6036</v>
      </c>
      <c r="C151" s="20">
        <v>7.6</v>
      </c>
    </row>
    <row r="152" spans="2:3" x14ac:dyDescent="0.25">
      <c r="B152" s="19" t="s">
        <v>3043</v>
      </c>
      <c r="C152" s="20">
        <v>7.5999999999999988</v>
      </c>
    </row>
    <row r="153" spans="2:3" x14ac:dyDescent="0.25">
      <c r="B153" s="19" t="s">
        <v>390</v>
      </c>
      <c r="C153" s="20">
        <v>7.5857142857142872</v>
      </c>
    </row>
    <row r="154" spans="2:3" x14ac:dyDescent="0.25">
      <c r="B154" s="19" t="s">
        <v>202</v>
      </c>
      <c r="C154" s="20">
        <v>7.58</v>
      </c>
    </row>
    <row r="155" spans="2:3" x14ac:dyDescent="0.25">
      <c r="B155" s="19" t="s">
        <v>620</v>
      </c>
      <c r="C155" s="20">
        <v>7.5750000000000002</v>
      </c>
    </row>
    <row r="156" spans="2:3" x14ac:dyDescent="0.25">
      <c r="B156" s="19" t="s">
        <v>244</v>
      </c>
      <c r="C156" s="20">
        <v>7.5666666666666673</v>
      </c>
    </row>
    <row r="157" spans="2:3" x14ac:dyDescent="0.25">
      <c r="B157" s="19" t="s">
        <v>4961</v>
      </c>
      <c r="C157" s="20">
        <v>7.5500000000000007</v>
      </c>
    </row>
    <row r="158" spans="2:3" x14ac:dyDescent="0.25">
      <c r="B158" s="19" t="s">
        <v>4264</v>
      </c>
      <c r="C158" s="20">
        <v>7.55</v>
      </c>
    </row>
    <row r="159" spans="2:3" x14ac:dyDescent="0.25">
      <c r="B159" s="19" t="s">
        <v>3569</v>
      </c>
      <c r="C159" s="20">
        <v>7.55</v>
      </c>
    </row>
    <row r="160" spans="2:3" x14ac:dyDescent="0.25">
      <c r="B160" s="19" t="s">
        <v>945</v>
      </c>
      <c r="C160" s="20">
        <v>7.55</v>
      </c>
    </row>
    <row r="161" spans="2:3" x14ac:dyDescent="0.25">
      <c r="B161" s="19" t="s">
        <v>2249</v>
      </c>
      <c r="C161" s="20">
        <v>7.55</v>
      </c>
    </row>
    <row r="162" spans="2:3" x14ac:dyDescent="0.25">
      <c r="B162" s="19" t="s">
        <v>129</v>
      </c>
      <c r="C162" s="20">
        <v>7.5439999999999996</v>
      </c>
    </row>
    <row r="163" spans="2:3" x14ac:dyDescent="0.25">
      <c r="B163" s="19" t="s">
        <v>1975</v>
      </c>
      <c r="C163" s="20">
        <v>7.5333333333333341</v>
      </c>
    </row>
    <row r="164" spans="2:3" x14ac:dyDescent="0.25">
      <c r="B164" s="19" t="s">
        <v>673</v>
      </c>
      <c r="C164" s="20">
        <v>7.5250000000000004</v>
      </c>
    </row>
    <row r="165" spans="2:3" x14ac:dyDescent="0.25">
      <c r="B165" s="19" t="s">
        <v>2362</v>
      </c>
      <c r="C165" s="20">
        <v>7.5166666666666666</v>
      </c>
    </row>
    <row r="166" spans="2:3" x14ac:dyDescent="0.25">
      <c r="B166" s="19" t="s">
        <v>2741</v>
      </c>
      <c r="C166" s="20">
        <v>7.5</v>
      </c>
    </row>
    <row r="167" spans="2:3" x14ac:dyDescent="0.25">
      <c r="B167" s="19" t="s">
        <v>1181</v>
      </c>
      <c r="C167" s="20">
        <v>7.5</v>
      </c>
    </row>
    <row r="168" spans="2:3" x14ac:dyDescent="0.25">
      <c r="B168" s="19" t="s">
        <v>5402</v>
      </c>
      <c r="C168" s="20">
        <v>7.5</v>
      </c>
    </row>
    <row r="169" spans="2:3" x14ac:dyDescent="0.25">
      <c r="B169" s="19" t="s">
        <v>6261</v>
      </c>
      <c r="C169" s="20">
        <v>7.5</v>
      </c>
    </row>
    <row r="170" spans="2:3" x14ac:dyDescent="0.25">
      <c r="B170" s="19" t="s">
        <v>5665</v>
      </c>
      <c r="C170" s="20">
        <v>7.5</v>
      </c>
    </row>
    <row r="171" spans="2:3" x14ac:dyDescent="0.25">
      <c r="B171" s="19" t="s">
        <v>741</v>
      </c>
      <c r="C171" s="20">
        <v>7.5</v>
      </c>
    </row>
    <row r="172" spans="2:3" x14ac:dyDescent="0.25">
      <c r="B172" s="19" t="s">
        <v>4539</v>
      </c>
      <c r="C172" s="20">
        <v>7.5</v>
      </c>
    </row>
    <row r="173" spans="2:3" x14ac:dyDescent="0.25">
      <c r="B173" s="19" t="s">
        <v>1990</v>
      </c>
      <c r="C173" s="20">
        <v>7.5</v>
      </c>
    </row>
    <row r="174" spans="2:3" x14ac:dyDescent="0.25">
      <c r="B174" s="19" t="s">
        <v>2026</v>
      </c>
      <c r="C174" s="20">
        <v>7.5</v>
      </c>
    </row>
    <row r="175" spans="2:3" x14ac:dyDescent="0.25">
      <c r="B175" s="19" t="s">
        <v>3681</v>
      </c>
      <c r="C175" s="20">
        <v>7.5</v>
      </c>
    </row>
    <row r="176" spans="2:3" x14ac:dyDescent="0.25">
      <c r="B176" s="19" t="s">
        <v>5855</v>
      </c>
      <c r="C176" s="20">
        <v>7.5</v>
      </c>
    </row>
    <row r="177" spans="2:3" x14ac:dyDescent="0.25">
      <c r="B177" s="19" t="s">
        <v>5598</v>
      </c>
      <c r="C177" s="20">
        <v>7.5</v>
      </c>
    </row>
    <row r="178" spans="2:3" x14ac:dyDescent="0.25">
      <c r="B178" s="19" t="s">
        <v>6277</v>
      </c>
      <c r="C178" s="20">
        <v>7.5</v>
      </c>
    </row>
    <row r="179" spans="2:3" x14ac:dyDescent="0.25">
      <c r="B179" s="19" t="s">
        <v>3133</v>
      </c>
      <c r="C179" s="20">
        <v>7.5</v>
      </c>
    </row>
    <row r="180" spans="2:3" x14ac:dyDescent="0.25">
      <c r="B180" s="19" t="s">
        <v>5080</v>
      </c>
      <c r="C180" s="20">
        <v>7.5</v>
      </c>
    </row>
    <row r="181" spans="2:3" x14ac:dyDescent="0.25">
      <c r="B181" s="19" t="s">
        <v>4220</v>
      </c>
      <c r="C181" s="20">
        <v>7.5</v>
      </c>
    </row>
    <row r="182" spans="2:3" x14ac:dyDescent="0.25">
      <c r="B182" s="19" t="s">
        <v>4570</v>
      </c>
      <c r="C182" s="20">
        <v>7.5</v>
      </c>
    </row>
    <row r="183" spans="2:3" x14ac:dyDescent="0.25">
      <c r="B183" s="19" t="s">
        <v>3495</v>
      </c>
      <c r="C183" s="20">
        <v>7.5</v>
      </c>
    </row>
    <row r="184" spans="2:3" x14ac:dyDescent="0.25">
      <c r="B184" s="19" t="s">
        <v>2391</v>
      </c>
      <c r="C184" s="20">
        <v>7.5</v>
      </c>
    </row>
    <row r="185" spans="2:3" x14ac:dyDescent="0.25">
      <c r="B185" s="19" t="s">
        <v>6338</v>
      </c>
      <c r="C185" s="20">
        <v>7.5</v>
      </c>
    </row>
    <row r="186" spans="2:3" x14ac:dyDescent="0.25">
      <c r="B186" s="19" t="s">
        <v>1179</v>
      </c>
      <c r="C186" s="20">
        <v>7.5</v>
      </c>
    </row>
    <row r="187" spans="2:3" x14ac:dyDescent="0.25">
      <c r="B187" s="19" t="s">
        <v>4217</v>
      </c>
      <c r="C187" s="20">
        <v>7.5</v>
      </c>
    </row>
    <row r="188" spans="2:3" x14ac:dyDescent="0.25">
      <c r="B188" s="19" t="s">
        <v>3663</v>
      </c>
      <c r="C188" s="20">
        <v>7.5</v>
      </c>
    </row>
    <row r="189" spans="2:3" x14ac:dyDescent="0.25">
      <c r="B189" s="19" t="s">
        <v>4638</v>
      </c>
      <c r="C189" s="20">
        <v>7.5</v>
      </c>
    </row>
    <row r="190" spans="2:3" x14ac:dyDescent="0.25">
      <c r="B190" s="19" t="s">
        <v>1732</v>
      </c>
      <c r="C190" s="20">
        <v>7.5</v>
      </c>
    </row>
    <row r="191" spans="2:3" x14ac:dyDescent="0.25">
      <c r="B191" s="19" t="s">
        <v>408</v>
      </c>
      <c r="C191" s="20">
        <v>7.4833333333333334</v>
      </c>
    </row>
    <row r="192" spans="2:3" x14ac:dyDescent="0.25">
      <c r="B192" s="19" t="s">
        <v>2532</v>
      </c>
      <c r="C192" s="20">
        <v>7.4666666666666659</v>
      </c>
    </row>
    <row r="193" spans="2:3" x14ac:dyDescent="0.25">
      <c r="B193" s="19" t="s">
        <v>15</v>
      </c>
      <c r="C193" s="20">
        <v>7.4571428571428564</v>
      </c>
    </row>
    <row r="194" spans="2:3" x14ac:dyDescent="0.25">
      <c r="B194" s="19" t="s">
        <v>2212</v>
      </c>
      <c r="C194" s="20">
        <v>7.45</v>
      </c>
    </row>
    <row r="195" spans="2:3" x14ac:dyDescent="0.25">
      <c r="B195" s="19" t="s">
        <v>2963</v>
      </c>
      <c r="C195" s="20">
        <v>7.45</v>
      </c>
    </row>
    <row r="196" spans="2:3" x14ac:dyDescent="0.25">
      <c r="B196" s="19" t="s">
        <v>4528</v>
      </c>
      <c r="C196" s="20">
        <v>7.45</v>
      </c>
    </row>
    <row r="197" spans="2:3" x14ac:dyDescent="0.25">
      <c r="B197" s="19" t="s">
        <v>119</v>
      </c>
      <c r="C197" s="20">
        <v>7.4499999999999993</v>
      </c>
    </row>
    <row r="198" spans="2:3" x14ac:dyDescent="0.25">
      <c r="B198" s="19" t="s">
        <v>589</v>
      </c>
      <c r="C198" s="20">
        <v>7.4499999999999993</v>
      </c>
    </row>
    <row r="199" spans="2:3" x14ac:dyDescent="0.25">
      <c r="B199" s="19" t="s">
        <v>1791</v>
      </c>
      <c r="C199" s="20">
        <v>7.4375</v>
      </c>
    </row>
    <row r="200" spans="2:3" x14ac:dyDescent="0.25">
      <c r="B200" s="19" t="s">
        <v>2888</v>
      </c>
      <c r="C200" s="20">
        <v>7.4333333333333336</v>
      </c>
    </row>
    <row r="201" spans="2:3" x14ac:dyDescent="0.25">
      <c r="B201" s="19" t="s">
        <v>2818</v>
      </c>
      <c r="C201" s="20">
        <v>7.4333333333333327</v>
      </c>
    </row>
    <row r="202" spans="2:3" x14ac:dyDescent="0.25">
      <c r="B202" s="19" t="s">
        <v>2709</v>
      </c>
      <c r="C202" s="20">
        <v>7.42</v>
      </c>
    </row>
    <row r="203" spans="2:3" x14ac:dyDescent="0.25">
      <c r="B203" s="19" t="s">
        <v>3827</v>
      </c>
      <c r="C203" s="20">
        <v>7.4000000000000012</v>
      </c>
    </row>
    <row r="204" spans="2:3" x14ac:dyDescent="0.25">
      <c r="B204" s="19" t="s">
        <v>4835</v>
      </c>
      <c r="C204" s="20">
        <v>7.4</v>
      </c>
    </row>
    <row r="205" spans="2:3" x14ac:dyDescent="0.25">
      <c r="B205" s="19" t="s">
        <v>6145</v>
      </c>
      <c r="C205" s="20">
        <v>7.4</v>
      </c>
    </row>
    <row r="206" spans="2:3" x14ac:dyDescent="0.25">
      <c r="B206" s="19" t="s">
        <v>84</v>
      </c>
      <c r="C206" s="20">
        <v>7.4</v>
      </c>
    </row>
    <row r="207" spans="2:3" x14ac:dyDescent="0.25">
      <c r="B207" s="19" t="s">
        <v>4701</v>
      </c>
      <c r="C207" s="20">
        <v>7.4</v>
      </c>
    </row>
    <row r="208" spans="2:3" x14ac:dyDescent="0.25">
      <c r="B208" s="19" t="s">
        <v>5199</v>
      </c>
      <c r="C208" s="20">
        <v>7.4</v>
      </c>
    </row>
    <row r="209" spans="2:3" x14ac:dyDescent="0.25">
      <c r="B209" s="19" t="s">
        <v>6003</v>
      </c>
      <c r="C209" s="20">
        <v>7.4</v>
      </c>
    </row>
    <row r="210" spans="2:3" x14ac:dyDescent="0.25">
      <c r="B210" s="19" t="s">
        <v>5786</v>
      </c>
      <c r="C210" s="20">
        <v>7.4</v>
      </c>
    </row>
    <row r="211" spans="2:3" x14ac:dyDescent="0.25">
      <c r="B211" s="19" t="s">
        <v>2200</v>
      </c>
      <c r="C211" s="20">
        <v>7.4</v>
      </c>
    </row>
    <row r="212" spans="2:3" x14ac:dyDescent="0.25">
      <c r="B212" s="19" t="s">
        <v>6340</v>
      </c>
      <c r="C212" s="20">
        <v>7.4</v>
      </c>
    </row>
    <row r="213" spans="2:3" x14ac:dyDescent="0.25">
      <c r="B213" s="19" t="s">
        <v>4614</v>
      </c>
      <c r="C213" s="20">
        <v>7.4</v>
      </c>
    </row>
    <row r="214" spans="2:3" x14ac:dyDescent="0.25">
      <c r="B214" s="19" t="s">
        <v>6293</v>
      </c>
      <c r="C214" s="20">
        <v>7.4</v>
      </c>
    </row>
    <row r="215" spans="2:3" x14ac:dyDescent="0.25">
      <c r="B215" s="19" t="s">
        <v>5405</v>
      </c>
      <c r="C215" s="20">
        <v>7.4</v>
      </c>
    </row>
    <row r="216" spans="2:3" x14ac:dyDescent="0.25">
      <c r="B216" s="19" t="s">
        <v>5925</v>
      </c>
      <c r="C216" s="20">
        <v>7.4</v>
      </c>
    </row>
    <row r="217" spans="2:3" x14ac:dyDescent="0.25">
      <c r="B217" s="19" t="s">
        <v>5992</v>
      </c>
      <c r="C217" s="20">
        <v>7.4</v>
      </c>
    </row>
    <row r="218" spans="2:3" x14ac:dyDescent="0.25">
      <c r="B218" s="19" t="s">
        <v>1111</v>
      </c>
      <c r="C218" s="20">
        <v>7.4</v>
      </c>
    </row>
    <row r="219" spans="2:3" x14ac:dyDescent="0.25">
      <c r="B219" s="19" t="s">
        <v>489</v>
      </c>
      <c r="C219" s="20">
        <v>7.4</v>
      </c>
    </row>
    <row r="220" spans="2:3" x14ac:dyDescent="0.25">
      <c r="B220" s="19" t="s">
        <v>6024</v>
      </c>
      <c r="C220" s="20">
        <v>7.4</v>
      </c>
    </row>
    <row r="221" spans="2:3" x14ac:dyDescent="0.25">
      <c r="B221" s="19" t="s">
        <v>3643</v>
      </c>
      <c r="C221" s="20">
        <v>7.4</v>
      </c>
    </row>
    <row r="222" spans="2:3" x14ac:dyDescent="0.25">
      <c r="B222" s="19" t="s">
        <v>565</v>
      </c>
      <c r="C222" s="20">
        <v>7.3999999999999995</v>
      </c>
    </row>
    <row r="223" spans="2:3" x14ac:dyDescent="0.25">
      <c r="B223" s="19" t="s">
        <v>1447</v>
      </c>
      <c r="C223" s="20">
        <v>7.3999999999999995</v>
      </c>
    </row>
    <row r="224" spans="2:3" x14ac:dyDescent="0.25">
      <c r="B224" s="19" t="s">
        <v>103</v>
      </c>
      <c r="C224" s="20">
        <v>7.38</v>
      </c>
    </row>
    <row r="225" spans="2:3" x14ac:dyDescent="0.25">
      <c r="B225" s="19" t="s">
        <v>3640</v>
      </c>
      <c r="C225" s="20">
        <v>7.3599999999999994</v>
      </c>
    </row>
    <row r="226" spans="2:3" x14ac:dyDescent="0.25">
      <c r="B226" s="19" t="s">
        <v>827</v>
      </c>
      <c r="C226" s="20">
        <v>7.35</v>
      </c>
    </row>
    <row r="227" spans="2:3" x14ac:dyDescent="0.25">
      <c r="B227" s="19" t="s">
        <v>4110</v>
      </c>
      <c r="C227" s="20">
        <v>7.35</v>
      </c>
    </row>
    <row r="228" spans="2:3" x14ac:dyDescent="0.25">
      <c r="B228" s="19" t="s">
        <v>1418</v>
      </c>
      <c r="C228" s="20">
        <v>7.3400000000000007</v>
      </c>
    </row>
    <row r="229" spans="2:3" x14ac:dyDescent="0.25">
      <c r="B229" s="19" t="s">
        <v>959</v>
      </c>
      <c r="C229" s="20">
        <v>7.3285714285714283</v>
      </c>
    </row>
    <row r="230" spans="2:3" x14ac:dyDescent="0.25">
      <c r="B230" s="19" t="s">
        <v>2982</v>
      </c>
      <c r="C230" s="20">
        <v>7.3272727272727272</v>
      </c>
    </row>
    <row r="231" spans="2:3" x14ac:dyDescent="0.25">
      <c r="B231" s="19" t="s">
        <v>637</v>
      </c>
      <c r="C231" s="20">
        <v>7.3250000000000002</v>
      </c>
    </row>
    <row r="232" spans="2:3" x14ac:dyDescent="0.25">
      <c r="B232" s="19" t="s">
        <v>1298</v>
      </c>
      <c r="C232" s="20">
        <v>7.3250000000000002</v>
      </c>
    </row>
    <row r="233" spans="2:3" x14ac:dyDescent="0.25">
      <c r="B233" s="19" t="s">
        <v>143</v>
      </c>
      <c r="C233" s="20">
        <v>7.3076923076923084</v>
      </c>
    </row>
    <row r="234" spans="2:3" x14ac:dyDescent="0.25">
      <c r="B234" s="19" t="s">
        <v>422</v>
      </c>
      <c r="C234" s="20">
        <v>7.3</v>
      </c>
    </row>
    <row r="235" spans="2:3" x14ac:dyDescent="0.25">
      <c r="B235" s="19" t="s">
        <v>4303</v>
      </c>
      <c r="C235" s="20">
        <v>7.3</v>
      </c>
    </row>
    <row r="236" spans="2:3" x14ac:dyDescent="0.25">
      <c r="B236" s="19" t="s">
        <v>2785</v>
      </c>
      <c r="C236" s="20">
        <v>7.3</v>
      </c>
    </row>
    <row r="237" spans="2:3" x14ac:dyDescent="0.25">
      <c r="B237" s="19" t="s">
        <v>4874</v>
      </c>
      <c r="C237" s="20">
        <v>7.3</v>
      </c>
    </row>
    <row r="238" spans="2:3" x14ac:dyDescent="0.25">
      <c r="B238" s="19" t="s">
        <v>3928</v>
      </c>
      <c r="C238" s="20">
        <v>7.3</v>
      </c>
    </row>
    <row r="239" spans="2:3" x14ac:dyDescent="0.25">
      <c r="B239" s="19" t="s">
        <v>5294</v>
      </c>
      <c r="C239" s="20">
        <v>7.3</v>
      </c>
    </row>
    <row r="240" spans="2:3" x14ac:dyDescent="0.25">
      <c r="B240" s="19" t="s">
        <v>6291</v>
      </c>
      <c r="C240" s="20">
        <v>7.3</v>
      </c>
    </row>
    <row r="241" spans="2:3" x14ac:dyDescent="0.25">
      <c r="B241" s="19" t="s">
        <v>5319</v>
      </c>
      <c r="C241" s="20">
        <v>7.3</v>
      </c>
    </row>
    <row r="242" spans="2:3" x14ac:dyDescent="0.25">
      <c r="B242" s="19" t="s">
        <v>6034</v>
      </c>
      <c r="C242" s="20">
        <v>7.3</v>
      </c>
    </row>
    <row r="243" spans="2:3" x14ac:dyDescent="0.25">
      <c r="B243" s="19" t="s">
        <v>4361</v>
      </c>
      <c r="C243" s="20">
        <v>7.3</v>
      </c>
    </row>
    <row r="244" spans="2:3" x14ac:dyDescent="0.25">
      <c r="B244" s="19" t="s">
        <v>335</v>
      </c>
      <c r="C244" s="20">
        <v>7.3</v>
      </c>
    </row>
    <row r="245" spans="2:3" x14ac:dyDescent="0.25">
      <c r="B245" s="19" t="s">
        <v>5392</v>
      </c>
      <c r="C245" s="20">
        <v>7.3</v>
      </c>
    </row>
    <row r="246" spans="2:3" x14ac:dyDescent="0.25">
      <c r="B246" s="19" t="s">
        <v>2873</v>
      </c>
      <c r="C246" s="20">
        <v>7.3</v>
      </c>
    </row>
    <row r="247" spans="2:3" x14ac:dyDescent="0.25">
      <c r="B247" s="19" t="s">
        <v>5104</v>
      </c>
      <c r="C247" s="20">
        <v>7.3</v>
      </c>
    </row>
    <row r="248" spans="2:3" x14ac:dyDescent="0.25">
      <c r="B248" s="19" t="s">
        <v>5852</v>
      </c>
      <c r="C248" s="20">
        <v>7.3</v>
      </c>
    </row>
    <row r="249" spans="2:3" x14ac:dyDescent="0.25">
      <c r="B249" s="19" t="s">
        <v>6153</v>
      </c>
      <c r="C249" s="20">
        <v>7.3</v>
      </c>
    </row>
    <row r="250" spans="2:3" x14ac:dyDescent="0.25">
      <c r="B250" s="19" t="s">
        <v>5443</v>
      </c>
      <c r="C250" s="20">
        <v>7.3</v>
      </c>
    </row>
    <row r="251" spans="2:3" x14ac:dyDescent="0.25">
      <c r="B251" s="19" t="s">
        <v>5201</v>
      </c>
      <c r="C251" s="20">
        <v>7.3</v>
      </c>
    </row>
    <row r="252" spans="2:3" x14ac:dyDescent="0.25">
      <c r="B252" s="19" t="s">
        <v>1758</v>
      </c>
      <c r="C252" s="20">
        <v>7.3</v>
      </c>
    </row>
    <row r="253" spans="2:3" x14ac:dyDescent="0.25">
      <c r="B253" s="19" t="s">
        <v>5140</v>
      </c>
      <c r="C253" s="20">
        <v>7.3</v>
      </c>
    </row>
    <row r="254" spans="2:3" x14ac:dyDescent="0.25">
      <c r="B254" s="19" t="s">
        <v>304</v>
      </c>
      <c r="C254" s="20">
        <v>7.3</v>
      </c>
    </row>
    <row r="255" spans="2:3" x14ac:dyDescent="0.25">
      <c r="B255" s="19" t="s">
        <v>5409</v>
      </c>
      <c r="C255" s="20">
        <v>7.3</v>
      </c>
    </row>
    <row r="256" spans="2:3" x14ac:dyDescent="0.25">
      <c r="B256" s="19" t="s">
        <v>3995</v>
      </c>
      <c r="C256" s="20">
        <v>7.3</v>
      </c>
    </row>
    <row r="257" spans="2:3" x14ac:dyDescent="0.25">
      <c r="B257" s="19" t="s">
        <v>92</v>
      </c>
      <c r="C257" s="20">
        <v>7.3</v>
      </c>
    </row>
    <row r="258" spans="2:3" x14ac:dyDescent="0.25">
      <c r="B258" s="19" t="s">
        <v>4792</v>
      </c>
      <c r="C258" s="20">
        <v>7.3</v>
      </c>
    </row>
    <row r="259" spans="2:3" x14ac:dyDescent="0.25">
      <c r="B259" s="19" t="s">
        <v>5277</v>
      </c>
      <c r="C259" s="20">
        <v>7.3</v>
      </c>
    </row>
    <row r="260" spans="2:3" x14ac:dyDescent="0.25">
      <c r="B260" s="19" t="s">
        <v>2192</v>
      </c>
      <c r="C260" s="20">
        <v>7.3</v>
      </c>
    </row>
    <row r="261" spans="2:3" x14ac:dyDescent="0.25">
      <c r="B261" s="19" t="s">
        <v>4948</v>
      </c>
      <c r="C261" s="20">
        <v>7.3</v>
      </c>
    </row>
    <row r="262" spans="2:3" x14ac:dyDescent="0.25">
      <c r="B262" s="19" t="s">
        <v>5875</v>
      </c>
      <c r="C262" s="20">
        <v>7.3</v>
      </c>
    </row>
    <row r="263" spans="2:3" x14ac:dyDescent="0.25">
      <c r="B263" s="19" t="s">
        <v>908</v>
      </c>
      <c r="C263" s="20">
        <v>7.3</v>
      </c>
    </row>
    <row r="264" spans="2:3" x14ac:dyDescent="0.25">
      <c r="B264" s="19" t="s">
        <v>3182</v>
      </c>
      <c r="C264" s="20">
        <v>7.3</v>
      </c>
    </row>
    <row r="265" spans="2:3" x14ac:dyDescent="0.25">
      <c r="B265" s="19" t="s">
        <v>4520</v>
      </c>
      <c r="C265" s="20">
        <v>7.3</v>
      </c>
    </row>
    <row r="266" spans="2:3" x14ac:dyDescent="0.25">
      <c r="B266" s="19" t="s">
        <v>5850</v>
      </c>
      <c r="C266" s="20">
        <v>7.3</v>
      </c>
    </row>
    <row r="267" spans="2:3" x14ac:dyDescent="0.25">
      <c r="B267" s="19" t="s">
        <v>39</v>
      </c>
      <c r="C267" s="20">
        <v>7.2875000000000005</v>
      </c>
    </row>
    <row r="268" spans="2:3" x14ac:dyDescent="0.25">
      <c r="B268" s="19" t="s">
        <v>730</v>
      </c>
      <c r="C268" s="20">
        <v>7.2749999999999995</v>
      </c>
    </row>
    <row r="269" spans="2:3" x14ac:dyDescent="0.25">
      <c r="B269" s="19" t="s">
        <v>1916</v>
      </c>
      <c r="C269" s="20">
        <v>7.2666666666666666</v>
      </c>
    </row>
    <row r="270" spans="2:3" x14ac:dyDescent="0.25">
      <c r="B270" s="19" t="s">
        <v>192</v>
      </c>
      <c r="C270" s="20">
        <v>7.2666666666666666</v>
      </c>
    </row>
    <row r="271" spans="2:3" x14ac:dyDescent="0.25">
      <c r="B271" s="19" t="s">
        <v>358</v>
      </c>
      <c r="C271" s="20">
        <v>7.2500000000000009</v>
      </c>
    </row>
    <row r="272" spans="2:3" x14ac:dyDescent="0.25">
      <c r="B272" s="19" t="s">
        <v>2647</v>
      </c>
      <c r="C272" s="20">
        <v>7.25</v>
      </c>
    </row>
    <row r="273" spans="2:3" x14ac:dyDescent="0.25">
      <c r="B273" s="19" t="s">
        <v>3752</v>
      </c>
      <c r="C273" s="20">
        <v>7.25</v>
      </c>
    </row>
    <row r="274" spans="2:3" x14ac:dyDescent="0.25">
      <c r="B274" s="19" t="s">
        <v>2960</v>
      </c>
      <c r="C274" s="20">
        <v>7.25</v>
      </c>
    </row>
    <row r="275" spans="2:3" x14ac:dyDescent="0.25">
      <c r="B275" s="19" t="s">
        <v>2348</v>
      </c>
      <c r="C275" s="20">
        <v>7.25</v>
      </c>
    </row>
    <row r="276" spans="2:3" x14ac:dyDescent="0.25">
      <c r="B276" s="19" t="s">
        <v>624</v>
      </c>
      <c r="C276" s="20">
        <v>7.25</v>
      </c>
    </row>
    <row r="277" spans="2:3" x14ac:dyDescent="0.25">
      <c r="B277" s="19" t="s">
        <v>340</v>
      </c>
      <c r="C277" s="20">
        <v>7.2428571428571429</v>
      </c>
    </row>
    <row r="278" spans="2:3" x14ac:dyDescent="0.25">
      <c r="B278" s="19" t="s">
        <v>790</v>
      </c>
      <c r="C278" s="20">
        <v>7.2333333333333343</v>
      </c>
    </row>
    <row r="279" spans="2:3" x14ac:dyDescent="0.25">
      <c r="B279" s="19" t="s">
        <v>831</v>
      </c>
      <c r="C279" s="20">
        <v>7.2333333333333334</v>
      </c>
    </row>
    <row r="280" spans="2:3" x14ac:dyDescent="0.25">
      <c r="B280" s="19" t="s">
        <v>42</v>
      </c>
      <c r="C280" s="20">
        <v>7.2285714285714286</v>
      </c>
    </row>
    <row r="281" spans="2:3" x14ac:dyDescent="0.25">
      <c r="B281" s="19" t="s">
        <v>1261</v>
      </c>
      <c r="C281" s="20">
        <v>7.2052631578947368</v>
      </c>
    </row>
    <row r="282" spans="2:3" x14ac:dyDescent="0.25">
      <c r="B282" s="19" t="s">
        <v>3899</v>
      </c>
      <c r="C282" s="20">
        <v>7.2</v>
      </c>
    </row>
    <row r="283" spans="2:3" x14ac:dyDescent="0.25">
      <c r="B283" s="19" t="s">
        <v>2411</v>
      </c>
      <c r="C283" s="20">
        <v>7.2</v>
      </c>
    </row>
    <row r="284" spans="2:3" x14ac:dyDescent="0.25">
      <c r="B284" s="19" t="s">
        <v>4523</v>
      </c>
      <c r="C284" s="20">
        <v>7.2</v>
      </c>
    </row>
    <row r="285" spans="2:3" x14ac:dyDescent="0.25">
      <c r="B285" s="19" t="s">
        <v>5365</v>
      </c>
      <c r="C285" s="20">
        <v>7.2</v>
      </c>
    </row>
    <row r="286" spans="2:3" x14ac:dyDescent="0.25">
      <c r="B286" s="19" t="s">
        <v>5960</v>
      </c>
      <c r="C286" s="20">
        <v>7.2</v>
      </c>
    </row>
    <row r="287" spans="2:3" x14ac:dyDescent="0.25">
      <c r="B287" s="19" t="s">
        <v>3982</v>
      </c>
      <c r="C287" s="20">
        <v>7.2</v>
      </c>
    </row>
    <row r="288" spans="2:3" x14ac:dyDescent="0.25">
      <c r="B288" s="19" t="s">
        <v>3657</v>
      </c>
      <c r="C288" s="20">
        <v>7.2</v>
      </c>
    </row>
    <row r="289" spans="2:3" x14ac:dyDescent="0.25">
      <c r="B289" s="19" t="s">
        <v>6107</v>
      </c>
      <c r="C289" s="20">
        <v>7.2</v>
      </c>
    </row>
    <row r="290" spans="2:3" x14ac:dyDescent="0.25">
      <c r="B290" s="19" t="s">
        <v>6126</v>
      </c>
      <c r="C290" s="20">
        <v>7.2</v>
      </c>
    </row>
    <row r="291" spans="2:3" x14ac:dyDescent="0.25">
      <c r="B291" s="19" t="s">
        <v>5142</v>
      </c>
      <c r="C291" s="20">
        <v>7.2</v>
      </c>
    </row>
    <row r="292" spans="2:3" x14ac:dyDescent="0.25">
      <c r="B292" s="19" t="s">
        <v>3238</v>
      </c>
      <c r="C292" s="20">
        <v>7.2</v>
      </c>
    </row>
    <row r="293" spans="2:3" x14ac:dyDescent="0.25">
      <c r="B293" s="19" t="s">
        <v>4779</v>
      </c>
      <c r="C293" s="20">
        <v>7.2</v>
      </c>
    </row>
    <row r="294" spans="2:3" x14ac:dyDescent="0.25">
      <c r="B294" s="19" t="s">
        <v>3962</v>
      </c>
      <c r="C294" s="20">
        <v>7.2</v>
      </c>
    </row>
    <row r="295" spans="2:3" x14ac:dyDescent="0.25">
      <c r="B295" s="19" t="s">
        <v>1595</v>
      </c>
      <c r="C295" s="20">
        <v>7.2</v>
      </c>
    </row>
    <row r="296" spans="2:3" x14ac:dyDescent="0.25">
      <c r="B296" s="19" t="s">
        <v>2425</v>
      </c>
      <c r="C296" s="20">
        <v>7.2</v>
      </c>
    </row>
    <row r="297" spans="2:3" x14ac:dyDescent="0.25">
      <c r="B297" s="19" t="s">
        <v>3286</v>
      </c>
      <c r="C297" s="20">
        <v>7.2</v>
      </c>
    </row>
    <row r="298" spans="2:3" x14ac:dyDescent="0.25">
      <c r="B298" s="19" t="s">
        <v>5873</v>
      </c>
      <c r="C298" s="20">
        <v>7.2</v>
      </c>
    </row>
    <row r="299" spans="2:3" x14ac:dyDescent="0.25">
      <c r="B299" s="19" t="s">
        <v>6216</v>
      </c>
      <c r="C299" s="20">
        <v>7.2</v>
      </c>
    </row>
    <row r="300" spans="2:3" x14ac:dyDescent="0.25">
      <c r="B300" s="19" t="s">
        <v>5701</v>
      </c>
      <c r="C300" s="20">
        <v>7.2</v>
      </c>
    </row>
    <row r="301" spans="2:3" x14ac:dyDescent="0.25">
      <c r="B301" s="19" t="s">
        <v>6013</v>
      </c>
      <c r="C301" s="20">
        <v>7.2</v>
      </c>
    </row>
    <row r="302" spans="2:3" x14ac:dyDescent="0.25">
      <c r="B302" s="19" t="s">
        <v>578</v>
      </c>
      <c r="C302" s="20">
        <v>7.2</v>
      </c>
    </row>
    <row r="303" spans="2:3" x14ac:dyDescent="0.25">
      <c r="B303" s="19" t="s">
        <v>5759</v>
      </c>
      <c r="C303" s="20">
        <v>7.2</v>
      </c>
    </row>
    <row r="304" spans="2:3" x14ac:dyDescent="0.25">
      <c r="B304" s="19" t="s">
        <v>5452</v>
      </c>
      <c r="C304" s="20">
        <v>7.2</v>
      </c>
    </row>
    <row r="305" spans="2:3" x14ac:dyDescent="0.25">
      <c r="B305" s="19" t="s">
        <v>5419</v>
      </c>
      <c r="C305" s="20">
        <v>7.2</v>
      </c>
    </row>
    <row r="306" spans="2:3" x14ac:dyDescent="0.25">
      <c r="B306" s="19" t="s">
        <v>131</v>
      </c>
      <c r="C306" s="20">
        <v>7.2</v>
      </c>
    </row>
    <row r="307" spans="2:3" x14ac:dyDescent="0.25">
      <c r="B307" s="19" t="s">
        <v>6270</v>
      </c>
      <c r="C307" s="20">
        <v>7.2</v>
      </c>
    </row>
    <row r="308" spans="2:3" x14ac:dyDescent="0.25">
      <c r="B308" s="19" t="s">
        <v>6011</v>
      </c>
      <c r="C308" s="20">
        <v>7.2</v>
      </c>
    </row>
    <row r="309" spans="2:3" x14ac:dyDescent="0.25">
      <c r="B309" s="19" t="s">
        <v>2753</v>
      </c>
      <c r="C309" s="20">
        <v>7.2</v>
      </c>
    </row>
    <row r="310" spans="2:3" x14ac:dyDescent="0.25">
      <c r="B310" s="19" t="s">
        <v>113</v>
      </c>
      <c r="C310" s="20">
        <v>7.2</v>
      </c>
    </row>
    <row r="311" spans="2:3" x14ac:dyDescent="0.25">
      <c r="B311" s="19" t="s">
        <v>3881</v>
      </c>
      <c r="C311" s="20">
        <v>7.2</v>
      </c>
    </row>
    <row r="312" spans="2:3" x14ac:dyDescent="0.25">
      <c r="B312" s="19" t="s">
        <v>6202</v>
      </c>
      <c r="C312" s="20">
        <v>7.2</v>
      </c>
    </row>
    <row r="313" spans="2:3" x14ac:dyDescent="0.25">
      <c r="B313" s="19" t="s">
        <v>942</v>
      </c>
      <c r="C313" s="20">
        <v>7.2</v>
      </c>
    </row>
    <row r="314" spans="2:3" x14ac:dyDescent="0.25">
      <c r="B314" s="19" t="s">
        <v>2711</v>
      </c>
      <c r="C314" s="20">
        <v>7.2</v>
      </c>
    </row>
    <row r="315" spans="2:3" x14ac:dyDescent="0.25">
      <c r="B315" s="19" t="s">
        <v>5844</v>
      </c>
      <c r="C315" s="20">
        <v>7.2</v>
      </c>
    </row>
    <row r="316" spans="2:3" x14ac:dyDescent="0.25">
      <c r="B316" s="19" t="s">
        <v>5897</v>
      </c>
      <c r="C316" s="20">
        <v>7.2</v>
      </c>
    </row>
    <row r="317" spans="2:3" x14ac:dyDescent="0.25">
      <c r="B317" s="19" t="s">
        <v>5784</v>
      </c>
      <c r="C317" s="20">
        <v>7.2</v>
      </c>
    </row>
    <row r="318" spans="2:3" x14ac:dyDescent="0.25">
      <c r="B318" s="19" t="s">
        <v>34</v>
      </c>
      <c r="C318" s="20">
        <v>7.2</v>
      </c>
    </row>
    <row r="319" spans="2:3" x14ac:dyDescent="0.25">
      <c r="B319" s="19" t="s">
        <v>4558</v>
      </c>
      <c r="C319" s="20">
        <v>7.2</v>
      </c>
    </row>
    <row r="320" spans="2:3" x14ac:dyDescent="0.25">
      <c r="B320" s="19" t="s">
        <v>5877</v>
      </c>
      <c r="C320" s="20">
        <v>7.2</v>
      </c>
    </row>
    <row r="321" spans="2:3" x14ac:dyDescent="0.25">
      <c r="B321" s="19" t="s">
        <v>3084</v>
      </c>
      <c r="C321" s="20">
        <v>7.2</v>
      </c>
    </row>
    <row r="322" spans="2:3" x14ac:dyDescent="0.25">
      <c r="B322" s="19" t="s">
        <v>5021</v>
      </c>
      <c r="C322" s="20">
        <v>7.2</v>
      </c>
    </row>
    <row r="323" spans="2:3" x14ac:dyDescent="0.25">
      <c r="B323" s="19" t="s">
        <v>4957</v>
      </c>
      <c r="C323" s="20">
        <v>7.2</v>
      </c>
    </row>
    <row r="324" spans="2:3" x14ac:dyDescent="0.25">
      <c r="B324" s="19" t="s">
        <v>4149</v>
      </c>
      <c r="C324" s="20">
        <v>7.2</v>
      </c>
    </row>
    <row r="325" spans="2:3" x14ac:dyDescent="0.25">
      <c r="B325" s="19" t="s">
        <v>5263</v>
      </c>
      <c r="C325" s="20">
        <v>7.2</v>
      </c>
    </row>
    <row r="326" spans="2:3" x14ac:dyDescent="0.25">
      <c r="B326" s="19" t="s">
        <v>3968</v>
      </c>
      <c r="C326" s="20">
        <v>7.2</v>
      </c>
    </row>
    <row r="327" spans="2:3" x14ac:dyDescent="0.25">
      <c r="B327" s="19" t="s">
        <v>5428</v>
      </c>
      <c r="C327" s="20">
        <v>7.2</v>
      </c>
    </row>
    <row r="328" spans="2:3" x14ac:dyDescent="0.25">
      <c r="B328" s="19" t="s">
        <v>5998</v>
      </c>
      <c r="C328" s="20">
        <v>7.2</v>
      </c>
    </row>
    <row r="329" spans="2:3" x14ac:dyDescent="0.25">
      <c r="B329" s="19" t="s">
        <v>5778</v>
      </c>
      <c r="C329" s="20">
        <v>7.2</v>
      </c>
    </row>
    <row r="330" spans="2:3" x14ac:dyDescent="0.25">
      <c r="B330" s="19" t="s">
        <v>6001</v>
      </c>
      <c r="C330" s="20">
        <v>7.2</v>
      </c>
    </row>
    <row r="331" spans="2:3" x14ac:dyDescent="0.25">
      <c r="B331" s="19" t="s">
        <v>3586</v>
      </c>
      <c r="C331" s="20">
        <v>7.2</v>
      </c>
    </row>
    <row r="332" spans="2:3" x14ac:dyDescent="0.25">
      <c r="B332" s="19" t="s">
        <v>332</v>
      </c>
      <c r="C332" s="20">
        <v>7.2</v>
      </c>
    </row>
    <row r="333" spans="2:3" x14ac:dyDescent="0.25">
      <c r="B333" s="19" t="s">
        <v>285</v>
      </c>
      <c r="C333" s="20">
        <v>7.1833333333333336</v>
      </c>
    </row>
    <row r="334" spans="2:3" x14ac:dyDescent="0.25">
      <c r="B334" s="19" t="s">
        <v>1413</v>
      </c>
      <c r="C334" s="20">
        <v>7.1714285714285708</v>
      </c>
    </row>
    <row r="335" spans="2:3" x14ac:dyDescent="0.25">
      <c r="B335" s="19" t="s">
        <v>471</v>
      </c>
      <c r="C335" s="20">
        <v>7.166666666666667</v>
      </c>
    </row>
    <row r="336" spans="2:3" x14ac:dyDescent="0.25">
      <c r="B336" s="19" t="s">
        <v>979</v>
      </c>
      <c r="C336" s="20">
        <v>7.166666666666667</v>
      </c>
    </row>
    <row r="337" spans="2:3" x14ac:dyDescent="0.25">
      <c r="B337" s="19" t="s">
        <v>3821</v>
      </c>
      <c r="C337" s="20">
        <v>7.166666666666667</v>
      </c>
    </row>
    <row r="338" spans="2:3" x14ac:dyDescent="0.25">
      <c r="B338" s="19" t="s">
        <v>4580</v>
      </c>
      <c r="C338" s="20">
        <v>7.15</v>
      </c>
    </row>
    <row r="339" spans="2:3" x14ac:dyDescent="0.25">
      <c r="B339" s="19" t="s">
        <v>5692</v>
      </c>
      <c r="C339" s="20">
        <v>7.15</v>
      </c>
    </row>
    <row r="340" spans="2:3" x14ac:dyDescent="0.25">
      <c r="B340" s="19" t="s">
        <v>5208</v>
      </c>
      <c r="C340" s="20">
        <v>7.15</v>
      </c>
    </row>
    <row r="341" spans="2:3" x14ac:dyDescent="0.25">
      <c r="B341" s="19" t="s">
        <v>2714</v>
      </c>
      <c r="C341" s="20">
        <v>7.15</v>
      </c>
    </row>
    <row r="342" spans="2:3" x14ac:dyDescent="0.25">
      <c r="B342" s="19" t="s">
        <v>4129</v>
      </c>
      <c r="C342" s="20">
        <v>7.15</v>
      </c>
    </row>
    <row r="343" spans="2:3" x14ac:dyDescent="0.25">
      <c r="B343" s="19" t="s">
        <v>476</v>
      </c>
      <c r="C343" s="20">
        <v>7.15</v>
      </c>
    </row>
    <row r="344" spans="2:3" x14ac:dyDescent="0.25">
      <c r="B344" s="19" t="s">
        <v>49</v>
      </c>
      <c r="C344" s="20">
        <v>7.15</v>
      </c>
    </row>
    <row r="345" spans="2:3" x14ac:dyDescent="0.25">
      <c r="B345" s="19" t="s">
        <v>37</v>
      </c>
      <c r="C345" s="20">
        <v>7.1428571428571432</v>
      </c>
    </row>
    <row r="346" spans="2:3" x14ac:dyDescent="0.25">
      <c r="B346" s="19" t="s">
        <v>126</v>
      </c>
      <c r="C346" s="20">
        <v>7.1400000000000006</v>
      </c>
    </row>
    <row r="347" spans="2:3" x14ac:dyDescent="0.25">
      <c r="B347" s="19" t="s">
        <v>2707</v>
      </c>
      <c r="C347" s="20">
        <v>7.1400000000000006</v>
      </c>
    </row>
    <row r="348" spans="2:3" x14ac:dyDescent="0.25">
      <c r="B348" s="19" t="s">
        <v>61</v>
      </c>
      <c r="C348" s="20">
        <v>7.1333333333333329</v>
      </c>
    </row>
    <row r="349" spans="2:3" x14ac:dyDescent="0.25">
      <c r="B349" s="19" t="s">
        <v>219</v>
      </c>
      <c r="C349" s="20">
        <v>7.1333333333333329</v>
      </c>
    </row>
    <row r="350" spans="2:3" x14ac:dyDescent="0.25">
      <c r="B350" s="19" t="s">
        <v>4081</v>
      </c>
      <c r="C350" s="20">
        <v>7.1333333333333329</v>
      </c>
    </row>
    <row r="351" spans="2:3" x14ac:dyDescent="0.25">
      <c r="B351" s="19" t="s">
        <v>3611</v>
      </c>
      <c r="C351" s="20">
        <v>7.1333333333333329</v>
      </c>
    </row>
    <row r="352" spans="2:3" x14ac:dyDescent="0.25">
      <c r="B352" s="19" t="s">
        <v>63</v>
      </c>
      <c r="C352" s="20">
        <v>7.1312499999999996</v>
      </c>
    </row>
    <row r="353" spans="2:3" x14ac:dyDescent="0.25">
      <c r="B353" s="19" t="s">
        <v>2035</v>
      </c>
      <c r="C353" s="20">
        <v>7.1285714285714281</v>
      </c>
    </row>
    <row r="354" spans="2:3" x14ac:dyDescent="0.25">
      <c r="B354" s="19" t="s">
        <v>174</v>
      </c>
      <c r="C354" s="20">
        <v>7.1285714285714272</v>
      </c>
    </row>
    <row r="355" spans="2:3" x14ac:dyDescent="0.25">
      <c r="B355" s="19" t="s">
        <v>439</v>
      </c>
      <c r="C355" s="20">
        <v>7.1142857142857139</v>
      </c>
    </row>
    <row r="356" spans="2:3" x14ac:dyDescent="0.25">
      <c r="B356" s="19" t="s">
        <v>2372</v>
      </c>
      <c r="C356" s="20">
        <v>7.1142857142857139</v>
      </c>
    </row>
    <row r="357" spans="2:3" x14ac:dyDescent="0.25">
      <c r="B357" s="19" t="s">
        <v>1007</v>
      </c>
      <c r="C357" s="20">
        <v>7.1000000000000005</v>
      </c>
    </row>
    <row r="358" spans="2:3" x14ac:dyDescent="0.25">
      <c r="B358" s="19" t="s">
        <v>5212</v>
      </c>
      <c r="C358" s="20">
        <v>7.1000000000000005</v>
      </c>
    </row>
    <row r="359" spans="2:3" x14ac:dyDescent="0.25">
      <c r="B359" s="19" t="s">
        <v>799</v>
      </c>
      <c r="C359" s="20">
        <v>7.1000000000000005</v>
      </c>
    </row>
    <row r="360" spans="2:3" x14ac:dyDescent="0.25">
      <c r="B360" s="19" t="s">
        <v>4756</v>
      </c>
      <c r="C360" s="20">
        <v>7.1</v>
      </c>
    </row>
    <row r="361" spans="2:3" x14ac:dyDescent="0.25">
      <c r="B361" s="19" t="s">
        <v>6298</v>
      </c>
      <c r="C361" s="20">
        <v>7.1</v>
      </c>
    </row>
    <row r="362" spans="2:3" x14ac:dyDescent="0.25">
      <c r="B362" s="19" t="s">
        <v>5091</v>
      </c>
      <c r="C362" s="20">
        <v>7.1</v>
      </c>
    </row>
    <row r="363" spans="2:3" x14ac:dyDescent="0.25">
      <c r="B363" s="19" t="s">
        <v>3415</v>
      </c>
      <c r="C363" s="20">
        <v>7.1</v>
      </c>
    </row>
    <row r="364" spans="2:3" x14ac:dyDescent="0.25">
      <c r="B364" s="19" t="s">
        <v>5543</v>
      </c>
      <c r="C364" s="20">
        <v>7.1</v>
      </c>
    </row>
    <row r="365" spans="2:3" x14ac:dyDescent="0.25">
      <c r="B365" s="19" t="s">
        <v>5836</v>
      </c>
      <c r="C365" s="20">
        <v>7.1</v>
      </c>
    </row>
    <row r="366" spans="2:3" x14ac:dyDescent="0.25">
      <c r="B366" s="19" t="s">
        <v>2781</v>
      </c>
      <c r="C366" s="20">
        <v>7.1</v>
      </c>
    </row>
    <row r="367" spans="2:3" x14ac:dyDescent="0.25">
      <c r="B367" s="19" t="s">
        <v>838</v>
      </c>
      <c r="C367" s="20">
        <v>7.1</v>
      </c>
    </row>
    <row r="368" spans="2:3" x14ac:dyDescent="0.25">
      <c r="B368" s="19" t="s">
        <v>5238</v>
      </c>
      <c r="C368" s="20">
        <v>7.1</v>
      </c>
    </row>
    <row r="369" spans="2:3" x14ac:dyDescent="0.25">
      <c r="B369" s="19" t="s">
        <v>4512</v>
      </c>
      <c r="C369" s="20">
        <v>7.1</v>
      </c>
    </row>
    <row r="370" spans="2:3" x14ac:dyDescent="0.25">
      <c r="B370" s="19" t="s">
        <v>5733</v>
      </c>
      <c r="C370" s="20">
        <v>7.1</v>
      </c>
    </row>
    <row r="371" spans="2:3" x14ac:dyDescent="0.25">
      <c r="B371" s="19" t="s">
        <v>4357</v>
      </c>
      <c r="C371" s="20">
        <v>7.1</v>
      </c>
    </row>
    <row r="372" spans="2:3" x14ac:dyDescent="0.25">
      <c r="B372" s="19" t="s">
        <v>2504</v>
      </c>
      <c r="C372" s="20">
        <v>7.1</v>
      </c>
    </row>
    <row r="373" spans="2:3" x14ac:dyDescent="0.25">
      <c r="B373" s="19" t="s">
        <v>3330</v>
      </c>
      <c r="C373" s="20">
        <v>7.1</v>
      </c>
    </row>
    <row r="374" spans="2:3" x14ac:dyDescent="0.25">
      <c r="B374" s="19" t="s">
        <v>6162</v>
      </c>
      <c r="C374" s="20">
        <v>7.1</v>
      </c>
    </row>
    <row r="375" spans="2:3" x14ac:dyDescent="0.25">
      <c r="B375" s="19" t="s">
        <v>2303</v>
      </c>
      <c r="C375" s="20">
        <v>7.1</v>
      </c>
    </row>
    <row r="376" spans="2:3" x14ac:dyDescent="0.25">
      <c r="B376" s="19" t="s">
        <v>5470</v>
      </c>
      <c r="C376" s="20">
        <v>7.1</v>
      </c>
    </row>
    <row r="377" spans="2:3" x14ac:dyDescent="0.25">
      <c r="B377" s="19" t="s">
        <v>4530</v>
      </c>
      <c r="C377" s="20">
        <v>7.1</v>
      </c>
    </row>
    <row r="378" spans="2:3" x14ac:dyDescent="0.25">
      <c r="B378" s="19" t="s">
        <v>5378</v>
      </c>
      <c r="C378" s="20">
        <v>7.1</v>
      </c>
    </row>
    <row r="379" spans="2:3" x14ac:dyDescent="0.25">
      <c r="B379" s="19" t="s">
        <v>3921</v>
      </c>
      <c r="C379" s="20">
        <v>7.1</v>
      </c>
    </row>
    <row r="380" spans="2:3" x14ac:dyDescent="0.25">
      <c r="B380" s="19" t="s">
        <v>5591</v>
      </c>
      <c r="C380" s="20">
        <v>7.1</v>
      </c>
    </row>
    <row r="381" spans="2:3" x14ac:dyDescent="0.25">
      <c r="B381" s="19" t="s">
        <v>2859</v>
      </c>
      <c r="C381" s="20">
        <v>7.1</v>
      </c>
    </row>
    <row r="382" spans="2:3" x14ac:dyDescent="0.25">
      <c r="B382" s="19" t="s">
        <v>5236</v>
      </c>
      <c r="C382" s="20">
        <v>7.1</v>
      </c>
    </row>
    <row r="383" spans="2:3" x14ac:dyDescent="0.25">
      <c r="B383" s="19" t="s">
        <v>4279</v>
      </c>
      <c r="C383" s="20">
        <v>7.1</v>
      </c>
    </row>
    <row r="384" spans="2:3" x14ac:dyDescent="0.25">
      <c r="B384" s="19" t="s">
        <v>3824</v>
      </c>
      <c r="C384" s="20">
        <v>7.1</v>
      </c>
    </row>
    <row r="385" spans="2:3" x14ac:dyDescent="0.25">
      <c r="B385" s="19" t="s">
        <v>6185</v>
      </c>
      <c r="C385" s="20">
        <v>7.1</v>
      </c>
    </row>
    <row r="386" spans="2:3" x14ac:dyDescent="0.25">
      <c r="B386" s="19" t="s">
        <v>5384</v>
      </c>
      <c r="C386" s="20">
        <v>7.1</v>
      </c>
    </row>
    <row r="387" spans="2:3" x14ac:dyDescent="0.25">
      <c r="B387" s="19" t="s">
        <v>2893</v>
      </c>
      <c r="C387" s="20">
        <v>7.1</v>
      </c>
    </row>
    <row r="388" spans="2:3" x14ac:dyDescent="0.25">
      <c r="B388" s="19" t="s">
        <v>3988</v>
      </c>
      <c r="C388" s="20">
        <v>7.1</v>
      </c>
    </row>
    <row r="389" spans="2:3" x14ac:dyDescent="0.25">
      <c r="B389" s="19" t="s">
        <v>5646</v>
      </c>
      <c r="C389" s="20">
        <v>7.1</v>
      </c>
    </row>
    <row r="390" spans="2:3" x14ac:dyDescent="0.25">
      <c r="B390" s="19" t="s">
        <v>3807</v>
      </c>
      <c r="C390" s="20">
        <v>7.1</v>
      </c>
    </row>
    <row r="391" spans="2:3" x14ac:dyDescent="0.25">
      <c r="B391" s="19" t="s">
        <v>4703</v>
      </c>
      <c r="C391" s="20">
        <v>7.1</v>
      </c>
    </row>
    <row r="392" spans="2:3" x14ac:dyDescent="0.25">
      <c r="B392" s="19" t="s">
        <v>4425</v>
      </c>
      <c r="C392" s="20">
        <v>7.1</v>
      </c>
    </row>
    <row r="393" spans="2:3" x14ac:dyDescent="0.25">
      <c r="B393" s="19" t="s">
        <v>5721</v>
      </c>
      <c r="C393" s="20">
        <v>7.1</v>
      </c>
    </row>
    <row r="394" spans="2:3" x14ac:dyDescent="0.25">
      <c r="B394" s="19" t="s">
        <v>1689</v>
      </c>
      <c r="C394" s="20">
        <v>7.1</v>
      </c>
    </row>
    <row r="395" spans="2:3" x14ac:dyDescent="0.25">
      <c r="B395" s="19" t="s">
        <v>4744</v>
      </c>
      <c r="C395" s="20">
        <v>7.1</v>
      </c>
    </row>
    <row r="396" spans="2:3" x14ac:dyDescent="0.25">
      <c r="B396" s="19" t="s">
        <v>4952</v>
      </c>
      <c r="C396" s="20">
        <v>7.1</v>
      </c>
    </row>
    <row r="397" spans="2:3" x14ac:dyDescent="0.25">
      <c r="B397" s="19" t="s">
        <v>5232</v>
      </c>
      <c r="C397" s="20">
        <v>7.1</v>
      </c>
    </row>
    <row r="398" spans="2:3" x14ac:dyDescent="0.25">
      <c r="B398" s="19" t="s">
        <v>4506</v>
      </c>
      <c r="C398" s="20">
        <v>7.1</v>
      </c>
    </row>
    <row r="399" spans="2:3" x14ac:dyDescent="0.25">
      <c r="B399" s="19" t="s">
        <v>5195</v>
      </c>
      <c r="C399" s="20">
        <v>7.1</v>
      </c>
    </row>
    <row r="400" spans="2:3" x14ac:dyDescent="0.25">
      <c r="B400" s="19" t="s">
        <v>6138</v>
      </c>
      <c r="C400" s="20">
        <v>7.1</v>
      </c>
    </row>
    <row r="401" spans="2:3" x14ac:dyDescent="0.25">
      <c r="B401" s="19" t="s">
        <v>5880</v>
      </c>
      <c r="C401" s="20">
        <v>7.1</v>
      </c>
    </row>
    <row r="402" spans="2:3" x14ac:dyDescent="0.25">
      <c r="B402" s="19" t="s">
        <v>5056</v>
      </c>
      <c r="C402" s="20">
        <v>7.1</v>
      </c>
    </row>
    <row r="403" spans="2:3" x14ac:dyDescent="0.25">
      <c r="B403" s="19" t="s">
        <v>1900</v>
      </c>
      <c r="C403" s="20">
        <v>7.0874999999999995</v>
      </c>
    </row>
    <row r="404" spans="2:3" x14ac:dyDescent="0.25">
      <c r="B404" s="19" t="s">
        <v>556</v>
      </c>
      <c r="C404" s="20">
        <v>7.083333333333333</v>
      </c>
    </row>
    <row r="405" spans="2:3" x14ac:dyDescent="0.25">
      <c r="B405" s="19" t="s">
        <v>122</v>
      </c>
      <c r="C405" s="20">
        <v>7.0750000000000002</v>
      </c>
    </row>
    <row r="406" spans="2:3" x14ac:dyDescent="0.25">
      <c r="B406" s="19" t="s">
        <v>2146</v>
      </c>
      <c r="C406" s="20">
        <v>7.0749999999999993</v>
      </c>
    </row>
    <row r="407" spans="2:3" x14ac:dyDescent="0.25">
      <c r="B407" s="19" t="s">
        <v>484</v>
      </c>
      <c r="C407" s="20">
        <v>7.0749999999999993</v>
      </c>
    </row>
    <row r="408" spans="2:3" x14ac:dyDescent="0.25">
      <c r="B408" s="19" t="s">
        <v>3398</v>
      </c>
      <c r="C408" s="20">
        <v>7.0666666666666664</v>
      </c>
    </row>
    <row r="409" spans="2:3" x14ac:dyDescent="0.25">
      <c r="B409" s="19" t="s">
        <v>911</v>
      </c>
      <c r="C409" s="20">
        <v>7.0666666666666664</v>
      </c>
    </row>
    <row r="410" spans="2:3" x14ac:dyDescent="0.25">
      <c r="B410" s="19" t="s">
        <v>1824</v>
      </c>
      <c r="C410" s="20">
        <v>7.06</v>
      </c>
    </row>
    <row r="411" spans="2:3" x14ac:dyDescent="0.25">
      <c r="B411" s="19" t="s">
        <v>87</v>
      </c>
      <c r="C411" s="20">
        <v>7.05</v>
      </c>
    </row>
    <row r="412" spans="2:3" x14ac:dyDescent="0.25">
      <c r="B412" s="19" t="s">
        <v>3998</v>
      </c>
      <c r="C412" s="20">
        <v>7.05</v>
      </c>
    </row>
    <row r="413" spans="2:3" x14ac:dyDescent="0.25">
      <c r="B413" s="19" t="s">
        <v>715</v>
      </c>
      <c r="C413" s="20">
        <v>7.05</v>
      </c>
    </row>
    <row r="414" spans="2:3" x14ac:dyDescent="0.25">
      <c r="B414" s="19" t="s">
        <v>666</v>
      </c>
      <c r="C414" s="20">
        <v>7.05</v>
      </c>
    </row>
    <row r="415" spans="2:3" x14ac:dyDescent="0.25">
      <c r="B415" s="19" t="s">
        <v>1651</v>
      </c>
      <c r="C415" s="20">
        <v>7.0333333333333341</v>
      </c>
    </row>
    <row r="416" spans="2:3" x14ac:dyDescent="0.25">
      <c r="B416" s="19" t="s">
        <v>1588</v>
      </c>
      <c r="C416" s="20">
        <v>7.0333333333333341</v>
      </c>
    </row>
    <row r="417" spans="2:3" x14ac:dyDescent="0.25">
      <c r="B417" s="19" t="s">
        <v>297</v>
      </c>
      <c r="C417" s="20">
        <v>7.0333333333333341</v>
      </c>
    </row>
    <row r="418" spans="2:3" x14ac:dyDescent="0.25">
      <c r="B418" s="19" t="s">
        <v>2595</v>
      </c>
      <c r="C418" s="20">
        <v>7.0333333333333341</v>
      </c>
    </row>
    <row r="419" spans="2:3" x14ac:dyDescent="0.25">
      <c r="B419" s="19" t="s">
        <v>5027</v>
      </c>
      <c r="C419" s="20">
        <v>7.0250000000000004</v>
      </c>
    </row>
    <row r="420" spans="2:3" x14ac:dyDescent="0.25">
      <c r="B420" s="19" t="s">
        <v>1322</v>
      </c>
      <c r="C420" s="20">
        <v>7.0181818181818185</v>
      </c>
    </row>
    <row r="421" spans="2:3" x14ac:dyDescent="0.25">
      <c r="B421" s="19" t="s">
        <v>85</v>
      </c>
      <c r="C421" s="20">
        <v>7.0166666666666657</v>
      </c>
    </row>
    <row r="422" spans="2:3" x14ac:dyDescent="0.25">
      <c r="B422" s="19" t="s">
        <v>954</v>
      </c>
      <c r="C422" s="20">
        <v>7</v>
      </c>
    </row>
    <row r="423" spans="2:3" x14ac:dyDescent="0.25">
      <c r="B423" s="19" t="s">
        <v>4411</v>
      </c>
      <c r="C423" s="20">
        <v>7</v>
      </c>
    </row>
    <row r="424" spans="2:3" x14ac:dyDescent="0.25">
      <c r="B424" s="19" t="s">
        <v>3925</v>
      </c>
      <c r="C424" s="20">
        <v>7</v>
      </c>
    </row>
    <row r="425" spans="2:3" x14ac:dyDescent="0.25">
      <c r="B425" s="19" t="s">
        <v>2694</v>
      </c>
      <c r="C425" s="20">
        <v>7</v>
      </c>
    </row>
    <row r="426" spans="2:3" x14ac:dyDescent="0.25">
      <c r="B426" s="19" t="s">
        <v>3244</v>
      </c>
      <c r="C426" s="20">
        <v>7</v>
      </c>
    </row>
    <row r="427" spans="2:3" x14ac:dyDescent="0.25">
      <c r="B427" s="19" t="s">
        <v>6342</v>
      </c>
      <c r="C427" s="20">
        <v>7</v>
      </c>
    </row>
    <row r="428" spans="2:3" x14ac:dyDescent="0.25">
      <c r="B428" s="19" t="s">
        <v>1672</v>
      </c>
      <c r="C428" s="20">
        <v>7</v>
      </c>
    </row>
    <row r="429" spans="2:3" x14ac:dyDescent="0.25">
      <c r="B429" s="19" t="s">
        <v>1617</v>
      </c>
      <c r="C429" s="20">
        <v>7</v>
      </c>
    </row>
    <row r="430" spans="2:3" x14ac:dyDescent="0.25">
      <c r="B430" s="19" t="s">
        <v>3431</v>
      </c>
      <c r="C430" s="20">
        <v>7</v>
      </c>
    </row>
    <row r="431" spans="2:3" x14ac:dyDescent="0.25">
      <c r="B431" s="19" t="s">
        <v>3841</v>
      </c>
      <c r="C431" s="20">
        <v>7</v>
      </c>
    </row>
    <row r="432" spans="2:3" x14ac:dyDescent="0.25">
      <c r="B432" s="19" t="s">
        <v>5634</v>
      </c>
      <c r="C432" s="20">
        <v>7</v>
      </c>
    </row>
    <row r="433" spans="2:3" x14ac:dyDescent="0.25">
      <c r="B433" s="19" t="s">
        <v>188</v>
      </c>
      <c r="C433" s="20">
        <v>7</v>
      </c>
    </row>
    <row r="434" spans="2:3" x14ac:dyDescent="0.25">
      <c r="B434" s="19" t="s">
        <v>6210</v>
      </c>
      <c r="C434" s="20">
        <v>7</v>
      </c>
    </row>
    <row r="435" spans="2:3" x14ac:dyDescent="0.25">
      <c r="B435" s="19" t="s">
        <v>5580</v>
      </c>
      <c r="C435" s="20">
        <v>7</v>
      </c>
    </row>
    <row r="436" spans="2:3" x14ac:dyDescent="0.25">
      <c r="B436" s="19" t="s">
        <v>4182</v>
      </c>
      <c r="C436" s="20">
        <v>7</v>
      </c>
    </row>
    <row r="437" spans="2:3" x14ac:dyDescent="0.25">
      <c r="B437" s="19" t="s">
        <v>5505</v>
      </c>
      <c r="C437" s="20">
        <v>7</v>
      </c>
    </row>
    <row r="438" spans="2:3" x14ac:dyDescent="0.25">
      <c r="B438" s="19" t="s">
        <v>6026</v>
      </c>
      <c r="C438" s="20">
        <v>7</v>
      </c>
    </row>
    <row r="439" spans="2:3" x14ac:dyDescent="0.25">
      <c r="B439" s="19" t="s">
        <v>3655</v>
      </c>
      <c r="C439" s="20">
        <v>7</v>
      </c>
    </row>
    <row r="440" spans="2:3" x14ac:dyDescent="0.25">
      <c r="B440" s="19" t="s">
        <v>550</v>
      </c>
      <c r="C440" s="20">
        <v>7</v>
      </c>
    </row>
    <row r="441" spans="2:3" x14ac:dyDescent="0.25">
      <c r="B441" s="19" t="s">
        <v>6307</v>
      </c>
      <c r="C441" s="20">
        <v>7</v>
      </c>
    </row>
    <row r="442" spans="2:3" x14ac:dyDescent="0.25">
      <c r="B442" s="19" t="s">
        <v>5756</v>
      </c>
      <c r="C442" s="20">
        <v>7</v>
      </c>
    </row>
    <row r="443" spans="2:3" x14ac:dyDescent="0.25">
      <c r="B443" s="19" t="s">
        <v>4602</v>
      </c>
      <c r="C443" s="20">
        <v>7</v>
      </c>
    </row>
    <row r="444" spans="2:3" x14ac:dyDescent="0.25">
      <c r="B444" s="19" t="s">
        <v>3555</v>
      </c>
      <c r="C444" s="20">
        <v>7</v>
      </c>
    </row>
    <row r="445" spans="2:3" x14ac:dyDescent="0.25">
      <c r="B445" s="19" t="s">
        <v>4077</v>
      </c>
      <c r="C445" s="20">
        <v>7</v>
      </c>
    </row>
    <row r="446" spans="2:3" x14ac:dyDescent="0.25">
      <c r="B446" s="19" t="s">
        <v>934</v>
      </c>
      <c r="C446" s="20">
        <v>7</v>
      </c>
    </row>
    <row r="447" spans="2:3" x14ac:dyDescent="0.25">
      <c r="B447" s="19" t="s">
        <v>4748</v>
      </c>
      <c r="C447" s="20">
        <v>7</v>
      </c>
    </row>
    <row r="448" spans="2:3" x14ac:dyDescent="0.25">
      <c r="B448" s="19" t="s">
        <v>4508</v>
      </c>
      <c r="C448" s="20">
        <v>7</v>
      </c>
    </row>
    <row r="449" spans="2:3" x14ac:dyDescent="0.25">
      <c r="B449" s="19" t="s">
        <v>1775</v>
      </c>
      <c r="C449" s="20">
        <v>7</v>
      </c>
    </row>
    <row r="450" spans="2:3" x14ac:dyDescent="0.25">
      <c r="B450" s="19" t="s">
        <v>6263</v>
      </c>
      <c r="C450" s="20">
        <v>7</v>
      </c>
    </row>
    <row r="451" spans="2:3" x14ac:dyDescent="0.25">
      <c r="B451" s="19" t="s">
        <v>2307</v>
      </c>
      <c r="C451" s="20">
        <v>7</v>
      </c>
    </row>
    <row r="452" spans="2:3" x14ac:dyDescent="0.25">
      <c r="B452" s="19" t="s">
        <v>4705</v>
      </c>
      <c r="C452" s="20">
        <v>7</v>
      </c>
    </row>
    <row r="453" spans="2:3" x14ac:dyDescent="0.25">
      <c r="B453" s="19" t="s">
        <v>5969</v>
      </c>
      <c r="C453" s="20">
        <v>7</v>
      </c>
    </row>
    <row r="454" spans="2:3" x14ac:dyDescent="0.25">
      <c r="B454" s="19" t="s">
        <v>2053</v>
      </c>
      <c r="C454" s="20">
        <v>7</v>
      </c>
    </row>
    <row r="455" spans="2:3" x14ac:dyDescent="0.25">
      <c r="B455" s="19" t="s">
        <v>5357</v>
      </c>
      <c r="C455" s="20">
        <v>7</v>
      </c>
    </row>
    <row r="456" spans="2:3" x14ac:dyDescent="0.25">
      <c r="B456" s="19" t="s">
        <v>1740</v>
      </c>
      <c r="C456" s="20">
        <v>7</v>
      </c>
    </row>
    <row r="457" spans="2:3" x14ac:dyDescent="0.25">
      <c r="B457" s="19" t="s">
        <v>3653</v>
      </c>
      <c r="C457" s="20">
        <v>7</v>
      </c>
    </row>
    <row r="458" spans="2:3" x14ac:dyDescent="0.25">
      <c r="B458" s="19" t="s">
        <v>3224</v>
      </c>
      <c r="C458" s="20">
        <v>7</v>
      </c>
    </row>
    <row r="459" spans="2:3" x14ac:dyDescent="0.25">
      <c r="B459" s="19" t="s">
        <v>3974</v>
      </c>
      <c r="C459" s="20">
        <v>7</v>
      </c>
    </row>
    <row r="460" spans="2:3" x14ac:dyDescent="0.25">
      <c r="B460" s="19" t="s">
        <v>6295</v>
      </c>
      <c r="C460" s="20">
        <v>7</v>
      </c>
    </row>
    <row r="461" spans="2:3" x14ac:dyDescent="0.25">
      <c r="B461" s="19" t="s">
        <v>4489</v>
      </c>
      <c r="C461" s="20">
        <v>7</v>
      </c>
    </row>
    <row r="462" spans="2:3" x14ac:dyDescent="0.25">
      <c r="B462" s="19" t="s">
        <v>6019</v>
      </c>
      <c r="C462" s="20">
        <v>7</v>
      </c>
    </row>
    <row r="463" spans="2:3" x14ac:dyDescent="0.25">
      <c r="B463" s="19" t="s">
        <v>6009</v>
      </c>
      <c r="C463" s="20">
        <v>7</v>
      </c>
    </row>
    <row r="464" spans="2:3" x14ac:dyDescent="0.25">
      <c r="B464" s="19" t="s">
        <v>3542</v>
      </c>
      <c r="C464" s="20">
        <v>7</v>
      </c>
    </row>
    <row r="465" spans="2:3" x14ac:dyDescent="0.25">
      <c r="B465" s="19" t="s">
        <v>2761</v>
      </c>
      <c r="C465" s="20">
        <v>7</v>
      </c>
    </row>
    <row r="466" spans="2:3" x14ac:dyDescent="0.25">
      <c r="B466" s="19" t="s">
        <v>5814</v>
      </c>
      <c r="C466" s="20">
        <v>7</v>
      </c>
    </row>
    <row r="467" spans="2:3" x14ac:dyDescent="0.25">
      <c r="B467" s="19" t="s">
        <v>4738</v>
      </c>
      <c r="C467" s="20">
        <v>7</v>
      </c>
    </row>
    <row r="468" spans="2:3" x14ac:dyDescent="0.25">
      <c r="B468" s="19" t="s">
        <v>5538</v>
      </c>
      <c r="C468" s="20">
        <v>7</v>
      </c>
    </row>
    <row r="469" spans="2:3" x14ac:dyDescent="0.25">
      <c r="B469" s="19" t="s">
        <v>4033</v>
      </c>
      <c r="C469" s="20">
        <v>7</v>
      </c>
    </row>
    <row r="470" spans="2:3" x14ac:dyDescent="0.25">
      <c r="B470" s="19" t="s">
        <v>4503</v>
      </c>
      <c r="C470" s="20">
        <v>7</v>
      </c>
    </row>
    <row r="471" spans="2:3" x14ac:dyDescent="0.25">
      <c r="B471" s="19" t="s">
        <v>4257</v>
      </c>
      <c r="C471" s="20">
        <v>7</v>
      </c>
    </row>
    <row r="472" spans="2:3" x14ac:dyDescent="0.25">
      <c r="B472" s="19" t="s">
        <v>1077</v>
      </c>
      <c r="C472" s="20">
        <v>7</v>
      </c>
    </row>
    <row r="473" spans="2:3" x14ac:dyDescent="0.25">
      <c r="B473" s="19" t="s">
        <v>232</v>
      </c>
      <c r="C473" s="20">
        <v>7</v>
      </c>
    </row>
    <row r="474" spans="2:3" x14ac:dyDescent="0.25">
      <c r="B474" s="19" t="s">
        <v>3672</v>
      </c>
      <c r="C474" s="20">
        <v>7</v>
      </c>
    </row>
    <row r="475" spans="2:3" x14ac:dyDescent="0.25">
      <c r="B475" s="19" t="s">
        <v>5569</v>
      </c>
      <c r="C475" s="20">
        <v>7</v>
      </c>
    </row>
    <row r="476" spans="2:3" x14ac:dyDescent="0.25">
      <c r="B476" s="19" t="s">
        <v>1400</v>
      </c>
      <c r="C476" s="20">
        <v>7</v>
      </c>
    </row>
    <row r="477" spans="2:3" x14ac:dyDescent="0.25">
      <c r="B477" s="19" t="s">
        <v>1349</v>
      </c>
      <c r="C477" s="20">
        <v>7</v>
      </c>
    </row>
    <row r="478" spans="2:3" x14ac:dyDescent="0.25">
      <c r="B478" s="19" t="s">
        <v>4852</v>
      </c>
      <c r="C478" s="20">
        <v>7</v>
      </c>
    </row>
    <row r="479" spans="2:3" x14ac:dyDescent="0.25">
      <c r="B479" s="19" t="s">
        <v>5106</v>
      </c>
      <c r="C479" s="20">
        <v>7</v>
      </c>
    </row>
    <row r="480" spans="2:3" x14ac:dyDescent="0.25">
      <c r="B480" s="19" t="s">
        <v>74</v>
      </c>
      <c r="C480" s="20">
        <v>7</v>
      </c>
    </row>
    <row r="481" spans="2:3" x14ac:dyDescent="0.25">
      <c r="B481" s="19" t="s">
        <v>1808</v>
      </c>
      <c r="C481" s="20">
        <v>7</v>
      </c>
    </row>
    <row r="482" spans="2:3" x14ac:dyDescent="0.25">
      <c r="B482" s="19" t="s">
        <v>5984</v>
      </c>
      <c r="C482" s="20">
        <v>7</v>
      </c>
    </row>
    <row r="483" spans="2:3" x14ac:dyDescent="0.25">
      <c r="B483" s="19" t="s">
        <v>6251</v>
      </c>
      <c r="C483" s="20">
        <v>7</v>
      </c>
    </row>
    <row r="484" spans="2:3" x14ac:dyDescent="0.25">
      <c r="B484" s="19" t="s">
        <v>5941</v>
      </c>
      <c r="C484" s="20">
        <v>7</v>
      </c>
    </row>
    <row r="485" spans="2:3" x14ac:dyDescent="0.25">
      <c r="B485" s="19" t="s">
        <v>5715</v>
      </c>
      <c r="C485" s="20">
        <v>7</v>
      </c>
    </row>
    <row r="486" spans="2:3" x14ac:dyDescent="0.25">
      <c r="B486" s="19" t="s">
        <v>79</v>
      </c>
      <c r="C486" s="20">
        <v>7</v>
      </c>
    </row>
    <row r="487" spans="2:3" x14ac:dyDescent="0.25">
      <c r="B487" s="19" t="s">
        <v>3466</v>
      </c>
      <c r="C487" s="20">
        <v>7</v>
      </c>
    </row>
    <row r="488" spans="2:3" x14ac:dyDescent="0.25">
      <c r="B488" s="19" t="s">
        <v>1358</v>
      </c>
      <c r="C488" s="20">
        <v>6.9999999999999982</v>
      </c>
    </row>
    <row r="489" spans="2:3" x14ac:dyDescent="0.25">
      <c r="B489" s="19" t="s">
        <v>2528</v>
      </c>
      <c r="C489" s="20">
        <v>6.9874999999999998</v>
      </c>
    </row>
    <row r="490" spans="2:3" x14ac:dyDescent="0.25">
      <c r="B490" s="19" t="s">
        <v>12</v>
      </c>
      <c r="C490" s="20">
        <v>6.9857142857142858</v>
      </c>
    </row>
    <row r="491" spans="2:3" x14ac:dyDescent="0.25">
      <c r="B491" s="19" t="s">
        <v>315</v>
      </c>
      <c r="C491" s="20">
        <v>6.9799999999999995</v>
      </c>
    </row>
    <row r="492" spans="2:3" x14ac:dyDescent="0.25">
      <c r="B492" s="19" t="s">
        <v>2825</v>
      </c>
      <c r="C492" s="20">
        <v>6.9799999999999995</v>
      </c>
    </row>
    <row r="493" spans="2:3" x14ac:dyDescent="0.25">
      <c r="B493" s="19" t="s">
        <v>1660</v>
      </c>
      <c r="C493" s="20">
        <v>6.9799999999999995</v>
      </c>
    </row>
    <row r="494" spans="2:3" x14ac:dyDescent="0.25">
      <c r="B494" s="19" t="s">
        <v>829</v>
      </c>
      <c r="C494" s="20">
        <v>6.9749999999999996</v>
      </c>
    </row>
    <row r="495" spans="2:3" x14ac:dyDescent="0.25">
      <c r="B495" s="19" t="s">
        <v>1568</v>
      </c>
      <c r="C495" s="20">
        <v>6.9749999999999996</v>
      </c>
    </row>
    <row r="496" spans="2:3" x14ac:dyDescent="0.25">
      <c r="B496" s="19" t="s">
        <v>1613</v>
      </c>
      <c r="C496" s="20">
        <v>6.9666666666666659</v>
      </c>
    </row>
    <row r="497" spans="2:3" x14ac:dyDescent="0.25">
      <c r="B497" s="19" t="s">
        <v>26</v>
      </c>
      <c r="C497" s="20">
        <v>6.9600000000000009</v>
      </c>
    </row>
    <row r="498" spans="2:3" x14ac:dyDescent="0.25">
      <c r="B498" s="19" t="s">
        <v>5013</v>
      </c>
      <c r="C498" s="20">
        <v>6.95</v>
      </c>
    </row>
    <row r="499" spans="2:3" x14ac:dyDescent="0.25">
      <c r="B499" s="19" t="s">
        <v>4234</v>
      </c>
      <c r="C499" s="20">
        <v>6.95</v>
      </c>
    </row>
    <row r="500" spans="2:3" x14ac:dyDescent="0.25">
      <c r="B500" s="19" t="s">
        <v>168</v>
      </c>
      <c r="C500" s="20">
        <v>6.95</v>
      </c>
    </row>
    <row r="501" spans="2:3" x14ac:dyDescent="0.25">
      <c r="B501" s="19" t="s">
        <v>5367</v>
      </c>
      <c r="C501" s="20">
        <v>6.9499999999999993</v>
      </c>
    </row>
    <row r="502" spans="2:3" x14ac:dyDescent="0.25">
      <c r="B502" s="19" t="s">
        <v>3151</v>
      </c>
      <c r="C502" s="20">
        <v>6.9499999999999993</v>
      </c>
    </row>
    <row r="503" spans="2:3" x14ac:dyDescent="0.25">
      <c r="B503" s="19" t="s">
        <v>1054</v>
      </c>
      <c r="C503" s="20">
        <v>6.9375000000000009</v>
      </c>
    </row>
    <row r="504" spans="2:3" x14ac:dyDescent="0.25">
      <c r="B504" s="19" t="s">
        <v>1050</v>
      </c>
      <c r="C504" s="20">
        <v>6.9374999999999991</v>
      </c>
    </row>
    <row r="505" spans="2:3" x14ac:dyDescent="0.25">
      <c r="B505" s="19" t="s">
        <v>2033</v>
      </c>
      <c r="C505" s="20">
        <v>6.9333333333333336</v>
      </c>
    </row>
    <row r="506" spans="2:3" x14ac:dyDescent="0.25">
      <c r="B506" s="19" t="s">
        <v>4433</v>
      </c>
      <c r="C506" s="20">
        <v>6.9333333333333336</v>
      </c>
    </row>
    <row r="507" spans="2:3" x14ac:dyDescent="0.25">
      <c r="B507" s="19" t="s">
        <v>1229</v>
      </c>
      <c r="C507" s="20">
        <v>6.9333333333333336</v>
      </c>
    </row>
    <row r="508" spans="2:3" x14ac:dyDescent="0.25">
      <c r="B508" s="19" t="s">
        <v>3488</v>
      </c>
      <c r="C508" s="20">
        <v>6.9333333333333336</v>
      </c>
    </row>
    <row r="509" spans="2:3" x14ac:dyDescent="0.25">
      <c r="B509" s="19" t="s">
        <v>282</v>
      </c>
      <c r="C509" s="20">
        <v>6.9307692307692301</v>
      </c>
    </row>
    <row r="510" spans="2:3" x14ac:dyDescent="0.25">
      <c r="B510" s="19" t="s">
        <v>2569</v>
      </c>
      <c r="C510" s="20">
        <v>6.9250000000000007</v>
      </c>
    </row>
    <row r="511" spans="2:3" x14ac:dyDescent="0.25">
      <c r="B511" s="19" t="s">
        <v>2244</v>
      </c>
      <c r="C511" s="20">
        <v>6.9249999999999998</v>
      </c>
    </row>
    <row r="512" spans="2:3" x14ac:dyDescent="0.25">
      <c r="B512" s="19" t="s">
        <v>530</v>
      </c>
      <c r="C512" s="20">
        <v>6.9249999999999998</v>
      </c>
    </row>
    <row r="513" spans="2:3" x14ac:dyDescent="0.25">
      <c r="B513" s="19" t="s">
        <v>2849</v>
      </c>
      <c r="C513" s="20">
        <v>6.9249999999999998</v>
      </c>
    </row>
    <row r="514" spans="2:3" x14ac:dyDescent="0.25">
      <c r="B514" s="19" t="s">
        <v>598</v>
      </c>
      <c r="C514" s="20">
        <v>6.9166666666666679</v>
      </c>
    </row>
    <row r="515" spans="2:3" x14ac:dyDescent="0.25">
      <c r="B515" s="19" t="s">
        <v>146</v>
      </c>
      <c r="C515" s="20">
        <v>6.9166666666666652</v>
      </c>
    </row>
    <row r="516" spans="2:3" x14ac:dyDescent="0.25">
      <c r="B516" s="19" t="s">
        <v>253</v>
      </c>
      <c r="C516" s="20">
        <v>6.9076923076923071</v>
      </c>
    </row>
    <row r="517" spans="2:3" x14ac:dyDescent="0.25">
      <c r="B517" s="19" t="s">
        <v>5137</v>
      </c>
      <c r="C517" s="20">
        <v>6.9</v>
      </c>
    </row>
    <row r="518" spans="2:3" x14ac:dyDescent="0.25">
      <c r="B518" s="19" t="s">
        <v>5869</v>
      </c>
      <c r="C518" s="20">
        <v>6.9</v>
      </c>
    </row>
    <row r="519" spans="2:3" x14ac:dyDescent="0.25">
      <c r="B519" s="19" t="s">
        <v>6275</v>
      </c>
      <c r="C519" s="20">
        <v>6.9</v>
      </c>
    </row>
    <row r="520" spans="2:3" x14ac:dyDescent="0.25">
      <c r="B520" s="19" t="s">
        <v>2980</v>
      </c>
      <c r="C520" s="20">
        <v>6.9</v>
      </c>
    </row>
    <row r="521" spans="2:3" x14ac:dyDescent="0.25">
      <c r="B521" s="19" t="s">
        <v>664</v>
      </c>
      <c r="C521" s="20">
        <v>6.9</v>
      </c>
    </row>
    <row r="522" spans="2:3" x14ac:dyDescent="0.25">
      <c r="B522" s="19" t="s">
        <v>94</v>
      </c>
      <c r="C522" s="20">
        <v>6.9</v>
      </c>
    </row>
    <row r="523" spans="2:3" x14ac:dyDescent="0.25">
      <c r="B523" s="19" t="s">
        <v>4988</v>
      </c>
      <c r="C523" s="20">
        <v>6.9</v>
      </c>
    </row>
    <row r="524" spans="2:3" x14ac:dyDescent="0.25">
      <c r="B524" s="19" t="s">
        <v>798</v>
      </c>
      <c r="C524" s="20">
        <v>6.9</v>
      </c>
    </row>
    <row r="525" spans="2:3" x14ac:dyDescent="0.25">
      <c r="B525" s="19" t="s">
        <v>3153</v>
      </c>
      <c r="C525" s="20">
        <v>6.9</v>
      </c>
    </row>
    <row r="526" spans="2:3" x14ac:dyDescent="0.25">
      <c r="B526" s="19" t="s">
        <v>5362</v>
      </c>
      <c r="C526" s="20">
        <v>6.9</v>
      </c>
    </row>
    <row r="527" spans="2:3" x14ac:dyDescent="0.25">
      <c r="B527" s="19" t="s">
        <v>5006</v>
      </c>
      <c r="C527" s="20">
        <v>6.9</v>
      </c>
    </row>
    <row r="528" spans="2:3" x14ac:dyDescent="0.25">
      <c r="B528" s="19" t="s">
        <v>2777</v>
      </c>
      <c r="C528" s="20">
        <v>6.9</v>
      </c>
    </row>
    <row r="529" spans="2:3" x14ac:dyDescent="0.25">
      <c r="B529" s="19" t="s">
        <v>5804</v>
      </c>
      <c r="C529" s="20">
        <v>6.9</v>
      </c>
    </row>
    <row r="530" spans="2:3" x14ac:dyDescent="0.25">
      <c r="B530" s="19" t="s">
        <v>6094</v>
      </c>
      <c r="C530" s="20">
        <v>6.9</v>
      </c>
    </row>
    <row r="531" spans="2:3" x14ac:dyDescent="0.25">
      <c r="B531" s="19" t="s">
        <v>5809</v>
      </c>
      <c r="C531" s="20">
        <v>6.9</v>
      </c>
    </row>
    <row r="532" spans="2:3" x14ac:dyDescent="0.25">
      <c r="B532" s="19" t="s">
        <v>4886</v>
      </c>
      <c r="C532" s="20">
        <v>6.9</v>
      </c>
    </row>
    <row r="533" spans="2:3" x14ac:dyDescent="0.25">
      <c r="B533" s="19" t="s">
        <v>5174</v>
      </c>
      <c r="C533" s="20">
        <v>6.9</v>
      </c>
    </row>
    <row r="534" spans="2:3" x14ac:dyDescent="0.25">
      <c r="B534" s="19" t="s">
        <v>2226</v>
      </c>
      <c r="C534" s="20">
        <v>6.9</v>
      </c>
    </row>
    <row r="535" spans="2:3" x14ac:dyDescent="0.25">
      <c r="B535" s="19" t="s">
        <v>5497</v>
      </c>
      <c r="C535" s="20">
        <v>6.9</v>
      </c>
    </row>
    <row r="536" spans="2:3" x14ac:dyDescent="0.25">
      <c r="B536" s="19" t="s">
        <v>4263</v>
      </c>
      <c r="C536" s="20">
        <v>6.9</v>
      </c>
    </row>
    <row r="537" spans="2:3" x14ac:dyDescent="0.25">
      <c r="B537" s="19" t="s">
        <v>4650</v>
      </c>
      <c r="C537" s="20">
        <v>6.9</v>
      </c>
    </row>
    <row r="538" spans="2:3" x14ac:dyDescent="0.25">
      <c r="B538" s="19" t="s">
        <v>6207</v>
      </c>
      <c r="C538" s="20">
        <v>6.9</v>
      </c>
    </row>
    <row r="539" spans="2:3" x14ac:dyDescent="0.25">
      <c r="B539" s="19" t="s">
        <v>101</v>
      </c>
      <c r="C539" s="20">
        <v>6.9</v>
      </c>
    </row>
    <row r="540" spans="2:3" x14ac:dyDescent="0.25">
      <c r="B540" s="19" t="s">
        <v>2554</v>
      </c>
      <c r="C540" s="20">
        <v>6.9</v>
      </c>
    </row>
    <row r="541" spans="2:3" x14ac:dyDescent="0.25">
      <c r="B541" s="19" t="s">
        <v>6056</v>
      </c>
      <c r="C541" s="20">
        <v>6.9</v>
      </c>
    </row>
    <row r="542" spans="2:3" x14ac:dyDescent="0.25">
      <c r="B542" s="19" t="s">
        <v>2288</v>
      </c>
      <c r="C542" s="20">
        <v>6.9</v>
      </c>
    </row>
    <row r="543" spans="2:3" x14ac:dyDescent="0.25">
      <c r="B543" s="19" t="s">
        <v>3834</v>
      </c>
      <c r="C543" s="20">
        <v>6.9</v>
      </c>
    </row>
    <row r="544" spans="2:3" x14ac:dyDescent="0.25">
      <c r="B544" s="19" t="s">
        <v>4131</v>
      </c>
      <c r="C544" s="20">
        <v>6.9</v>
      </c>
    </row>
    <row r="545" spans="2:3" x14ac:dyDescent="0.25">
      <c r="B545" s="19" t="s">
        <v>812</v>
      </c>
      <c r="C545" s="20">
        <v>6.9</v>
      </c>
    </row>
    <row r="546" spans="2:3" x14ac:dyDescent="0.25">
      <c r="B546" s="19" t="s">
        <v>5546</v>
      </c>
      <c r="C546" s="20">
        <v>6.9</v>
      </c>
    </row>
    <row r="547" spans="2:3" x14ac:dyDescent="0.25">
      <c r="B547" s="19" t="s">
        <v>5636</v>
      </c>
      <c r="C547" s="20">
        <v>6.9</v>
      </c>
    </row>
    <row r="548" spans="2:3" x14ac:dyDescent="0.25">
      <c r="B548" s="19" t="s">
        <v>5765</v>
      </c>
      <c r="C548" s="20">
        <v>6.9</v>
      </c>
    </row>
    <row r="549" spans="2:3" x14ac:dyDescent="0.25">
      <c r="B549" s="19" t="s">
        <v>5282</v>
      </c>
      <c r="C549" s="20">
        <v>6.9</v>
      </c>
    </row>
    <row r="550" spans="2:3" x14ac:dyDescent="0.25">
      <c r="B550" s="19" t="s">
        <v>4250</v>
      </c>
      <c r="C550" s="20">
        <v>6.9</v>
      </c>
    </row>
    <row r="551" spans="2:3" x14ac:dyDescent="0.25">
      <c r="B551" s="19" t="s">
        <v>5499</v>
      </c>
      <c r="C551" s="20">
        <v>6.9</v>
      </c>
    </row>
    <row r="552" spans="2:3" x14ac:dyDescent="0.25">
      <c r="B552" s="19" t="s">
        <v>5009</v>
      </c>
      <c r="C552" s="20">
        <v>6.9</v>
      </c>
    </row>
    <row r="553" spans="2:3" x14ac:dyDescent="0.25">
      <c r="B553" s="19" t="s">
        <v>5341</v>
      </c>
      <c r="C553" s="20">
        <v>6.9</v>
      </c>
    </row>
    <row r="554" spans="2:3" x14ac:dyDescent="0.25">
      <c r="B554" s="19" t="s">
        <v>2098</v>
      </c>
      <c r="C554" s="20">
        <v>6.9</v>
      </c>
    </row>
    <row r="555" spans="2:3" x14ac:dyDescent="0.25">
      <c r="B555" s="19" t="s">
        <v>5351</v>
      </c>
      <c r="C555" s="20">
        <v>6.9</v>
      </c>
    </row>
    <row r="556" spans="2:3" x14ac:dyDescent="0.25">
      <c r="B556" s="19" t="s">
        <v>1695</v>
      </c>
      <c r="C556" s="20">
        <v>6.9</v>
      </c>
    </row>
    <row r="557" spans="2:3" x14ac:dyDescent="0.25">
      <c r="B557" s="19" t="s">
        <v>4817</v>
      </c>
      <c r="C557" s="20">
        <v>6.9</v>
      </c>
    </row>
    <row r="558" spans="2:3" x14ac:dyDescent="0.25">
      <c r="B558" s="19" t="s">
        <v>2717</v>
      </c>
      <c r="C558" s="20">
        <v>6.9</v>
      </c>
    </row>
    <row r="559" spans="2:3" x14ac:dyDescent="0.25">
      <c r="B559" s="19" t="s">
        <v>287</v>
      </c>
      <c r="C559" s="20">
        <v>6.9</v>
      </c>
    </row>
    <row r="560" spans="2:3" x14ac:dyDescent="0.25">
      <c r="B560" s="19" t="s">
        <v>1997</v>
      </c>
      <c r="C560" s="20">
        <v>6.9</v>
      </c>
    </row>
    <row r="561" spans="2:3" x14ac:dyDescent="0.25">
      <c r="B561" s="19" t="s">
        <v>2332</v>
      </c>
      <c r="C561" s="20">
        <v>6.8999999999999995</v>
      </c>
    </row>
    <row r="562" spans="2:3" x14ac:dyDescent="0.25">
      <c r="B562" s="19" t="s">
        <v>3090</v>
      </c>
      <c r="C562" s="20">
        <v>6.8999999999999995</v>
      </c>
    </row>
    <row r="563" spans="2:3" x14ac:dyDescent="0.25">
      <c r="B563" s="19" t="s">
        <v>1285</v>
      </c>
      <c r="C563" s="20">
        <v>6.8833333333333329</v>
      </c>
    </row>
    <row r="564" spans="2:3" x14ac:dyDescent="0.25">
      <c r="B564" s="19" t="s">
        <v>272</v>
      </c>
      <c r="C564" s="20">
        <v>6.875</v>
      </c>
    </row>
    <row r="565" spans="2:3" x14ac:dyDescent="0.25">
      <c r="B565" s="19" t="s">
        <v>3052</v>
      </c>
      <c r="C565" s="20">
        <v>6.8666666666666671</v>
      </c>
    </row>
    <row r="566" spans="2:3" x14ac:dyDescent="0.25">
      <c r="B566" s="19" t="s">
        <v>1275</v>
      </c>
      <c r="C566" s="20">
        <v>6.8666666666666671</v>
      </c>
    </row>
    <row r="567" spans="2:3" x14ac:dyDescent="0.25">
      <c r="B567" s="19" t="s">
        <v>622</v>
      </c>
      <c r="C567" s="20">
        <v>6.8666666666666671</v>
      </c>
    </row>
    <row r="568" spans="2:3" x14ac:dyDescent="0.25">
      <c r="B568" s="19" t="s">
        <v>4184</v>
      </c>
      <c r="C568" s="20">
        <v>6.8600000000000012</v>
      </c>
    </row>
    <row r="569" spans="2:3" x14ac:dyDescent="0.25">
      <c r="B569" s="19" t="s">
        <v>1679</v>
      </c>
      <c r="C569" s="20">
        <v>6.8500000000000005</v>
      </c>
    </row>
    <row r="570" spans="2:3" x14ac:dyDescent="0.25">
      <c r="B570" s="19" t="s">
        <v>4897</v>
      </c>
      <c r="C570" s="20">
        <v>6.8500000000000005</v>
      </c>
    </row>
    <row r="571" spans="2:3" x14ac:dyDescent="0.25">
      <c r="B571" s="19" t="s">
        <v>614</v>
      </c>
      <c r="C571" s="20">
        <v>6.85</v>
      </c>
    </row>
    <row r="572" spans="2:3" x14ac:dyDescent="0.25">
      <c r="B572" s="19" t="s">
        <v>1845</v>
      </c>
      <c r="C572" s="20">
        <v>6.85</v>
      </c>
    </row>
    <row r="573" spans="2:3" x14ac:dyDescent="0.25">
      <c r="B573" s="19" t="s">
        <v>2299</v>
      </c>
      <c r="C573" s="20">
        <v>6.85</v>
      </c>
    </row>
    <row r="574" spans="2:3" x14ac:dyDescent="0.25">
      <c r="B574" s="19" t="s">
        <v>4767</v>
      </c>
      <c r="C574" s="20">
        <v>6.85</v>
      </c>
    </row>
    <row r="575" spans="2:3" x14ac:dyDescent="0.25">
      <c r="B575" s="19" t="s">
        <v>3204</v>
      </c>
      <c r="C575" s="20">
        <v>6.85</v>
      </c>
    </row>
    <row r="576" spans="2:3" x14ac:dyDescent="0.25">
      <c r="B576" s="19" t="s">
        <v>2176</v>
      </c>
      <c r="C576" s="20">
        <v>6.85</v>
      </c>
    </row>
    <row r="577" spans="2:3" x14ac:dyDescent="0.25">
      <c r="B577" s="19" t="s">
        <v>1605</v>
      </c>
      <c r="C577" s="20">
        <v>6.85</v>
      </c>
    </row>
    <row r="578" spans="2:3" x14ac:dyDescent="0.25">
      <c r="B578" s="19" t="s">
        <v>858</v>
      </c>
      <c r="C578" s="20">
        <v>6.85</v>
      </c>
    </row>
    <row r="579" spans="2:3" x14ac:dyDescent="0.25">
      <c r="B579" s="19" t="s">
        <v>2060</v>
      </c>
      <c r="C579" s="20">
        <v>6.85</v>
      </c>
    </row>
    <row r="580" spans="2:3" x14ac:dyDescent="0.25">
      <c r="B580" s="19" t="s">
        <v>2838</v>
      </c>
      <c r="C580" s="20">
        <v>6.85</v>
      </c>
    </row>
    <row r="581" spans="2:3" x14ac:dyDescent="0.25">
      <c r="B581" s="19" t="s">
        <v>607</v>
      </c>
      <c r="C581" s="20">
        <v>6.85</v>
      </c>
    </row>
    <row r="582" spans="2:3" x14ac:dyDescent="0.25">
      <c r="B582" s="19" t="s">
        <v>2868</v>
      </c>
      <c r="C582" s="20">
        <v>6.85</v>
      </c>
    </row>
    <row r="583" spans="2:3" x14ac:dyDescent="0.25">
      <c r="B583" s="19" t="s">
        <v>246</v>
      </c>
      <c r="C583" s="20">
        <v>6.85</v>
      </c>
    </row>
    <row r="584" spans="2:3" x14ac:dyDescent="0.25">
      <c r="B584" s="19" t="s">
        <v>124</v>
      </c>
      <c r="C584" s="20">
        <v>6.8428571428571425</v>
      </c>
    </row>
    <row r="585" spans="2:3" x14ac:dyDescent="0.25">
      <c r="B585" s="19" t="s">
        <v>2401</v>
      </c>
      <c r="C585" s="20">
        <v>6.8400000000000007</v>
      </c>
    </row>
    <row r="586" spans="2:3" x14ac:dyDescent="0.25">
      <c r="B586" s="19" t="s">
        <v>133</v>
      </c>
      <c r="C586" s="20">
        <v>6.8400000000000007</v>
      </c>
    </row>
    <row r="587" spans="2:3" x14ac:dyDescent="0.25">
      <c r="B587" s="19" t="s">
        <v>1371</v>
      </c>
      <c r="C587" s="20">
        <v>6.839999999999999</v>
      </c>
    </row>
    <row r="588" spans="2:3" x14ac:dyDescent="0.25">
      <c r="B588" s="19" t="s">
        <v>4071</v>
      </c>
      <c r="C588" s="20">
        <v>6.833333333333333</v>
      </c>
    </row>
    <row r="589" spans="2:3" x14ac:dyDescent="0.25">
      <c r="B589" s="19" t="s">
        <v>1430</v>
      </c>
      <c r="C589" s="20">
        <v>6.833333333333333</v>
      </c>
    </row>
    <row r="590" spans="2:3" x14ac:dyDescent="0.25">
      <c r="B590" s="19" t="s">
        <v>4134</v>
      </c>
      <c r="C590" s="20">
        <v>6.833333333333333</v>
      </c>
    </row>
    <row r="591" spans="2:3" x14ac:dyDescent="0.25">
      <c r="B591" s="19" t="s">
        <v>434</v>
      </c>
      <c r="C591" s="20">
        <v>6.8249999999999993</v>
      </c>
    </row>
    <row r="592" spans="2:3" x14ac:dyDescent="0.25">
      <c r="B592" s="19" t="s">
        <v>351</v>
      </c>
      <c r="C592" s="20">
        <v>6.82</v>
      </c>
    </row>
    <row r="593" spans="2:3" x14ac:dyDescent="0.25">
      <c r="B593" s="19" t="s">
        <v>1504</v>
      </c>
      <c r="C593" s="20">
        <v>6.8000000000000007</v>
      </c>
    </row>
    <row r="594" spans="2:3" x14ac:dyDescent="0.25">
      <c r="B594" s="19" t="s">
        <v>5219</v>
      </c>
      <c r="C594" s="20">
        <v>6.8</v>
      </c>
    </row>
    <row r="595" spans="2:3" x14ac:dyDescent="0.25">
      <c r="B595" s="19" t="s">
        <v>5567</v>
      </c>
      <c r="C595" s="20">
        <v>6.8</v>
      </c>
    </row>
    <row r="596" spans="2:3" x14ac:dyDescent="0.25">
      <c r="B596" s="19" t="s">
        <v>1012</v>
      </c>
      <c r="C596" s="20">
        <v>6.8</v>
      </c>
    </row>
    <row r="597" spans="2:3" x14ac:dyDescent="0.25">
      <c r="B597" s="19" t="s">
        <v>3917</v>
      </c>
      <c r="C597" s="20">
        <v>6.8</v>
      </c>
    </row>
    <row r="598" spans="2:3" x14ac:dyDescent="0.25">
      <c r="B598" s="19" t="s">
        <v>6090</v>
      </c>
      <c r="C598" s="20">
        <v>6.8</v>
      </c>
    </row>
    <row r="599" spans="2:3" x14ac:dyDescent="0.25">
      <c r="B599" s="19" t="s">
        <v>4017</v>
      </c>
      <c r="C599" s="20">
        <v>6.8</v>
      </c>
    </row>
    <row r="600" spans="2:3" x14ac:dyDescent="0.25">
      <c r="B600" s="19" t="s">
        <v>3728</v>
      </c>
      <c r="C600" s="20">
        <v>6.8</v>
      </c>
    </row>
    <row r="601" spans="2:3" x14ac:dyDescent="0.25">
      <c r="B601" s="19" t="s">
        <v>4927</v>
      </c>
      <c r="C601" s="20">
        <v>6.8</v>
      </c>
    </row>
    <row r="602" spans="2:3" x14ac:dyDescent="0.25">
      <c r="B602" s="19" t="s">
        <v>5556</v>
      </c>
      <c r="C602" s="20">
        <v>6.8</v>
      </c>
    </row>
    <row r="603" spans="2:3" x14ac:dyDescent="0.25">
      <c r="B603" s="19" t="s">
        <v>4555</v>
      </c>
      <c r="C603" s="20">
        <v>6.8</v>
      </c>
    </row>
    <row r="604" spans="2:3" x14ac:dyDescent="0.25">
      <c r="B604" s="19" t="s">
        <v>5882</v>
      </c>
      <c r="C604" s="20">
        <v>6.8</v>
      </c>
    </row>
    <row r="605" spans="2:3" x14ac:dyDescent="0.25">
      <c r="B605" s="19" t="s">
        <v>709</v>
      </c>
      <c r="C605" s="20">
        <v>6.8</v>
      </c>
    </row>
    <row r="606" spans="2:3" x14ac:dyDescent="0.25">
      <c r="B606" s="19" t="s">
        <v>5964</v>
      </c>
      <c r="C606" s="20">
        <v>6.8</v>
      </c>
    </row>
    <row r="607" spans="2:3" x14ac:dyDescent="0.25">
      <c r="B607" s="19" t="s">
        <v>6048</v>
      </c>
      <c r="C607" s="20">
        <v>6.8</v>
      </c>
    </row>
    <row r="608" spans="2:3" x14ac:dyDescent="0.25">
      <c r="B608" s="19" t="s">
        <v>5541</v>
      </c>
      <c r="C608" s="20">
        <v>6.8</v>
      </c>
    </row>
    <row r="609" spans="2:3" x14ac:dyDescent="0.25">
      <c r="B609" s="19" t="s">
        <v>5697</v>
      </c>
      <c r="C609" s="20">
        <v>6.8</v>
      </c>
    </row>
    <row r="610" spans="2:3" x14ac:dyDescent="0.25">
      <c r="B610" s="19" t="s">
        <v>4654</v>
      </c>
      <c r="C610" s="20">
        <v>6.8</v>
      </c>
    </row>
    <row r="611" spans="2:3" x14ac:dyDescent="0.25">
      <c r="B611" s="19" t="s">
        <v>4057</v>
      </c>
      <c r="C611" s="20">
        <v>6.8</v>
      </c>
    </row>
    <row r="612" spans="2:3" x14ac:dyDescent="0.25">
      <c r="B612" s="19" t="s">
        <v>2680</v>
      </c>
      <c r="C612" s="20">
        <v>6.8</v>
      </c>
    </row>
    <row r="613" spans="2:3" x14ac:dyDescent="0.25">
      <c r="B613" s="19" t="s">
        <v>5041</v>
      </c>
      <c r="C613" s="20">
        <v>6.8</v>
      </c>
    </row>
    <row r="614" spans="2:3" x14ac:dyDescent="0.25">
      <c r="B614" s="19" t="s">
        <v>2988</v>
      </c>
      <c r="C614" s="20">
        <v>6.8</v>
      </c>
    </row>
    <row r="615" spans="2:3" x14ac:dyDescent="0.25">
      <c r="B615" s="19" t="s">
        <v>2029</v>
      </c>
      <c r="C615" s="20">
        <v>6.8</v>
      </c>
    </row>
    <row r="616" spans="2:3" x14ac:dyDescent="0.25">
      <c r="B616" s="19" t="s">
        <v>6039</v>
      </c>
      <c r="C616" s="20">
        <v>6.8</v>
      </c>
    </row>
    <row r="617" spans="2:3" x14ac:dyDescent="0.25">
      <c r="B617" s="19" t="s">
        <v>1268</v>
      </c>
      <c r="C617" s="20">
        <v>6.8</v>
      </c>
    </row>
    <row r="618" spans="2:3" x14ac:dyDescent="0.25">
      <c r="B618" s="19" t="s">
        <v>5121</v>
      </c>
      <c r="C618" s="20">
        <v>6.8</v>
      </c>
    </row>
    <row r="619" spans="2:3" x14ac:dyDescent="0.25">
      <c r="B619" s="19" t="s">
        <v>6147</v>
      </c>
      <c r="C619" s="20">
        <v>6.8</v>
      </c>
    </row>
    <row r="620" spans="2:3" x14ac:dyDescent="0.25">
      <c r="B620" s="19" t="s">
        <v>5437</v>
      </c>
      <c r="C620" s="20">
        <v>6.8</v>
      </c>
    </row>
    <row r="621" spans="2:3" x14ac:dyDescent="0.25">
      <c r="B621" s="19" t="s">
        <v>5291</v>
      </c>
      <c r="C621" s="20">
        <v>6.8</v>
      </c>
    </row>
    <row r="622" spans="2:3" x14ac:dyDescent="0.25">
      <c r="B622" s="19" t="s">
        <v>3131</v>
      </c>
      <c r="C622" s="20">
        <v>6.8</v>
      </c>
    </row>
    <row r="623" spans="2:3" x14ac:dyDescent="0.25">
      <c r="B623" s="19" t="s">
        <v>4378</v>
      </c>
      <c r="C623" s="20">
        <v>6.8</v>
      </c>
    </row>
    <row r="624" spans="2:3" x14ac:dyDescent="0.25">
      <c r="B624" s="19" t="s">
        <v>3158</v>
      </c>
      <c r="C624" s="20">
        <v>6.8</v>
      </c>
    </row>
    <row r="625" spans="2:3" x14ac:dyDescent="0.25">
      <c r="B625" s="19" t="s">
        <v>1957</v>
      </c>
      <c r="C625" s="20">
        <v>6.8</v>
      </c>
    </row>
    <row r="626" spans="2:3" x14ac:dyDescent="0.25">
      <c r="B626" s="19" t="s">
        <v>1422</v>
      </c>
      <c r="C626" s="20">
        <v>6.8</v>
      </c>
    </row>
    <row r="627" spans="2:3" x14ac:dyDescent="0.25">
      <c r="B627" s="19" t="s">
        <v>4575</v>
      </c>
      <c r="C627" s="20">
        <v>6.8</v>
      </c>
    </row>
    <row r="628" spans="2:3" x14ac:dyDescent="0.25">
      <c r="B628" s="19" t="s">
        <v>6309</v>
      </c>
      <c r="C628" s="20">
        <v>6.8</v>
      </c>
    </row>
    <row r="629" spans="2:3" x14ac:dyDescent="0.25">
      <c r="B629" s="19" t="s">
        <v>6180</v>
      </c>
      <c r="C629" s="20">
        <v>6.8</v>
      </c>
    </row>
    <row r="630" spans="2:3" x14ac:dyDescent="0.25">
      <c r="B630" s="19" t="s">
        <v>5848</v>
      </c>
      <c r="C630" s="20">
        <v>6.8</v>
      </c>
    </row>
    <row r="631" spans="2:3" x14ac:dyDescent="0.25">
      <c r="B631" s="19" t="s">
        <v>2173</v>
      </c>
      <c r="C631" s="20">
        <v>6.8</v>
      </c>
    </row>
    <row r="632" spans="2:3" x14ac:dyDescent="0.25">
      <c r="B632" s="19" t="s">
        <v>677</v>
      </c>
      <c r="C632" s="20">
        <v>6.8</v>
      </c>
    </row>
    <row r="633" spans="2:3" x14ac:dyDescent="0.25">
      <c r="B633" s="19" t="s">
        <v>4974</v>
      </c>
      <c r="C633" s="20">
        <v>6.8</v>
      </c>
    </row>
    <row r="634" spans="2:3" x14ac:dyDescent="0.25">
      <c r="B634" s="19" t="s">
        <v>4301</v>
      </c>
      <c r="C634" s="20">
        <v>6.8</v>
      </c>
    </row>
    <row r="635" spans="2:3" x14ac:dyDescent="0.25">
      <c r="B635" s="19" t="s">
        <v>4596</v>
      </c>
      <c r="C635" s="20">
        <v>6.8</v>
      </c>
    </row>
    <row r="636" spans="2:3" x14ac:dyDescent="0.25">
      <c r="B636" s="19" t="s">
        <v>3979</v>
      </c>
      <c r="C636" s="20">
        <v>6.8</v>
      </c>
    </row>
    <row r="637" spans="2:3" x14ac:dyDescent="0.25">
      <c r="B637" s="19" t="s">
        <v>594</v>
      </c>
      <c r="C637" s="20">
        <v>6.791666666666667</v>
      </c>
    </row>
    <row r="638" spans="2:3" x14ac:dyDescent="0.25">
      <c r="B638" s="19" t="s">
        <v>1141</v>
      </c>
      <c r="C638" s="20">
        <v>6.7800000000000011</v>
      </c>
    </row>
    <row r="639" spans="2:3" x14ac:dyDescent="0.25">
      <c r="B639" s="19" t="s">
        <v>2379</v>
      </c>
      <c r="C639" s="20">
        <v>6.7799999999999994</v>
      </c>
    </row>
    <row r="640" spans="2:3" x14ac:dyDescent="0.25">
      <c r="B640" s="19" t="s">
        <v>1538</v>
      </c>
      <c r="C640" s="20">
        <v>6.7799999999999994</v>
      </c>
    </row>
    <row r="641" spans="2:3" x14ac:dyDescent="0.25">
      <c r="B641" s="19" t="s">
        <v>2336</v>
      </c>
      <c r="C641" s="20">
        <v>6.7749999999999995</v>
      </c>
    </row>
    <row r="642" spans="2:3" x14ac:dyDescent="0.25">
      <c r="B642" s="19" t="s">
        <v>505</v>
      </c>
      <c r="C642" s="20">
        <v>6.7714285714285705</v>
      </c>
    </row>
    <row r="643" spans="2:3" x14ac:dyDescent="0.25">
      <c r="B643" s="19" t="s">
        <v>405</v>
      </c>
      <c r="C643" s="20">
        <v>6.7666666666666675</v>
      </c>
    </row>
    <row r="644" spans="2:3" x14ac:dyDescent="0.25">
      <c r="B644" s="19" t="s">
        <v>237</v>
      </c>
      <c r="C644" s="20">
        <v>6.7666666666666666</v>
      </c>
    </row>
    <row r="645" spans="2:3" x14ac:dyDescent="0.25">
      <c r="B645" s="19" t="s">
        <v>1711</v>
      </c>
      <c r="C645" s="20">
        <v>6.7666666666666666</v>
      </c>
    </row>
    <row r="646" spans="2:3" x14ac:dyDescent="0.25">
      <c r="B646" s="19" t="s">
        <v>1305</v>
      </c>
      <c r="C646" s="20">
        <v>6.7666666666666666</v>
      </c>
    </row>
    <row r="647" spans="2:3" x14ac:dyDescent="0.25">
      <c r="B647" s="19" t="s">
        <v>2659</v>
      </c>
      <c r="C647" s="20">
        <v>6.7666666666666657</v>
      </c>
    </row>
    <row r="648" spans="2:3" x14ac:dyDescent="0.25">
      <c r="B648" s="19" t="s">
        <v>3433</v>
      </c>
      <c r="C648" s="20">
        <v>6.7666666666666657</v>
      </c>
    </row>
    <row r="649" spans="2:3" x14ac:dyDescent="0.25">
      <c r="B649" s="19" t="s">
        <v>1707</v>
      </c>
      <c r="C649" s="20">
        <v>6.7624999999999993</v>
      </c>
    </row>
    <row r="650" spans="2:3" x14ac:dyDescent="0.25">
      <c r="B650" s="19" t="s">
        <v>822</v>
      </c>
      <c r="C650" s="20">
        <v>6.7600000000000007</v>
      </c>
    </row>
    <row r="651" spans="2:3" x14ac:dyDescent="0.25">
      <c r="B651" s="19" t="s">
        <v>267</v>
      </c>
      <c r="C651" s="20">
        <v>6.7600000000000007</v>
      </c>
    </row>
    <row r="652" spans="2:3" x14ac:dyDescent="0.25">
      <c r="B652" s="19" t="s">
        <v>1895</v>
      </c>
      <c r="C652" s="20">
        <v>6.7500000000000009</v>
      </c>
    </row>
    <row r="653" spans="2:3" x14ac:dyDescent="0.25">
      <c r="B653" s="19" t="s">
        <v>399</v>
      </c>
      <c r="C653" s="20">
        <v>6.75</v>
      </c>
    </row>
    <row r="654" spans="2:3" x14ac:dyDescent="0.25">
      <c r="B654" s="19" t="s">
        <v>2933</v>
      </c>
      <c r="C654" s="20">
        <v>6.75</v>
      </c>
    </row>
    <row r="655" spans="2:3" x14ac:dyDescent="0.25">
      <c r="B655" s="19" t="s">
        <v>4469</v>
      </c>
      <c r="C655" s="20">
        <v>6.75</v>
      </c>
    </row>
    <row r="656" spans="2:3" x14ac:dyDescent="0.25">
      <c r="B656" s="19" t="s">
        <v>1834</v>
      </c>
      <c r="C656" s="20">
        <v>6.75</v>
      </c>
    </row>
    <row r="657" spans="2:3" x14ac:dyDescent="0.25">
      <c r="B657" s="19" t="s">
        <v>1977</v>
      </c>
      <c r="C657" s="20">
        <v>6.7333333333333343</v>
      </c>
    </row>
    <row r="658" spans="2:3" x14ac:dyDescent="0.25">
      <c r="B658" s="19" t="s">
        <v>448</v>
      </c>
      <c r="C658" s="20">
        <v>6.7333333333333334</v>
      </c>
    </row>
    <row r="659" spans="2:3" x14ac:dyDescent="0.25">
      <c r="B659" s="19" t="s">
        <v>1717</v>
      </c>
      <c r="C659" s="20">
        <v>6.7333333333333334</v>
      </c>
    </row>
    <row r="660" spans="2:3" x14ac:dyDescent="0.25">
      <c r="B660" s="19" t="s">
        <v>1376</v>
      </c>
      <c r="C660" s="20">
        <v>6.7333333333333334</v>
      </c>
    </row>
    <row r="661" spans="2:3" x14ac:dyDescent="0.25">
      <c r="B661" s="19" t="s">
        <v>5432</v>
      </c>
      <c r="C661" s="20">
        <v>6.7333333333333334</v>
      </c>
    </row>
    <row r="662" spans="2:3" x14ac:dyDescent="0.25">
      <c r="B662" s="19" t="s">
        <v>1913</v>
      </c>
      <c r="C662" s="20">
        <v>6.7333333333333334</v>
      </c>
    </row>
    <row r="663" spans="2:3" x14ac:dyDescent="0.25">
      <c r="B663" s="19" t="s">
        <v>1813</v>
      </c>
      <c r="C663" s="20">
        <v>6.7299999999999995</v>
      </c>
    </row>
    <row r="664" spans="2:3" x14ac:dyDescent="0.25">
      <c r="B664" s="19" t="s">
        <v>1719</v>
      </c>
      <c r="C664" s="20">
        <v>6.7200000000000006</v>
      </c>
    </row>
    <row r="665" spans="2:3" x14ac:dyDescent="0.25">
      <c r="B665" s="19" t="s">
        <v>4994</v>
      </c>
      <c r="C665" s="20">
        <v>6.7</v>
      </c>
    </row>
    <row r="666" spans="2:3" x14ac:dyDescent="0.25">
      <c r="B666" s="19" t="s">
        <v>5094</v>
      </c>
      <c r="C666" s="20">
        <v>6.7</v>
      </c>
    </row>
    <row r="667" spans="2:3" x14ac:dyDescent="0.25">
      <c r="B667" s="19" t="s">
        <v>3071</v>
      </c>
      <c r="C667" s="20">
        <v>6.7</v>
      </c>
    </row>
    <row r="668" spans="2:3" x14ac:dyDescent="0.25">
      <c r="B668" s="19" t="s">
        <v>1468</v>
      </c>
      <c r="C668" s="20">
        <v>6.7</v>
      </c>
    </row>
    <row r="669" spans="2:3" x14ac:dyDescent="0.25">
      <c r="B669" s="19" t="s">
        <v>2228</v>
      </c>
      <c r="C669" s="20">
        <v>6.7</v>
      </c>
    </row>
    <row r="670" spans="2:3" x14ac:dyDescent="0.25">
      <c r="B670" s="19" t="s">
        <v>4444</v>
      </c>
      <c r="C670" s="20">
        <v>6.7</v>
      </c>
    </row>
    <row r="671" spans="2:3" x14ac:dyDescent="0.25">
      <c r="B671" s="19" t="s">
        <v>4682</v>
      </c>
      <c r="C671" s="20">
        <v>6.7</v>
      </c>
    </row>
    <row r="672" spans="2:3" x14ac:dyDescent="0.25">
      <c r="B672" s="19" t="s">
        <v>6246</v>
      </c>
      <c r="C672" s="20">
        <v>6.7</v>
      </c>
    </row>
    <row r="673" spans="2:3" x14ac:dyDescent="0.25">
      <c r="B673" s="19" t="s">
        <v>2014</v>
      </c>
      <c r="C673" s="20">
        <v>6.7</v>
      </c>
    </row>
    <row r="674" spans="2:3" x14ac:dyDescent="0.25">
      <c r="B674" s="19" t="s">
        <v>5892</v>
      </c>
      <c r="C674" s="20">
        <v>6.7</v>
      </c>
    </row>
    <row r="675" spans="2:3" x14ac:dyDescent="0.25">
      <c r="B675" s="19" t="s">
        <v>3810</v>
      </c>
      <c r="C675" s="20">
        <v>6.7</v>
      </c>
    </row>
    <row r="676" spans="2:3" x14ac:dyDescent="0.25">
      <c r="B676" s="19" t="s">
        <v>2775</v>
      </c>
      <c r="C676" s="20">
        <v>6.7</v>
      </c>
    </row>
    <row r="677" spans="2:3" x14ac:dyDescent="0.25">
      <c r="B677" s="19" t="s">
        <v>4815</v>
      </c>
      <c r="C677" s="20">
        <v>6.7</v>
      </c>
    </row>
    <row r="678" spans="2:3" x14ac:dyDescent="0.25">
      <c r="B678" s="19" t="s">
        <v>5917</v>
      </c>
      <c r="C678" s="20">
        <v>6.7</v>
      </c>
    </row>
    <row r="679" spans="2:3" x14ac:dyDescent="0.25">
      <c r="B679" s="19" t="s">
        <v>3678</v>
      </c>
      <c r="C679" s="20">
        <v>6.7</v>
      </c>
    </row>
    <row r="680" spans="2:3" x14ac:dyDescent="0.25">
      <c r="B680" s="19" t="s">
        <v>5593</v>
      </c>
      <c r="C680" s="20">
        <v>6.7</v>
      </c>
    </row>
    <row r="681" spans="2:3" x14ac:dyDescent="0.25">
      <c r="B681" s="19" t="s">
        <v>5816</v>
      </c>
      <c r="C681" s="20">
        <v>6.7</v>
      </c>
    </row>
    <row r="682" spans="2:3" x14ac:dyDescent="0.25">
      <c r="B682" s="19" t="s">
        <v>4721</v>
      </c>
      <c r="C682" s="20">
        <v>6.7</v>
      </c>
    </row>
    <row r="683" spans="2:3" x14ac:dyDescent="0.25">
      <c r="B683" s="19" t="s">
        <v>5709</v>
      </c>
      <c r="C683" s="20">
        <v>6.7</v>
      </c>
    </row>
    <row r="684" spans="2:3" x14ac:dyDescent="0.25">
      <c r="B684" s="19" t="s">
        <v>5859</v>
      </c>
      <c r="C684" s="20">
        <v>6.7</v>
      </c>
    </row>
    <row r="685" spans="2:3" x14ac:dyDescent="0.25">
      <c r="B685" s="19" t="s">
        <v>6301</v>
      </c>
      <c r="C685" s="20">
        <v>6.7</v>
      </c>
    </row>
    <row r="686" spans="2:3" x14ac:dyDescent="0.25">
      <c r="B686" s="19" t="s">
        <v>4736</v>
      </c>
      <c r="C686" s="20">
        <v>6.7</v>
      </c>
    </row>
    <row r="687" spans="2:3" x14ac:dyDescent="0.25">
      <c r="B687" s="19" t="s">
        <v>5912</v>
      </c>
      <c r="C687" s="20">
        <v>6.7</v>
      </c>
    </row>
    <row r="688" spans="2:3" x14ac:dyDescent="0.25">
      <c r="B688" s="19" t="s">
        <v>6328</v>
      </c>
      <c r="C688" s="20">
        <v>6.7</v>
      </c>
    </row>
    <row r="689" spans="2:3" x14ac:dyDescent="0.25">
      <c r="B689" s="19" t="s">
        <v>608</v>
      </c>
      <c r="C689" s="20">
        <v>6.7</v>
      </c>
    </row>
    <row r="690" spans="2:3" x14ac:dyDescent="0.25">
      <c r="B690" s="19" t="s">
        <v>3314</v>
      </c>
      <c r="C690" s="20">
        <v>6.7</v>
      </c>
    </row>
    <row r="691" spans="2:3" x14ac:dyDescent="0.25">
      <c r="B691" s="19" t="s">
        <v>4404</v>
      </c>
      <c r="C691" s="20">
        <v>6.7</v>
      </c>
    </row>
    <row r="692" spans="2:3" x14ac:dyDescent="0.25">
      <c r="B692" s="19" t="s">
        <v>906</v>
      </c>
      <c r="C692" s="20">
        <v>6.7</v>
      </c>
    </row>
    <row r="693" spans="2:3" x14ac:dyDescent="0.25">
      <c r="B693" s="19" t="s">
        <v>6265</v>
      </c>
      <c r="C693" s="20">
        <v>6.7</v>
      </c>
    </row>
    <row r="694" spans="2:3" x14ac:dyDescent="0.25">
      <c r="B694" s="19" t="s">
        <v>3490</v>
      </c>
      <c r="C694" s="20">
        <v>6.7</v>
      </c>
    </row>
    <row r="695" spans="2:3" x14ac:dyDescent="0.25">
      <c r="B695" s="19" t="s">
        <v>5415</v>
      </c>
      <c r="C695" s="20">
        <v>6.7</v>
      </c>
    </row>
    <row r="696" spans="2:3" x14ac:dyDescent="0.25">
      <c r="B696" s="19" t="s">
        <v>4472</v>
      </c>
      <c r="C696" s="20">
        <v>6.7</v>
      </c>
    </row>
    <row r="697" spans="2:3" x14ac:dyDescent="0.25">
      <c r="B697" s="19" t="s">
        <v>6255</v>
      </c>
      <c r="C697" s="20">
        <v>6.7</v>
      </c>
    </row>
    <row r="698" spans="2:3" x14ac:dyDescent="0.25">
      <c r="B698" s="19" t="s">
        <v>5256</v>
      </c>
      <c r="C698" s="20">
        <v>6.7</v>
      </c>
    </row>
    <row r="699" spans="2:3" x14ac:dyDescent="0.25">
      <c r="B699" s="19" t="s">
        <v>5461</v>
      </c>
      <c r="C699" s="20">
        <v>6.7</v>
      </c>
    </row>
    <row r="700" spans="2:3" x14ac:dyDescent="0.25">
      <c r="B700" s="19" t="s">
        <v>3762</v>
      </c>
      <c r="C700" s="20">
        <v>6.7</v>
      </c>
    </row>
    <row r="701" spans="2:3" x14ac:dyDescent="0.25">
      <c r="B701" s="19" t="s">
        <v>3838</v>
      </c>
      <c r="C701" s="20">
        <v>6.7</v>
      </c>
    </row>
    <row r="702" spans="2:3" x14ac:dyDescent="0.25">
      <c r="B702" s="19" t="s">
        <v>4821</v>
      </c>
      <c r="C702" s="20">
        <v>6.7</v>
      </c>
    </row>
    <row r="703" spans="2:3" x14ac:dyDescent="0.25">
      <c r="B703" s="19" t="s">
        <v>5910</v>
      </c>
      <c r="C703" s="20">
        <v>6.7</v>
      </c>
    </row>
    <row r="704" spans="2:3" x14ac:dyDescent="0.25">
      <c r="B704" s="19" t="s">
        <v>2327</v>
      </c>
      <c r="C704" s="20">
        <v>6.6999999999999993</v>
      </c>
    </row>
    <row r="705" spans="2:3" x14ac:dyDescent="0.25">
      <c r="B705" s="19" t="s">
        <v>280</v>
      </c>
      <c r="C705" s="20">
        <v>6.6833333333333336</v>
      </c>
    </row>
    <row r="706" spans="2:3" x14ac:dyDescent="0.25">
      <c r="B706" s="19" t="s">
        <v>521</v>
      </c>
      <c r="C706" s="20">
        <v>6.6800000000000006</v>
      </c>
    </row>
    <row r="707" spans="2:3" x14ac:dyDescent="0.25">
      <c r="B707" s="19" t="s">
        <v>176</v>
      </c>
      <c r="C707" s="20">
        <v>6.68</v>
      </c>
    </row>
    <row r="708" spans="2:3" x14ac:dyDescent="0.25">
      <c r="B708" s="19" t="s">
        <v>4939</v>
      </c>
      <c r="C708" s="20">
        <v>6.6750000000000007</v>
      </c>
    </row>
    <row r="709" spans="2:3" x14ac:dyDescent="0.25">
      <c r="B709" s="19" t="s">
        <v>474</v>
      </c>
      <c r="C709" s="20">
        <v>6.6750000000000007</v>
      </c>
    </row>
    <row r="710" spans="2:3" x14ac:dyDescent="0.25">
      <c r="B710" s="19" t="s">
        <v>1160</v>
      </c>
      <c r="C710" s="20">
        <v>6.6749999999999998</v>
      </c>
    </row>
    <row r="711" spans="2:3" x14ac:dyDescent="0.25">
      <c r="B711" s="19" t="s">
        <v>1940</v>
      </c>
      <c r="C711" s="20">
        <v>6.666666666666667</v>
      </c>
    </row>
    <row r="712" spans="2:3" x14ac:dyDescent="0.25">
      <c r="B712" s="19" t="s">
        <v>76</v>
      </c>
      <c r="C712" s="20">
        <v>6.666666666666667</v>
      </c>
    </row>
    <row r="713" spans="2:3" x14ac:dyDescent="0.25">
      <c r="B713" s="19" t="s">
        <v>1942</v>
      </c>
      <c r="C713" s="20">
        <v>6.666666666666667</v>
      </c>
    </row>
    <row r="714" spans="2:3" x14ac:dyDescent="0.25">
      <c r="B714" s="19" t="s">
        <v>2773</v>
      </c>
      <c r="C714" s="20">
        <v>6.666666666666667</v>
      </c>
    </row>
    <row r="715" spans="2:3" x14ac:dyDescent="0.25">
      <c r="B715" s="19" t="s">
        <v>611</v>
      </c>
      <c r="C715" s="20">
        <v>6.666666666666667</v>
      </c>
    </row>
    <row r="716" spans="2:3" x14ac:dyDescent="0.25">
      <c r="B716" s="19" t="s">
        <v>2991</v>
      </c>
      <c r="C716" s="20">
        <v>6.666666666666667</v>
      </c>
    </row>
    <row r="717" spans="2:3" x14ac:dyDescent="0.25">
      <c r="B717" s="19" t="s">
        <v>1829</v>
      </c>
      <c r="C717" s="20">
        <v>6.666666666666667</v>
      </c>
    </row>
    <row r="718" spans="2:3" x14ac:dyDescent="0.25">
      <c r="B718" s="19" t="s">
        <v>378</v>
      </c>
      <c r="C718" s="20">
        <v>6.6666666666666652</v>
      </c>
    </row>
    <row r="719" spans="2:3" x14ac:dyDescent="0.25">
      <c r="B719" s="19" t="s">
        <v>877</v>
      </c>
      <c r="C719" s="20">
        <v>6.6571428571428575</v>
      </c>
    </row>
    <row r="720" spans="2:3" x14ac:dyDescent="0.25">
      <c r="B720" s="19" t="s">
        <v>425</v>
      </c>
      <c r="C720" s="20">
        <v>6.6545454545454552</v>
      </c>
    </row>
    <row r="721" spans="2:3" x14ac:dyDescent="0.25">
      <c r="B721" s="19" t="s">
        <v>3138</v>
      </c>
      <c r="C721" s="20">
        <v>6.65</v>
      </c>
    </row>
    <row r="722" spans="2:3" x14ac:dyDescent="0.25">
      <c r="B722" s="19" t="s">
        <v>1770</v>
      </c>
      <c r="C722" s="20">
        <v>6.65</v>
      </c>
    </row>
    <row r="723" spans="2:3" x14ac:dyDescent="0.25">
      <c r="B723" s="19" t="s">
        <v>3342</v>
      </c>
      <c r="C723" s="20">
        <v>6.65</v>
      </c>
    </row>
    <row r="724" spans="2:3" x14ac:dyDescent="0.25">
      <c r="B724" s="19" t="s">
        <v>1674</v>
      </c>
      <c r="C724" s="20">
        <v>6.65</v>
      </c>
    </row>
    <row r="725" spans="2:3" x14ac:dyDescent="0.25">
      <c r="B725" s="19" t="s">
        <v>2076</v>
      </c>
      <c r="C725" s="20">
        <v>6.65</v>
      </c>
    </row>
    <row r="726" spans="2:3" x14ac:dyDescent="0.25">
      <c r="B726" s="19" t="s">
        <v>3720</v>
      </c>
      <c r="C726" s="20">
        <v>6.65</v>
      </c>
    </row>
    <row r="727" spans="2:3" x14ac:dyDescent="0.25">
      <c r="B727" s="19" t="s">
        <v>356</v>
      </c>
      <c r="C727" s="20">
        <v>6.6333333333333337</v>
      </c>
    </row>
    <row r="728" spans="2:3" x14ac:dyDescent="0.25">
      <c r="B728" s="19" t="s">
        <v>240</v>
      </c>
      <c r="C728" s="20">
        <v>6.6333333333333329</v>
      </c>
    </row>
    <row r="729" spans="2:3" x14ac:dyDescent="0.25">
      <c r="B729" s="19" t="s">
        <v>4500</v>
      </c>
      <c r="C729" s="20">
        <v>6.6333333333333329</v>
      </c>
    </row>
    <row r="730" spans="2:3" x14ac:dyDescent="0.25">
      <c r="B730" s="19" t="s">
        <v>445</v>
      </c>
      <c r="C730" s="20">
        <v>6.63</v>
      </c>
    </row>
    <row r="731" spans="2:3" x14ac:dyDescent="0.25">
      <c r="B731" s="19" t="s">
        <v>1149</v>
      </c>
      <c r="C731" s="20">
        <v>6.625</v>
      </c>
    </row>
    <row r="732" spans="2:3" x14ac:dyDescent="0.25">
      <c r="B732" s="19" t="s">
        <v>687</v>
      </c>
      <c r="C732" s="20">
        <v>6.625</v>
      </c>
    </row>
    <row r="733" spans="2:3" x14ac:dyDescent="0.25">
      <c r="B733" s="19" t="s">
        <v>96</v>
      </c>
      <c r="C733" s="20">
        <v>6.6166666666666671</v>
      </c>
    </row>
    <row r="734" spans="2:3" x14ac:dyDescent="0.25">
      <c r="B734" s="19" t="s">
        <v>1748</v>
      </c>
      <c r="C734" s="20">
        <v>6.6166666666666663</v>
      </c>
    </row>
    <row r="735" spans="2:3" x14ac:dyDescent="0.25">
      <c r="B735" s="19" t="s">
        <v>1338</v>
      </c>
      <c r="C735" s="20">
        <v>6.6000000000000005</v>
      </c>
    </row>
    <row r="736" spans="2:3" x14ac:dyDescent="0.25">
      <c r="B736" s="19" t="s">
        <v>1187</v>
      </c>
      <c r="C736" s="20">
        <v>6.6000000000000005</v>
      </c>
    </row>
    <row r="737" spans="2:3" x14ac:dyDescent="0.25">
      <c r="B737" s="19" t="s">
        <v>1784</v>
      </c>
      <c r="C737" s="20">
        <v>6.6000000000000005</v>
      </c>
    </row>
    <row r="738" spans="2:3" x14ac:dyDescent="0.25">
      <c r="B738" s="19" t="s">
        <v>1364</v>
      </c>
      <c r="C738" s="20">
        <v>6.6</v>
      </c>
    </row>
    <row r="739" spans="2:3" x14ac:dyDescent="0.25">
      <c r="B739" s="19" t="s">
        <v>5135</v>
      </c>
      <c r="C739" s="20">
        <v>6.6</v>
      </c>
    </row>
    <row r="740" spans="2:3" x14ac:dyDescent="0.25">
      <c r="B740" s="19" t="s">
        <v>4857</v>
      </c>
      <c r="C740" s="20">
        <v>6.6</v>
      </c>
    </row>
    <row r="741" spans="2:3" x14ac:dyDescent="0.25">
      <c r="B741" s="19" t="s">
        <v>5729</v>
      </c>
      <c r="C741" s="20">
        <v>6.6</v>
      </c>
    </row>
    <row r="742" spans="2:3" x14ac:dyDescent="0.25">
      <c r="B742" s="19" t="s">
        <v>6123</v>
      </c>
      <c r="C742" s="20">
        <v>6.6</v>
      </c>
    </row>
    <row r="743" spans="2:3" x14ac:dyDescent="0.25">
      <c r="B743" s="19" t="s">
        <v>5919</v>
      </c>
      <c r="C743" s="20">
        <v>6.6</v>
      </c>
    </row>
    <row r="744" spans="2:3" x14ac:dyDescent="0.25">
      <c r="B744" s="19" t="s">
        <v>5509</v>
      </c>
      <c r="C744" s="20">
        <v>6.6</v>
      </c>
    </row>
    <row r="745" spans="2:3" x14ac:dyDescent="0.25">
      <c r="B745" s="19" t="s">
        <v>1476</v>
      </c>
      <c r="C745" s="20">
        <v>6.6</v>
      </c>
    </row>
    <row r="746" spans="2:3" x14ac:dyDescent="0.25">
      <c r="B746" s="19" t="s">
        <v>4752</v>
      </c>
      <c r="C746" s="20">
        <v>6.6</v>
      </c>
    </row>
    <row r="747" spans="2:3" x14ac:dyDescent="0.25">
      <c r="B747" s="19" t="s">
        <v>5485</v>
      </c>
      <c r="C747" s="20">
        <v>6.6</v>
      </c>
    </row>
    <row r="748" spans="2:3" x14ac:dyDescent="0.25">
      <c r="B748" s="19" t="s">
        <v>2455</v>
      </c>
      <c r="C748" s="20">
        <v>6.6</v>
      </c>
    </row>
    <row r="749" spans="2:3" x14ac:dyDescent="0.25">
      <c r="B749" s="19" t="s">
        <v>894</v>
      </c>
      <c r="C749" s="20">
        <v>6.6</v>
      </c>
    </row>
    <row r="750" spans="2:3" x14ac:dyDescent="0.25">
      <c r="B750" s="19" t="s">
        <v>4485</v>
      </c>
      <c r="C750" s="20">
        <v>6.6</v>
      </c>
    </row>
    <row r="751" spans="2:3" x14ac:dyDescent="0.25">
      <c r="B751" s="19" t="s">
        <v>53</v>
      </c>
      <c r="C751" s="20">
        <v>6.6</v>
      </c>
    </row>
    <row r="752" spans="2:3" x14ac:dyDescent="0.25">
      <c r="B752" s="19" t="s">
        <v>1479</v>
      </c>
      <c r="C752" s="20">
        <v>6.6</v>
      </c>
    </row>
    <row r="753" spans="2:3" x14ac:dyDescent="0.25">
      <c r="B753" s="19" t="s">
        <v>2600</v>
      </c>
      <c r="C753" s="20">
        <v>6.6</v>
      </c>
    </row>
    <row r="754" spans="2:3" x14ac:dyDescent="0.25">
      <c r="B754" s="19" t="s">
        <v>1549</v>
      </c>
      <c r="C754" s="20">
        <v>6.6</v>
      </c>
    </row>
    <row r="755" spans="2:3" x14ac:dyDescent="0.25">
      <c r="B755" s="19" t="s">
        <v>1100</v>
      </c>
      <c r="C755" s="20">
        <v>6.6</v>
      </c>
    </row>
    <row r="756" spans="2:3" x14ac:dyDescent="0.25">
      <c r="B756" s="19" t="s">
        <v>1743</v>
      </c>
      <c r="C756" s="20">
        <v>6.6</v>
      </c>
    </row>
    <row r="757" spans="2:3" x14ac:dyDescent="0.25">
      <c r="B757" s="19" t="s">
        <v>2370</v>
      </c>
      <c r="C757" s="20">
        <v>6.6</v>
      </c>
    </row>
    <row r="758" spans="2:3" x14ac:dyDescent="0.25">
      <c r="B758" s="19" t="s">
        <v>5826</v>
      </c>
      <c r="C758" s="20">
        <v>6.6</v>
      </c>
    </row>
    <row r="759" spans="2:3" x14ac:dyDescent="0.25">
      <c r="B759" s="19" t="s">
        <v>3953</v>
      </c>
      <c r="C759" s="20">
        <v>6.6</v>
      </c>
    </row>
    <row r="760" spans="2:3" x14ac:dyDescent="0.25">
      <c r="B760" s="19" t="s">
        <v>5824</v>
      </c>
      <c r="C760" s="20">
        <v>6.6</v>
      </c>
    </row>
    <row r="761" spans="2:3" x14ac:dyDescent="0.25">
      <c r="B761" s="19" t="s">
        <v>3170</v>
      </c>
      <c r="C761" s="20">
        <v>6.6</v>
      </c>
    </row>
    <row r="762" spans="2:3" x14ac:dyDescent="0.25">
      <c r="B762" s="19" t="s">
        <v>1692</v>
      </c>
      <c r="C762" s="20">
        <v>6.6</v>
      </c>
    </row>
    <row r="763" spans="2:3" x14ac:dyDescent="0.25">
      <c r="B763" s="19" t="s">
        <v>2064</v>
      </c>
      <c r="C763" s="20">
        <v>6.6</v>
      </c>
    </row>
    <row r="764" spans="2:3" x14ac:dyDescent="0.25">
      <c r="B764" s="19" t="s">
        <v>5258</v>
      </c>
      <c r="C764" s="20">
        <v>6.6</v>
      </c>
    </row>
    <row r="765" spans="2:3" x14ac:dyDescent="0.25">
      <c r="B765" s="19" t="s">
        <v>21</v>
      </c>
      <c r="C765" s="20">
        <v>6.6</v>
      </c>
    </row>
    <row r="766" spans="2:3" x14ac:dyDescent="0.25">
      <c r="B766" s="19" t="s">
        <v>4839</v>
      </c>
      <c r="C766" s="20">
        <v>6.6</v>
      </c>
    </row>
    <row r="767" spans="2:3" x14ac:dyDescent="0.25">
      <c r="B767" s="19" t="s">
        <v>1075</v>
      </c>
      <c r="C767" s="20">
        <v>6.6</v>
      </c>
    </row>
    <row r="768" spans="2:3" x14ac:dyDescent="0.25">
      <c r="B768" s="19" t="s">
        <v>6234</v>
      </c>
      <c r="C768" s="20">
        <v>6.6</v>
      </c>
    </row>
    <row r="769" spans="2:3" x14ac:dyDescent="0.25">
      <c r="B769" s="19" t="s">
        <v>4004</v>
      </c>
      <c r="C769" s="20">
        <v>6.6</v>
      </c>
    </row>
    <row r="770" spans="2:3" x14ac:dyDescent="0.25">
      <c r="B770" s="19" t="s">
        <v>2330</v>
      </c>
      <c r="C770" s="20">
        <v>6.6</v>
      </c>
    </row>
    <row r="771" spans="2:3" x14ac:dyDescent="0.25">
      <c r="B771" s="19" t="s">
        <v>3584</v>
      </c>
      <c r="C771" s="20">
        <v>6.6</v>
      </c>
    </row>
    <row r="772" spans="2:3" x14ac:dyDescent="0.25">
      <c r="B772" s="19" t="s">
        <v>4063</v>
      </c>
      <c r="C772" s="20">
        <v>6.6</v>
      </c>
    </row>
    <row r="773" spans="2:3" x14ac:dyDescent="0.25">
      <c r="B773" s="19" t="s">
        <v>817</v>
      </c>
      <c r="C773" s="20">
        <v>6.6</v>
      </c>
    </row>
    <row r="774" spans="2:3" x14ac:dyDescent="0.25">
      <c r="B774" s="19" t="s">
        <v>4617</v>
      </c>
      <c r="C774" s="20">
        <v>6.6</v>
      </c>
    </row>
    <row r="775" spans="2:3" x14ac:dyDescent="0.25">
      <c r="B775" s="19" t="s">
        <v>6223</v>
      </c>
      <c r="C775" s="20">
        <v>6.6</v>
      </c>
    </row>
    <row r="776" spans="2:3" x14ac:dyDescent="0.25">
      <c r="B776" s="19" t="s">
        <v>1765</v>
      </c>
      <c r="C776" s="20">
        <v>6.6</v>
      </c>
    </row>
    <row r="777" spans="2:3" x14ac:dyDescent="0.25">
      <c r="B777" s="19" t="s">
        <v>4789</v>
      </c>
      <c r="C777" s="20">
        <v>6.6</v>
      </c>
    </row>
    <row r="778" spans="2:3" x14ac:dyDescent="0.25">
      <c r="B778" s="19" t="s">
        <v>4400</v>
      </c>
      <c r="C778" s="20">
        <v>6.6</v>
      </c>
    </row>
    <row r="779" spans="2:3" x14ac:dyDescent="0.25">
      <c r="B779" s="19" t="s">
        <v>781</v>
      </c>
      <c r="C779" s="20">
        <v>6.6</v>
      </c>
    </row>
    <row r="780" spans="2:3" x14ac:dyDescent="0.25">
      <c r="B780" s="19" t="s">
        <v>2654</v>
      </c>
      <c r="C780" s="20">
        <v>6.6</v>
      </c>
    </row>
    <row r="781" spans="2:3" x14ac:dyDescent="0.25">
      <c r="B781" s="19" t="s">
        <v>977</v>
      </c>
      <c r="C781" s="20">
        <v>6.6</v>
      </c>
    </row>
    <row r="782" spans="2:3" x14ac:dyDescent="0.25">
      <c r="B782" s="19" t="s">
        <v>2089</v>
      </c>
      <c r="C782" s="20">
        <v>6.6</v>
      </c>
    </row>
    <row r="783" spans="2:3" x14ac:dyDescent="0.25">
      <c r="B783" s="19" t="s">
        <v>4866</v>
      </c>
      <c r="C783" s="20">
        <v>6.6</v>
      </c>
    </row>
    <row r="784" spans="2:3" x14ac:dyDescent="0.25">
      <c r="B784" s="19" t="s">
        <v>4538</v>
      </c>
      <c r="C784" s="20">
        <v>6.6</v>
      </c>
    </row>
    <row r="785" spans="2:3" x14ac:dyDescent="0.25">
      <c r="B785" s="19" t="s">
        <v>3112</v>
      </c>
      <c r="C785" s="20">
        <v>6.6</v>
      </c>
    </row>
    <row r="786" spans="2:3" x14ac:dyDescent="0.25">
      <c r="B786" s="19" t="s">
        <v>346</v>
      </c>
      <c r="C786" s="20">
        <v>6.5999999999999988</v>
      </c>
    </row>
    <row r="787" spans="2:3" x14ac:dyDescent="0.25">
      <c r="B787" s="19" t="s">
        <v>770</v>
      </c>
      <c r="C787" s="20">
        <v>6.58</v>
      </c>
    </row>
    <row r="788" spans="2:3" x14ac:dyDescent="0.25">
      <c r="B788" s="19" t="s">
        <v>1043</v>
      </c>
      <c r="C788" s="20">
        <v>6.58</v>
      </c>
    </row>
    <row r="789" spans="2:3" x14ac:dyDescent="0.25">
      <c r="B789" s="19" t="s">
        <v>1064</v>
      </c>
      <c r="C789" s="20">
        <v>6.5769230769230758</v>
      </c>
    </row>
    <row r="790" spans="2:3" x14ac:dyDescent="0.25">
      <c r="B790" s="19" t="s">
        <v>685</v>
      </c>
      <c r="C790" s="20">
        <v>6.5714285714285712</v>
      </c>
    </row>
    <row r="791" spans="2:3" x14ac:dyDescent="0.25">
      <c r="B791" s="19" t="s">
        <v>1491</v>
      </c>
      <c r="C791" s="20">
        <v>6.5666666666666664</v>
      </c>
    </row>
    <row r="792" spans="2:3" x14ac:dyDescent="0.25">
      <c r="B792" s="19" t="s">
        <v>3267</v>
      </c>
      <c r="C792" s="20">
        <v>6.5666666666666664</v>
      </c>
    </row>
    <row r="793" spans="2:3" x14ac:dyDescent="0.25">
      <c r="B793" s="19" t="s">
        <v>2058</v>
      </c>
      <c r="C793" s="20">
        <v>6.5666666666666664</v>
      </c>
    </row>
    <row r="794" spans="2:3" x14ac:dyDescent="0.25">
      <c r="B794" s="19" t="s">
        <v>443</v>
      </c>
      <c r="C794" s="20">
        <v>6.56</v>
      </c>
    </row>
    <row r="795" spans="2:3" x14ac:dyDescent="0.25">
      <c r="B795" s="19" t="s">
        <v>373</v>
      </c>
      <c r="C795" s="20">
        <v>6.56</v>
      </c>
    </row>
    <row r="796" spans="2:3" x14ac:dyDescent="0.25">
      <c r="B796" s="19" t="s">
        <v>3365</v>
      </c>
      <c r="C796" s="20">
        <v>6.5500000000000007</v>
      </c>
    </row>
    <row r="797" spans="2:3" x14ac:dyDescent="0.25">
      <c r="B797" s="19" t="s">
        <v>106</v>
      </c>
      <c r="C797" s="20">
        <v>6.5500000000000007</v>
      </c>
    </row>
    <row r="798" spans="2:3" x14ac:dyDescent="0.25">
      <c r="B798" s="19" t="s">
        <v>2821</v>
      </c>
      <c r="C798" s="20">
        <v>6.55</v>
      </c>
    </row>
    <row r="799" spans="2:3" x14ac:dyDescent="0.25">
      <c r="B799" s="19" t="s">
        <v>4165</v>
      </c>
      <c r="C799" s="20">
        <v>6.55</v>
      </c>
    </row>
    <row r="800" spans="2:3" x14ac:dyDescent="0.25">
      <c r="B800" s="19" t="s">
        <v>1244</v>
      </c>
      <c r="C800" s="20">
        <v>6.55</v>
      </c>
    </row>
    <row r="801" spans="2:3" x14ac:dyDescent="0.25">
      <c r="B801" s="19" t="s">
        <v>1495</v>
      </c>
      <c r="C801" s="20">
        <v>6.55</v>
      </c>
    </row>
    <row r="802" spans="2:3" x14ac:dyDescent="0.25">
      <c r="B802" s="19" t="s">
        <v>1432</v>
      </c>
      <c r="C802" s="20">
        <v>6.55</v>
      </c>
    </row>
    <row r="803" spans="2:3" x14ac:dyDescent="0.25">
      <c r="B803" s="19" t="s">
        <v>5382</v>
      </c>
      <c r="C803" s="20">
        <v>6.55</v>
      </c>
    </row>
    <row r="804" spans="2:3" x14ac:dyDescent="0.25">
      <c r="B804" s="19" t="s">
        <v>1061</v>
      </c>
      <c r="C804" s="20">
        <v>6.55</v>
      </c>
    </row>
    <row r="805" spans="2:3" x14ac:dyDescent="0.25">
      <c r="B805" s="19" t="s">
        <v>216</v>
      </c>
      <c r="C805" s="20">
        <v>6.5499999999999989</v>
      </c>
    </row>
    <row r="806" spans="2:3" x14ac:dyDescent="0.25">
      <c r="B806" s="19" t="s">
        <v>3788</v>
      </c>
      <c r="C806" s="20">
        <v>6.5333333333333341</v>
      </c>
    </row>
    <row r="807" spans="2:3" x14ac:dyDescent="0.25">
      <c r="B807" s="19" t="s">
        <v>1760</v>
      </c>
      <c r="C807" s="20">
        <v>6.5333333333333341</v>
      </c>
    </row>
    <row r="808" spans="2:3" x14ac:dyDescent="0.25">
      <c r="B808" s="19" t="s">
        <v>3276</v>
      </c>
      <c r="C808" s="20">
        <v>6.5250000000000004</v>
      </c>
    </row>
    <row r="809" spans="2:3" x14ac:dyDescent="0.25">
      <c r="B809" s="19" t="s">
        <v>1207</v>
      </c>
      <c r="C809" s="20">
        <v>6.5250000000000004</v>
      </c>
    </row>
    <row r="810" spans="2:3" x14ac:dyDescent="0.25">
      <c r="B810" s="19" t="s">
        <v>1735</v>
      </c>
      <c r="C810" s="20">
        <v>6.5200000000000005</v>
      </c>
    </row>
    <row r="811" spans="2:3" x14ac:dyDescent="0.25">
      <c r="B811" s="19" t="s">
        <v>455</v>
      </c>
      <c r="C811" s="20">
        <v>6.5166666666666666</v>
      </c>
    </row>
    <row r="812" spans="2:3" x14ac:dyDescent="0.25">
      <c r="B812" s="19" t="s">
        <v>109</v>
      </c>
      <c r="C812" s="20">
        <v>6.5</v>
      </c>
    </row>
    <row r="813" spans="2:3" x14ac:dyDescent="0.25">
      <c r="B813" s="19" t="s">
        <v>2584</v>
      </c>
      <c r="C813" s="20">
        <v>6.5</v>
      </c>
    </row>
    <row r="814" spans="2:3" x14ac:dyDescent="0.25">
      <c r="B814" s="19" t="s">
        <v>5082</v>
      </c>
      <c r="C814" s="20">
        <v>6.5</v>
      </c>
    </row>
    <row r="815" spans="2:3" x14ac:dyDescent="0.25">
      <c r="B815" s="19" t="s">
        <v>1239</v>
      </c>
      <c r="C815" s="20">
        <v>6.5</v>
      </c>
    </row>
    <row r="816" spans="2:3" x14ac:dyDescent="0.25">
      <c r="B816" s="19" t="s">
        <v>3004</v>
      </c>
      <c r="C816" s="20">
        <v>6.5</v>
      </c>
    </row>
    <row r="817" spans="2:3" x14ac:dyDescent="0.25">
      <c r="B817" s="19" t="s">
        <v>3773</v>
      </c>
      <c r="C817" s="20">
        <v>6.5</v>
      </c>
    </row>
    <row r="818" spans="2:3" x14ac:dyDescent="0.25">
      <c r="B818" s="19" t="s">
        <v>6175</v>
      </c>
      <c r="C818" s="20">
        <v>6.5</v>
      </c>
    </row>
    <row r="819" spans="2:3" x14ac:dyDescent="0.25">
      <c r="B819" s="19" t="s">
        <v>867</v>
      </c>
      <c r="C819" s="20">
        <v>6.5</v>
      </c>
    </row>
    <row r="820" spans="2:3" x14ac:dyDescent="0.25">
      <c r="B820" s="19" t="s">
        <v>5680</v>
      </c>
      <c r="C820" s="20">
        <v>6.5</v>
      </c>
    </row>
    <row r="821" spans="2:3" x14ac:dyDescent="0.25">
      <c r="B821" s="19" t="s">
        <v>3249</v>
      </c>
      <c r="C821" s="20">
        <v>6.5</v>
      </c>
    </row>
    <row r="822" spans="2:3" x14ac:dyDescent="0.25">
      <c r="B822" s="19" t="s">
        <v>4879</v>
      </c>
      <c r="C822" s="20">
        <v>6.5</v>
      </c>
    </row>
    <row r="823" spans="2:3" x14ac:dyDescent="0.25">
      <c r="B823" s="19" t="s">
        <v>3901</v>
      </c>
      <c r="C823" s="20">
        <v>6.5</v>
      </c>
    </row>
    <row r="824" spans="2:3" x14ac:dyDescent="0.25">
      <c r="B824" s="19" t="s">
        <v>5903</v>
      </c>
      <c r="C824" s="20">
        <v>6.5</v>
      </c>
    </row>
    <row r="825" spans="2:3" x14ac:dyDescent="0.25">
      <c r="B825" s="19" t="s">
        <v>4044</v>
      </c>
      <c r="C825" s="20">
        <v>6.5</v>
      </c>
    </row>
    <row r="826" spans="2:3" x14ac:dyDescent="0.25">
      <c r="B826" s="19" t="s">
        <v>4175</v>
      </c>
      <c r="C826" s="20">
        <v>6.5</v>
      </c>
    </row>
    <row r="827" spans="2:3" x14ac:dyDescent="0.25">
      <c r="B827" s="19" t="s">
        <v>5928</v>
      </c>
      <c r="C827" s="20">
        <v>6.5</v>
      </c>
    </row>
    <row r="828" spans="2:3" x14ac:dyDescent="0.25">
      <c r="B828" s="19" t="s">
        <v>2857</v>
      </c>
      <c r="C828" s="20">
        <v>6.5</v>
      </c>
    </row>
    <row r="829" spans="2:3" x14ac:dyDescent="0.25">
      <c r="B829" s="19" t="s">
        <v>518</v>
      </c>
      <c r="C829" s="20">
        <v>6.5</v>
      </c>
    </row>
    <row r="830" spans="2:3" x14ac:dyDescent="0.25">
      <c r="B830" s="19" t="s">
        <v>1961</v>
      </c>
      <c r="C830" s="20">
        <v>6.5</v>
      </c>
    </row>
    <row r="831" spans="2:3" x14ac:dyDescent="0.25">
      <c r="B831" s="19" t="s">
        <v>5572</v>
      </c>
      <c r="C831" s="20">
        <v>6.5</v>
      </c>
    </row>
    <row r="832" spans="2:3" x14ac:dyDescent="0.25">
      <c r="B832" s="19" t="s">
        <v>5071</v>
      </c>
      <c r="C832" s="20">
        <v>6.5</v>
      </c>
    </row>
    <row r="833" spans="2:3" x14ac:dyDescent="0.25">
      <c r="B833" s="19" t="s">
        <v>2948</v>
      </c>
      <c r="C833" s="20">
        <v>6.5</v>
      </c>
    </row>
    <row r="834" spans="2:3" x14ac:dyDescent="0.25">
      <c r="B834" s="19" t="s">
        <v>6243</v>
      </c>
      <c r="C834" s="20">
        <v>6.5</v>
      </c>
    </row>
    <row r="835" spans="2:3" x14ac:dyDescent="0.25">
      <c r="B835" s="19" t="s">
        <v>5302</v>
      </c>
      <c r="C835" s="20">
        <v>6.5</v>
      </c>
    </row>
    <row r="836" spans="2:3" x14ac:dyDescent="0.25">
      <c r="B836" s="19" t="s">
        <v>5466</v>
      </c>
      <c r="C836" s="20">
        <v>6.5</v>
      </c>
    </row>
    <row r="837" spans="2:3" x14ac:dyDescent="0.25">
      <c r="B837" s="19" t="s">
        <v>4709</v>
      </c>
      <c r="C837" s="20">
        <v>6.5</v>
      </c>
    </row>
    <row r="838" spans="2:3" x14ac:dyDescent="0.25">
      <c r="B838" s="19" t="s">
        <v>3524</v>
      </c>
      <c r="C838" s="20">
        <v>6.5</v>
      </c>
    </row>
    <row r="839" spans="2:3" x14ac:dyDescent="0.25">
      <c r="B839" s="19" t="s">
        <v>4096</v>
      </c>
      <c r="C839" s="20">
        <v>6.5</v>
      </c>
    </row>
    <row r="840" spans="2:3" x14ac:dyDescent="0.25">
      <c r="B840" s="19" t="s">
        <v>4428</v>
      </c>
      <c r="C840" s="20">
        <v>6.5</v>
      </c>
    </row>
    <row r="841" spans="2:3" x14ac:dyDescent="0.25">
      <c r="B841" s="19" t="s">
        <v>4273</v>
      </c>
      <c r="C841" s="20">
        <v>6.5</v>
      </c>
    </row>
    <row r="842" spans="2:3" x14ac:dyDescent="0.25">
      <c r="B842" s="19" t="s">
        <v>4860</v>
      </c>
      <c r="C842" s="20">
        <v>6.5</v>
      </c>
    </row>
    <row r="843" spans="2:3" x14ac:dyDescent="0.25">
      <c r="B843" s="19" t="s">
        <v>3508</v>
      </c>
      <c r="C843" s="20">
        <v>6.5</v>
      </c>
    </row>
    <row r="844" spans="2:3" x14ac:dyDescent="0.25">
      <c r="B844" s="19" t="s">
        <v>5524</v>
      </c>
      <c r="C844" s="20">
        <v>6.5</v>
      </c>
    </row>
    <row r="845" spans="2:3" x14ac:dyDescent="0.25">
      <c r="B845" s="19" t="s">
        <v>4612</v>
      </c>
      <c r="C845" s="20">
        <v>6.5</v>
      </c>
    </row>
    <row r="846" spans="2:3" x14ac:dyDescent="0.25">
      <c r="B846" s="19" t="s">
        <v>4881</v>
      </c>
      <c r="C846" s="20">
        <v>6.5</v>
      </c>
    </row>
    <row r="847" spans="2:3" x14ac:dyDescent="0.25">
      <c r="B847" s="19" t="s">
        <v>235</v>
      </c>
      <c r="C847" s="20">
        <v>6.5</v>
      </c>
    </row>
    <row r="848" spans="2:3" x14ac:dyDescent="0.25">
      <c r="B848" s="19" t="s">
        <v>2591</v>
      </c>
      <c r="C848" s="20">
        <v>6.5</v>
      </c>
    </row>
    <row r="849" spans="2:3" x14ac:dyDescent="0.25">
      <c r="B849" s="19" t="s">
        <v>6109</v>
      </c>
      <c r="C849" s="20">
        <v>6.5</v>
      </c>
    </row>
    <row r="850" spans="2:3" x14ac:dyDescent="0.25">
      <c r="B850" s="19" t="s">
        <v>481</v>
      </c>
      <c r="C850" s="20">
        <v>6.5</v>
      </c>
    </row>
    <row r="851" spans="2:3" x14ac:dyDescent="0.25">
      <c r="B851" s="19" t="s">
        <v>5945</v>
      </c>
      <c r="C851" s="20">
        <v>6.5</v>
      </c>
    </row>
    <row r="852" spans="2:3" x14ac:dyDescent="0.25">
      <c r="B852" s="19" t="s">
        <v>5189</v>
      </c>
      <c r="C852" s="20">
        <v>6.5</v>
      </c>
    </row>
    <row r="853" spans="2:3" x14ac:dyDescent="0.25">
      <c r="B853" s="19" t="s">
        <v>3260</v>
      </c>
      <c r="C853" s="20">
        <v>6.5</v>
      </c>
    </row>
    <row r="854" spans="2:3" x14ac:dyDescent="0.25">
      <c r="B854" s="19" t="s">
        <v>4990</v>
      </c>
      <c r="C854" s="20">
        <v>6.5</v>
      </c>
    </row>
    <row r="855" spans="2:3" x14ac:dyDescent="0.25">
      <c r="B855" s="19" t="s">
        <v>385</v>
      </c>
      <c r="C855" s="20">
        <v>6.5</v>
      </c>
    </row>
    <row r="856" spans="2:3" x14ac:dyDescent="0.25">
      <c r="B856" s="19" t="s">
        <v>4777</v>
      </c>
      <c r="C856" s="20">
        <v>6.5</v>
      </c>
    </row>
    <row r="857" spans="2:3" x14ac:dyDescent="0.25">
      <c r="B857" s="19" t="s">
        <v>4967</v>
      </c>
      <c r="C857" s="20">
        <v>6.5</v>
      </c>
    </row>
    <row r="858" spans="2:3" x14ac:dyDescent="0.25">
      <c r="B858" s="19" t="s">
        <v>5344</v>
      </c>
      <c r="C858" s="20">
        <v>6.5</v>
      </c>
    </row>
    <row r="859" spans="2:3" x14ac:dyDescent="0.25">
      <c r="B859" s="19" t="s">
        <v>417</v>
      </c>
      <c r="C859" s="20">
        <v>6.5</v>
      </c>
    </row>
    <row r="860" spans="2:3" x14ac:dyDescent="0.25">
      <c r="B860" s="19" t="s">
        <v>3893</v>
      </c>
      <c r="C860" s="20">
        <v>6.5</v>
      </c>
    </row>
    <row r="861" spans="2:3" x14ac:dyDescent="0.25">
      <c r="B861" s="19" t="s">
        <v>313</v>
      </c>
      <c r="C861" s="20">
        <v>6.5</v>
      </c>
    </row>
    <row r="862" spans="2:3" x14ac:dyDescent="0.25">
      <c r="B862" s="19" t="s">
        <v>1189</v>
      </c>
      <c r="C862" s="20">
        <v>6.5</v>
      </c>
    </row>
    <row r="863" spans="2:3" x14ac:dyDescent="0.25">
      <c r="B863" s="19" t="s">
        <v>5441</v>
      </c>
      <c r="C863" s="20">
        <v>6.5</v>
      </c>
    </row>
    <row r="864" spans="2:3" x14ac:dyDescent="0.25">
      <c r="B864" s="19" t="s">
        <v>4642</v>
      </c>
      <c r="C864" s="20">
        <v>6.5</v>
      </c>
    </row>
    <row r="865" spans="2:3" x14ac:dyDescent="0.25">
      <c r="B865" s="19" t="s">
        <v>997</v>
      </c>
      <c r="C865" s="20">
        <v>6.5</v>
      </c>
    </row>
    <row r="866" spans="2:3" x14ac:dyDescent="0.25">
      <c r="B866" s="19" t="s">
        <v>3844</v>
      </c>
      <c r="C866" s="20">
        <v>6.5</v>
      </c>
    </row>
    <row r="867" spans="2:3" x14ac:dyDescent="0.25">
      <c r="B867" s="19" t="s">
        <v>5586</v>
      </c>
      <c r="C867" s="20">
        <v>6.5</v>
      </c>
    </row>
    <row r="868" spans="2:3" x14ac:dyDescent="0.25">
      <c r="B868" s="19" t="s">
        <v>4891</v>
      </c>
      <c r="C868" s="20">
        <v>6.5</v>
      </c>
    </row>
    <row r="869" spans="2:3" x14ac:dyDescent="0.25">
      <c r="B869" s="19" t="s">
        <v>6111</v>
      </c>
      <c r="C869" s="20">
        <v>6.5</v>
      </c>
    </row>
    <row r="870" spans="2:3" x14ac:dyDescent="0.25">
      <c r="B870" s="19" t="s">
        <v>2279</v>
      </c>
      <c r="C870" s="20">
        <v>6.5</v>
      </c>
    </row>
    <row r="871" spans="2:3" x14ac:dyDescent="0.25">
      <c r="B871" s="19" t="s">
        <v>842</v>
      </c>
      <c r="C871" s="20">
        <v>6.5</v>
      </c>
    </row>
    <row r="872" spans="2:3" x14ac:dyDescent="0.25">
      <c r="B872" s="19" t="s">
        <v>3063</v>
      </c>
      <c r="C872" s="20">
        <v>6.4799999999999995</v>
      </c>
    </row>
    <row r="873" spans="2:3" x14ac:dyDescent="0.25">
      <c r="B873" s="19" t="s">
        <v>2463</v>
      </c>
      <c r="C873" s="20">
        <v>6.4749999999999996</v>
      </c>
    </row>
    <row r="874" spans="2:3" x14ac:dyDescent="0.25">
      <c r="B874" s="19" t="s">
        <v>395</v>
      </c>
      <c r="C874" s="20">
        <v>6.4749999999999996</v>
      </c>
    </row>
    <row r="875" spans="2:3" x14ac:dyDescent="0.25">
      <c r="B875" s="19" t="s">
        <v>1642</v>
      </c>
      <c r="C875" s="20">
        <v>6.4666666666666659</v>
      </c>
    </row>
    <row r="876" spans="2:3" x14ac:dyDescent="0.25">
      <c r="B876" s="19" t="s">
        <v>4746</v>
      </c>
      <c r="C876" s="20">
        <v>6.4666666666666659</v>
      </c>
    </row>
    <row r="877" spans="2:3" x14ac:dyDescent="0.25">
      <c r="B877" s="19" t="s">
        <v>1301</v>
      </c>
      <c r="C877" s="20">
        <v>6.4666666666666659</v>
      </c>
    </row>
    <row r="878" spans="2:3" x14ac:dyDescent="0.25">
      <c r="B878" s="19" t="s">
        <v>1498</v>
      </c>
      <c r="C878" s="20">
        <v>6.4599999999999991</v>
      </c>
    </row>
    <row r="879" spans="2:3" x14ac:dyDescent="0.25">
      <c r="B879" s="19" t="s">
        <v>55</v>
      </c>
      <c r="C879" s="20">
        <v>6.4571428571428564</v>
      </c>
    </row>
    <row r="880" spans="2:3" x14ac:dyDescent="0.25">
      <c r="B880" s="19" t="s">
        <v>89</v>
      </c>
      <c r="C880" s="20">
        <v>6.4555555555555557</v>
      </c>
    </row>
    <row r="881" spans="2:3" x14ac:dyDescent="0.25">
      <c r="B881" s="19" t="s">
        <v>1599</v>
      </c>
      <c r="C881" s="20">
        <v>6.45</v>
      </c>
    </row>
    <row r="882" spans="2:3" x14ac:dyDescent="0.25">
      <c r="B882" s="19" t="s">
        <v>4819</v>
      </c>
      <c r="C882" s="20">
        <v>6.45</v>
      </c>
    </row>
    <row r="883" spans="2:3" x14ac:dyDescent="0.25">
      <c r="B883" s="19" t="s">
        <v>3387</v>
      </c>
      <c r="C883" s="20">
        <v>6.45</v>
      </c>
    </row>
    <row r="884" spans="2:3" x14ac:dyDescent="0.25">
      <c r="B884" s="19" t="s">
        <v>691</v>
      </c>
      <c r="C884" s="20">
        <v>6.45</v>
      </c>
    </row>
    <row r="885" spans="2:3" x14ac:dyDescent="0.25">
      <c r="B885" s="19" t="s">
        <v>6074</v>
      </c>
      <c r="C885" s="20">
        <v>6.45</v>
      </c>
    </row>
    <row r="886" spans="2:3" x14ac:dyDescent="0.25">
      <c r="B886" s="19" t="s">
        <v>3322</v>
      </c>
      <c r="C886" s="20">
        <v>6.45</v>
      </c>
    </row>
    <row r="887" spans="2:3" x14ac:dyDescent="0.25">
      <c r="B887" s="19" t="s">
        <v>573</v>
      </c>
      <c r="C887" s="20">
        <v>6.4499999999999993</v>
      </c>
    </row>
    <row r="888" spans="2:3" x14ac:dyDescent="0.25">
      <c r="B888" s="19" t="s">
        <v>1016</v>
      </c>
      <c r="C888" s="20">
        <v>6.4499999999999993</v>
      </c>
    </row>
    <row r="889" spans="2:3" x14ac:dyDescent="0.25">
      <c r="B889" s="19" t="s">
        <v>2152</v>
      </c>
      <c r="C889" s="20">
        <v>6.4499999999999993</v>
      </c>
    </row>
    <row r="890" spans="2:3" x14ac:dyDescent="0.25">
      <c r="B890" s="19" t="s">
        <v>3325</v>
      </c>
      <c r="C890" s="20">
        <v>6.4499999999999993</v>
      </c>
    </row>
    <row r="891" spans="2:3" x14ac:dyDescent="0.25">
      <c r="B891" s="19" t="s">
        <v>2926</v>
      </c>
      <c r="C891" s="20">
        <v>6.4499999999999993</v>
      </c>
    </row>
    <row r="892" spans="2:3" x14ac:dyDescent="0.25">
      <c r="B892" s="19" t="s">
        <v>3915</v>
      </c>
      <c r="C892" s="20">
        <v>6.4499999999999993</v>
      </c>
    </row>
    <row r="893" spans="2:3" x14ac:dyDescent="0.25">
      <c r="B893" s="19" t="s">
        <v>2238</v>
      </c>
      <c r="C893" s="20">
        <v>6.4499999999999993</v>
      </c>
    </row>
    <row r="894" spans="2:3" x14ac:dyDescent="0.25">
      <c r="B894" s="19" t="s">
        <v>3548</v>
      </c>
      <c r="C894" s="20">
        <v>6.4333333333333336</v>
      </c>
    </row>
    <row r="895" spans="2:3" x14ac:dyDescent="0.25">
      <c r="B895" s="19" t="s">
        <v>1067</v>
      </c>
      <c r="C895" s="20">
        <v>6.4333333333333336</v>
      </c>
    </row>
    <row r="896" spans="2:3" x14ac:dyDescent="0.25">
      <c r="B896" s="19" t="s">
        <v>1722</v>
      </c>
      <c r="C896" s="20">
        <v>6.4249999999999998</v>
      </c>
    </row>
    <row r="897" spans="2:3" x14ac:dyDescent="0.25">
      <c r="B897" s="19" t="s">
        <v>2042</v>
      </c>
      <c r="C897" s="20">
        <v>6.4249999999999998</v>
      </c>
    </row>
    <row r="898" spans="2:3" x14ac:dyDescent="0.25">
      <c r="B898" s="19" t="s">
        <v>680</v>
      </c>
      <c r="C898" s="20">
        <v>6.4142857142857137</v>
      </c>
    </row>
    <row r="899" spans="2:3" x14ac:dyDescent="0.25">
      <c r="B899" s="19" t="s">
        <v>1627</v>
      </c>
      <c r="C899" s="20">
        <v>6.4</v>
      </c>
    </row>
    <row r="900" spans="2:3" x14ac:dyDescent="0.25">
      <c r="B900" s="19" t="s">
        <v>1445</v>
      </c>
      <c r="C900" s="20">
        <v>6.4</v>
      </c>
    </row>
    <row r="901" spans="2:3" x14ac:dyDescent="0.25">
      <c r="B901" s="19" t="s">
        <v>1992</v>
      </c>
      <c r="C901" s="20">
        <v>6.4</v>
      </c>
    </row>
    <row r="902" spans="2:3" x14ac:dyDescent="0.25">
      <c r="B902" s="19" t="s">
        <v>4600</v>
      </c>
      <c r="C902" s="20">
        <v>6.4</v>
      </c>
    </row>
    <row r="903" spans="2:3" x14ac:dyDescent="0.25">
      <c r="B903" s="19" t="s">
        <v>6070</v>
      </c>
      <c r="C903" s="20">
        <v>6.4</v>
      </c>
    </row>
    <row r="904" spans="2:3" x14ac:dyDescent="0.25">
      <c r="B904" s="19" t="s">
        <v>4980</v>
      </c>
      <c r="C904" s="20">
        <v>6.4</v>
      </c>
    </row>
    <row r="905" spans="2:3" x14ac:dyDescent="0.25">
      <c r="B905" s="19" t="s">
        <v>4105</v>
      </c>
      <c r="C905" s="20">
        <v>6.4</v>
      </c>
    </row>
    <row r="906" spans="2:3" x14ac:dyDescent="0.25">
      <c r="B906" s="19" t="s">
        <v>1211</v>
      </c>
      <c r="C906" s="20">
        <v>6.4</v>
      </c>
    </row>
    <row r="907" spans="2:3" x14ac:dyDescent="0.25">
      <c r="B907" s="19" t="s">
        <v>3906</v>
      </c>
      <c r="C907" s="20">
        <v>6.4</v>
      </c>
    </row>
    <row r="908" spans="2:3" x14ac:dyDescent="0.25">
      <c r="B908" s="19" t="s">
        <v>3737</v>
      </c>
      <c r="C908" s="20">
        <v>6.4</v>
      </c>
    </row>
    <row r="909" spans="2:3" x14ac:dyDescent="0.25">
      <c r="B909" s="19" t="s">
        <v>4246</v>
      </c>
      <c r="C909" s="20">
        <v>6.4</v>
      </c>
    </row>
    <row r="910" spans="2:3" x14ac:dyDescent="0.25">
      <c r="B910" s="19" t="s">
        <v>40</v>
      </c>
      <c r="C910" s="20">
        <v>6.4</v>
      </c>
    </row>
    <row r="911" spans="2:3" x14ac:dyDescent="0.25">
      <c r="B911" s="19" t="s">
        <v>1090</v>
      </c>
      <c r="C911" s="20">
        <v>6.4</v>
      </c>
    </row>
    <row r="912" spans="2:3" x14ac:dyDescent="0.25">
      <c r="B912" s="19" t="s">
        <v>4969</v>
      </c>
      <c r="C912" s="20">
        <v>6.4</v>
      </c>
    </row>
    <row r="913" spans="2:3" x14ac:dyDescent="0.25">
      <c r="B913" s="19" t="s">
        <v>1182</v>
      </c>
      <c r="C913" s="20">
        <v>6.4</v>
      </c>
    </row>
    <row r="914" spans="2:3" x14ac:dyDescent="0.25">
      <c r="B914" s="19" t="s">
        <v>365</v>
      </c>
      <c r="C914" s="20">
        <v>6.4</v>
      </c>
    </row>
    <row r="915" spans="2:3" x14ac:dyDescent="0.25">
      <c r="B915" s="19" t="s">
        <v>4036</v>
      </c>
      <c r="C915" s="20">
        <v>6.4</v>
      </c>
    </row>
    <row r="916" spans="2:3" x14ac:dyDescent="0.25">
      <c r="B916" s="19" t="s">
        <v>2355</v>
      </c>
      <c r="C916" s="20">
        <v>6.4</v>
      </c>
    </row>
    <row r="917" spans="2:3" x14ac:dyDescent="0.25">
      <c r="B917" s="19" t="s">
        <v>2573</v>
      </c>
      <c r="C917" s="20">
        <v>6.4</v>
      </c>
    </row>
    <row r="918" spans="2:3" x14ac:dyDescent="0.25">
      <c r="B918" s="19" t="s">
        <v>3214</v>
      </c>
      <c r="C918" s="20">
        <v>6.4</v>
      </c>
    </row>
    <row r="919" spans="2:3" x14ac:dyDescent="0.25">
      <c r="B919" s="19" t="s">
        <v>3526</v>
      </c>
      <c r="C919" s="20">
        <v>6.4</v>
      </c>
    </row>
    <row r="920" spans="2:3" x14ac:dyDescent="0.25">
      <c r="B920" s="19" t="s">
        <v>4195</v>
      </c>
      <c r="C920" s="20">
        <v>6.4</v>
      </c>
    </row>
    <row r="921" spans="2:3" x14ac:dyDescent="0.25">
      <c r="B921" s="19" t="s">
        <v>5682</v>
      </c>
      <c r="C921" s="20">
        <v>6.4</v>
      </c>
    </row>
    <row r="922" spans="2:3" x14ac:dyDescent="0.25">
      <c r="B922" s="19" t="s">
        <v>6272</v>
      </c>
      <c r="C922" s="20">
        <v>6.4</v>
      </c>
    </row>
    <row r="923" spans="2:3" x14ac:dyDescent="0.25">
      <c r="B923" s="19" t="s">
        <v>5596</v>
      </c>
      <c r="C923" s="20">
        <v>6.4</v>
      </c>
    </row>
    <row r="924" spans="2:3" x14ac:dyDescent="0.25">
      <c r="B924" s="19" t="s">
        <v>6173</v>
      </c>
      <c r="C924" s="20">
        <v>6.4</v>
      </c>
    </row>
    <row r="925" spans="2:3" x14ac:dyDescent="0.25">
      <c r="B925" s="19" t="s">
        <v>2882</v>
      </c>
      <c r="C925" s="20">
        <v>6.4</v>
      </c>
    </row>
    <row r="926" spans="2:3" x14ac:dyDescent="0.25">
      <c r="B926" s="19" t="s">
        <v>4487</v>
      </c>
      <c r="C926" s="20">
        <v>6.4</v>
      </c>
    </row>
    <row r="927" spans="2:3" x14ac:dyDescent="0.25">
      <c r="B927" s="19" t="s">
        <v>3565</v>
      </c>
      <c r="C927" s="20">
        <v>6.4</v>
      </c>
    </row>
    <row r="928" spans="2:3" x14ac:dyDescent="0.25">
      <c r="B928" s="19" t="s">
        <v>6115</v>
      </c>
      <c r="C928" s="20">
        <v>6.4</v>
      </c>
    </row>
    <row r="929" spans="2:3" x14ac:dyDescent="0.25">
      <c r="B929" s="19" t="s">
        <v>6249</v>
      </c>
      <c r="C929" s="20">
        <v>6.4</v>
      </c>
    </row>
    <row r="930" spans="2:3" x14ac:dyDescent="0.25">
      <c r="B930" s="19" t="s">
        <v>4615</v>
      </c>
      <c r="C930" s="20">
        <v>6.4</v>
      </c>
    </row>
    <row r="931" spans="2:3" x14ac:dyDescent="0.25">
      <c r="B931" s="19" t="s">
        <v>5108</v>
      </c>
      <c r="C931" s="20">
        <v>6.4</v>
      </c>
    </row>
    <row r="932" spans="2:3" x14ac:dyDescent="0.25">
      <c r="B932" s="19" t="s">
        <v>6238</v>
      </c>
      <c r="C932" s="20">
        <v>6.4</v>
      </c>
    </row>
    <row r="933" spans="2:3" x14ac:dyDescent="0.25">
      <c r="B933" s="19" t="s">
        <v>5372</v>
      </c>
      <c r="C933" s="20">
        <v>6.4</v>
      </c>
    </row>
    <row r="934" spans="2:3" x14ac:dyDescent="0.25">
      <c r="B934" s="19" t="s">
        <v>2986</v>
      </c>
      <c r="C934" s="20">
        <v>6.4</v>
      </c>
    </row>
    <row r="935" spans="2:3" x14ac:dyDescent="0.25">
      <c r="B935" s="19" t="s">
        <v>2261</v>
      </c>
      <c r="C935" s="20">
        <v>6.4</v>
      </c>
    </row>
    <row r="936" spans="2:3" x14ac:dyDescent="0.25">
      <c r="B936" s="19" t="s">
        <v>4133</v>
      </c>
      <c r="C936" s="20">
        <v>6.4</v>
      </c>
    </row>
    <row r="937" spans="2:3" x14ac:dyDescent="0.25">
      <c r="B937" s="19" t="s">
        <v>5574</v>
      </c>
      <c r="C937" s="20">
        <v>6.4</v>
      </c>
    </row>
    <row r="938" spans="2:3" x14ac:dyDescent="0.25">
      <c r="B938" s="19" t="s">
        <v>1752</v>
      </c>
      <c r="C938" s="20">
        <v>6.4</v>
      </c>
    </row>
    <row r="939" spans="2:3" x14ac:dyDescent="0.25">
      <c r="B939" s="19" t="s">
        <v>2551</v>
      </c>
      <c r="C939" s="20">
        <v>6.4</v>
      </c>
    </row>
    <row r="940" spans="2:3" x14ac:dyDescent="0.25">
      <c r="B940" s="19" t="s">
        <v>242</v>
      </c>
      <c r="C940" s="20">
        <v>6.4</v>
      </c>
    </row>
    <row r="941" spans="2:3" x14ac:dyDescent="0.25">
      <c r="B941" s="19" t="s">
        <v>5487</v>
      </c>
      <c r="C941" s="20">
        <v>6.4</v>
      </c>
    </row>
    <row r="942" spans="2:3" x14ac:dyDescent="0.25">
      <c r="B942" s="19" t="s">
        <v>884</v>
      </c>
      <c r="C942" s="20">
        <v>6.3999999999999995</v>
      </c>
    </row>
    <row r="943" spans="2:3" x14ac:dyDescent="0.25">
      <c r="B943" s="19" t="s">
        <v>3183</v>
      </c>
      <c r="C943" s="20">
        <v>6.3999999999999995</v>
      </c>
    </row>
    <row r="944" spans="2:3" x14ac:dyDescent="0.25">
      <c r="B944" s="19" t="s">
        <v>973</v>
      </c>
      <c r="C944" s="20">
        <v>6.3999999999999995</v>
      </c>
    </row>
    <row r="945" spans="2:3" x14ac:dyDescent="0.25">
      <c r="B945" s="19" t="s">
        <v>3281</v>
      </c>
      <c r="C945" s="20">
        <v>6.3999999999999995</v>
      </c>
    </row>
    <row r="946" spans="2:3" x14ac:dyDescent="0.25">
      <c r="B946" s="19" t="s">
        <v>750</v>
      </c>
      <c r="C946" s="20">
        <v>6.3666666666666671</v>
      </c>
    </row>
    <row r="947" spans="2:3" x14ac:dyDescent="0.25">
      <c r="B947" s="19" t="s">
        <v>2950</v>
      </c>
      <c r="C947" s="20">
        <v>6.3666666666666671</v>
      </c>
    </row>
    <row r="948" spans="2:3" x14ac:dyDescent="0.25">
      <c r="B948" s="19" t="s">
        <v>2048</v>
      </c>
      <c r="C948" s="20">
        <v>6.3666666666666671</v>
      </c>
    </row>
    <row r="949" spans="2:3" x14ac:dyDescent="0.25">
      <c r="B949" s="19" t="s">
        <v>2012</v>
      </c>
      <c r="C949" s="20">
        <v>6.3666666666666671</v>
      </c>
    </row>
    <row r="950" spans="2:3" x14ac:dyDescent="0.25">
      <c r="B950" s="19" t="s">
        <v>5531</v>
      </c>
      <c r="C950" s="20">
        <v>6.3666666666666671</v>
      </c>
    </row>
    <row r="951" spans="2:3" x14ac:dyDescent="0.25">
      <c r="B951" s="19" t="s">
        <v>1398</v>
      </c>
      <c r="C951" s="20">
        <v>6.35</v>
      </c>
    </row>
    <row r="952" spans="2:3" x14ac:dyDescent="0.25">
      <c r="B952" s="19" t="s">
        <v>341</v>
      </c>
      <c r="C952" s="20">
        <v>6.35</v>
      </c>
    </row>
    <row r="953" spans="2:3" x14ac:dyDescent="0.25">
      <c r="B953" s="19" t="s">
        <v>5394</v>
      </c>
      <c r="C953" s="20">
        <v>6.35</v>
      </c>
    </row>
    <row r="954" spans="2:3" x14ac:dyDescent="0.25">
      <c r="B954" s="19" t="s">
        <v>1666</v>
      </c>
      <c r="C954" s="20">
        <v>6.35</v>
      </c>
    </row>
    <row r="955" spans="2:3" x14ac:dyDescent="0.25">
      <c r="B955" s="19" t="s">
        <v>4620</v>
      </c>
      <c r="C955" s="20">
        <v>6.35</v>
      </c>
    </row>
    <row r="956" spans="2:3" x14ac:dyDescent="0.25">
      <c r="B956" s="19" t="s">
        <v>427</v>
      </c>
      <c r="C956" s="20">
        <v>6.3499999999999988</v>
      </c>
    </row>
    <row r="957" spans="2:3" x14ac:dyDescent="0.25">
      <c r="B957" s="19" t="s">
        <v>450</v>
      </c>
      <c r="C957" s="20">
        <v>6.3416666666666659</v>
      </c>
    </row>
    <row r="958" spans="2:3" x14ac:dyDescent="0.25">
      <c r="B958" s="19" t="s">
        <v>734</v>
      </c>
      <c r="C958" s="20">
        <v>6.3400000000000007</v>
      </c>
    </row>
    <row r="959" spans="2:3" x14ac:dyDescent="0.25">
      <c r="B959" s="19" t="s">
        <v>3120</v>
      </c>
      <c r="C959" s="20">
        <v>6.333333333333333</v>
      </c>
    </row>
    <row r="960" spans="2:3" x14ac:dyDescent="0.25">
      <c r="B960" s="19" t="s">
        <v>4344</v>
      </c>
      <c r="C960" s="20">
        <v>6.333333333333333</v>
      </c>
    </row>
    <row r="961" spans="2:3" x14ac:dyDescent="0.25">
      <c r="B961" s="19" t="s">
        <v>299</v>
      </c>
      <c r="C961" s="20">
        <v>6.3250000000000002</v>
      </c>
    </row>
    <row r="962" spans="2:3" x14ac:dyDescent="0.25">
      <c r="B962" s="19" t="s">
        <v>248</v>
      </c>
      <c r="C962" s="20">
        <v>6.3199999999999994</v>
      </c>
    </row>
    <row r="963" spans="2:3" x14ac:dyDescent="0.25">
      <c r="B963" s="19" t="s">
        <v>171</v>
      </c>
      <c r="C963" s="20">
        <v>6.3142857142857149</v>
      </c>
    </row>
    <row r="964" spans="2:3" x14ac:dyDescent="0.25">
      <c r="B964" s="19" t="s">
        <v>3460</v>
      </c>
      <c r="C964" s="20">
        <v>6.3000000000000007</v>
      </c>
    </row>
    <row r="965" spans="2:3" x14ac:dyDescent="0.25">
      <c r="B965" s="19" t="s">
        <v>2610</v>
      </c>
      <c r="C965" s="20">
        <v>6.3000000000000007</v>
      </c>
    </row>
    <row r="966" spans="2:3" x14ac:dyDescent="0.25">
      <c r="B966" s="19" t="s">
        <v>792</v>
      </c>
      <c r="C966" s="20">
        <v>6.3000000000000007</v>
      </c>
    </row>
    <row r="967" spans="2:3" x14ac:dyDescent="0.25">
      <c r="B967" s="19" t="s">
        <v>4406</v>
      </c>
      <c r="C967" s="20">
        <v>6.3000000000000007</v>
      </c>
    </row>
    <row r="968" spans="2:3" x14ac:dyDescent="0.25">
      <c r="B968" s="19" t="s">
        <v>923</v>
      </c>
      <c r="C968" s="20">
        <v>6.3</v>
      </c>
    </row>
    <row r="969" spans="2:3" x14ac:dyDescent="0.25">
      <c r="B969" s="19" t="s">
        <v>2078</v>
      </c>
      <c r="C969" s="20">
        <v>6.3</v>
      </c>
    </row>
    <row r="970" spans="2:3" x14ac:dyDescent="0.25">
      <c r="B970" s="19" t="s">
        <v>5862</v>
      </c>
      <c r="C970" s="20">
        <v>6.3</v>
      </c>
    </row>
    <row r="971" spans="2:3" x14ac:dyDescent="0.25">
      <c r="B971" s="19" t="s">
        <v>5337</v>
      </c>
      <c r="C971" s="20">
        <v>6.3</v>
      </c>
    </row>
    <row r="972" spans="2:3" x14ac:dyDescent="0.25">
      <c r="B972" s="19" t="s">
        <v>705</v>
      </c>
      <c r="C972" s="20">
        <v>6.3</v>
      </c>
    </row>
    <row r="973" spans="2:3" x14ac:dyDescent="0.25">
      <c r="B973" s="19" t="s">
        <v>3506</v>
      </c>
      <c r="C973" s="20">
        <v>6.3</v>
      </c>
    </row>
    <row r="974" spans="2:3" x14ac:dyDescent="0.25">
      <c r="B974" s="19" t="s">
        <v>3127</v>
      </c>
      <c r="C974" s="20">
        <v>6.3</v>
      </c>
    </row>
    <row r="975" spans="2:3" x14ac:dyDescent="0.25">
      <c r="B975" s="19" t="s">
        <v>1272</v>
      </c>
      <c r="C975" s="20">
        <v>6.3</v>
      </c>
    </row>
    <row r="976" spans="2:3" x14ac:dyDescent="0.25">
      <c r="B976" s="19" t="s">
        <v>4937</v>
      </c>
      <c r="C976" s="20">
        <v>6.3</v>
      </c>
    </row>
    <row r="977" spans="2:3" x14ac:dyDescent="0.25">
      <c r="B977" s="19" t="s">
        <v>2267</v>
      </c>
      <c r="C977" s="20">
        <v>6.3</v>
      </c>
    </row>
    <row r="978" spans="2:3" x14ac:dyDescent="0.25">
      <c r="B978" s="19" t="s">
        <v>2682</v>
      </c>
      <c r="C978" s="20">
        <v>6.3</v>
      </c>
    </row>
    <row r="979" spans="2:3" x14ac:dyDescent="0.25">
      <c r="B979" s="19" t="s">
        <v>3166</v>
      </c>
      <c r="C979" s="20">
        <v>6.3</v>
      </c>
    </row>
    <row r="980" spans="2:3" x14ac:dyDescent="0.25">
      <c r="B980" s="19" t="s">
        <v>5401</v>
      </c>
      <c r="C980" s="20">
        <v>6.3</v>
      </c>
    </row>
    <row r="981" spans="2:3" x14ac:dyDescent="0.25">
      <c r="B981" s="19" t="s">
        <v>5117</v>
      </c>
      <c r="C981" s="20">
        <v>6.3</v>
      </c>
    </row>
    <row r="982" spans="2:3" x14ac:dyDescent="0.25">
      <c r="B982" s="19" t="s">
        <v>6344</v>
      </c>
      <c r="C982" s="20">
        <v>6.3</v>
      </c>
    </row>
    <row r="983" spans="2:3" x14ac:dyDescent="0.25">
      <c r="B983" s="19" t="s">
        <v>1902</v>
      </c>
      <c r="C983" s="20">
        <v>6.3</v>
      </c>
    </row>
    <row r="984" spans="2:3" x14ac:dyDescent="0.25">
      <c r="B984" s="19" t="s">
        <v>3385</v>
      </c>
      <c r="C984" s="20">
        <v>6.3</v>
      </c>
    </row>
    <row r="985" spans="2:3" x14ac:dyDescent="0.25">
      <c r="B985" s="19" t="s">
        <v>5512</v>
      </c>
      <c r="C985" s="20">
        <v>6.3</v>
      </c>
    </row>
    <row r="986" spans="2:3" x14ac:dyDescent="0.25">
      <c r="B986" s="19" t="s">
        <v>2651</v>
      </c>
      <c r="C986" s="20">
        <v>6.3</v>
      </c>
    </row>
    <row r="987" spans="2:3" x14ac:dyDescent="0.25">
      <c r="B987" s="19" t="s">
        <v>5864</v>
      </c>
      <c r="C987" s="20">
        <v>6.3</v>
      </c>
    </row>
    <row r="988" spans="2:3" x14ac:dyDescent="0.25">
      <c r="B988" s="19" t="s">
        <v>6046</v>
      </c>
      <c r="C988" s="20">
        <v>6.3</v>
      </c>
    </row>
    <row r="989" spans="2:3" x14ac:dyDescent="0.25">
      <c r="B989" s="19" t="s">
        <v>3474</v>
      </c>
      <c r="C989" s="20">
        <v>6.3</v>
      </c>
    </row>
    <row r="990" spans="2:3" x14ac:dyDescent="0.25">
      <c r="B990" s="19" t="s">
        <v>711</v>
      </c>
      <c r="C990" s="20">
        <v>6.3</v>
      </c>
    </row>
    <row r="991" spans="2:3" x14ac:dyDescent="0.25">
      <c r="B991" s="19" t="s">
        <v>2637</v>
      </c>
      <c r="C991" s="20">
        <v>6.3</v>
      </c>
    </row>
    <row r="992" spans="2:3" x14ac:dyDescent="0.25">
      <c r="B992" s="19" t="s">
        <v>5076</v>
      </c>
      <c r="C992" s="20">
        <v>6.3</v>
      </c>
    </row>
    <row r="993" spans="2:3" x14ac:dyDescent="0.25">
      <c r="B993" s="19" t="s">
        <v>3722</v>
      </c>
      <c r="C993" s="20">
        <v>6.3</v>
      </c>
    </row>
    <row r="994" spans="2:3" x14ac:dyDescent="0.25">
      <c r="B994" s="19" t="s">
        <v>3597</v>
      </c>
      <c r="C994" s="20">
        <v>6.3</v>
      </c>
    </row>
    <row r="995" spans="2:3" x14ac:dyDescent="0.25">
      <c r="B995" s="19" t="s">
        <v>4518</v>
      </c>
      <c r="C995" s="20">
        <v>6.3</v>
      </c>
    </row>
    <row r="996" spans="2:3" x14ac:dyDescent="0.25">
      <c r="B996" s="19" t="s">
        <v>4448</v>
      </c>
      <c r="C996" s="20">
        <v>6.3</v>
      </c>
    </row>
    <row r="997" spans="2:3" x14ac:dyDescent="0.25">
      <c r="B997" s="19" t="s">
        <v>2807</v>
      </c>
      <c r="C997" s="20">
        <v>6.3</v>
      </c>
    </row>
    <row r="998" spans="2:3" x14ac:dyDescent="0.25">
      <c r="B998" s="19" t="s">
        <v>6212</v>
      </c>
      <c r="C998" s="20">
        <v>6.3</v>
      </c>
    </row>
    <row r="999" spans="2:3" x14ac:dyDescent="0.25">
      <c r="B999" s="19" t="s">
        <v>918</v>
      </c>
      <c r="C999" s="20">
        <v>6.3</v>
      </c>
    </row>
    <row r="1000" spans="2:3" x14ac:dyDescent="0.25">
      <c r="B1000" s="19" t="s">
        <v>2580</v>
      </c>
      <c r="C1000" s="20">
        <v>6.3</v>
      </c>
    </row>
    <row r="1001" spans="2:3" x14ac:dyDescent="0.25">
      <c r="B1001" s="19" t="s">
        <v>6259</v>
      </c>
      <c r="C1001" s="20">
        <v>6.3</v>
      </c>
    </row>
    <row r="1002" spans="2:3" x14ac:dyDescent="0.25">
      <c r="B1002" s="19" t="s">
        <v>5658</v>
      </c>
      <c r="C1002" s="20">
        <v>6.3</v>
      </c>
    </row>
    <row r="1003" spans="2:3" x14ac:dyDescent="0.25">
      <c r="B1003" s="19" t="s">
        <v>1166</v>
      </c>
      <c r="C1003" s="20">
        <v>6.3</v>
      </c>
    </row>
    <row r="1004" spans="2:3" x14ac:dyDescent="0.25">
      <c r="B1004" s="19" t="s">
        <v>4299</v>
      </c>
      <c r="C1004" s="20">
        <v>6.3</v>
      </c>
    </row>
    <row r="1005" spans="2:3" x14ac:dyDescent="0.25">
      <c r="B1005" s="19" t="s">
        <v>5166</v>
      </c>
      <c r="C1005" s="20">
        <v>6.3</v>
      </c>
    </row>
    <row r="1006" spans="2:3" x14ac:dyDescent="0.25">
      <c r="B1006" s="19" t="s">
        <v>5085</v>
      </c>
      <c r="C1006" s="20">
        <v>6.3</v>
      </c>
    </row>
    <row r="1007" spans="2:3" x14ac:dyDescent="0.25">
      <c r="B1007" s="19" t="s">
        <v>4572</v>
      </c>
      <c r="C1007" s="20">
        <v>6.3</v>
      </c>
    </row>
    <row r="1008" spans="2:3" x14ac:dyDescent="0.25">
      <c r="B1008" s="19" t="s">
        <v>4188</v>
      </c>
      <c r="C1008" s="20">
        <v>6.3</v>
      </c>
    </row>
    <row r="1009" spans="2:3" x14ac:dyDescent="0.25">
      <c r="B1009" s="19" t="s">
        <v>6098</v>
      </c>
      <c r="C1009" s="20">
        <v>6.3</v>
      </c>
    </row>
    <row r="1010" spans="2:3" x14ac:dyDescent="0.25">
      <c r="B1010" s="19" t="s">
        <v>788</v>
      </c>
      <c r="C1010" s="20">
        <v>6.3</v>
      </c>
    </row>
    <row r="1011" spans="2:3" x14ac:dyDescent="0.25">
      <c r="B1011" s="19" t="s">
        <v>197</v>
      </c>
      <c r="C1011" s="20">
        <v>6.3</v>
      </c>
    </row>
    <row r="1012" spans="2:3" x14ac:dyDescent="0.25">
      <c r="B1012" s="19" t="s">
        <v>1095</v>
      </c>
      <c r="C1012" s="20">
        <v>6.3</v>
      </c>
    </row>
    <row r="1013" spans="2:3" x14ac:dyDescent="0.25">
      <c r="B1013" s="19" t="s">
        <v>2100</v>
      </c>
      <c r="C1013" s="20">
        <v>6.3</v>
      </c>
    </row>
    <row r="1014" spans="2:3" x14ac:dyDescent="0.25">
      <c r="B1014" s="19" t="s">
        <v>337</v>
      </c>
      <c r="C1014" s="20">
        <v>6.2750000000000004</v>
      </c>
    </row>
    <row r="1015" spans="2:3" x14ac:dyDescent="0.25">
      <c r="B1015" s="19" t="s">
        <v>702</v>
      </c>
      <c r="C1015" s="20">
        <v>6.2666666666666666</v>
      </c>
    </row>
    <row r="1016" spans="2:3" x14ac:dyDescent="0.25">
      <c r="B1016" s="19" t="s">
        <v>2284</v>
      </c>
      <c r="C1016" s="20">
        <v>6.2666666666666666</v>
      </c>
    </row>
    <row r="1017" spans="2:3" x14ac:dyDescent="0.25">
      <c r="B1017" s="19" t="s">
        <v>1847</v>
      </c>
      <c r="C1017" s="20">
        <v>6.2666666666666657</v>
      </c>
    </row>
    <row r="1018" spans="2:3" x14ac:dyDescent="0.25">
      <c r="B1018" s="19" t="s">
        <v>2066</v>
      </c>
      <c r="C1018" s="20">
        <v>6.26</v>
      </c>
    </row>
    <row r="1019" spans="2:3" x14ac:dyDescent="0.25">
      <c r="B1019" s="19" t="s">
        <v>1003</v>
      </c>
      <c r="C1019" s="20">
        <v>6.2571428571428571</v>
      </c>
    </row>
    <row r="1020" spans="2:3" x14ac:dyDescent="0.25">
      <c r="B1020" s="19" t="s">
        <v>4401</v>
      </c>
      <c r="C1020" s="20">
        <v>6.25</v>
      </c>
    </row>
    <row r="1021" spans="2:3" x14ac:dyDescent="0.25">
      <c r="B1021" s="19" t="s">
        <v>1750</v>
      </c>
      <c r="C1021" s="20">
        <v>6.25</v>
      </c>
    </row>
    <row r="1022" spans="2:3" x14ac:dyDescent="0.25">
      <c r="B1022" s="19" t="s">
        <v>1070</v>
      </c>
      <c r="C1022" s="20">
        <v>6.25</v>
      </c>
    </row>
    <row r="1023" spans="2:3" x14ac:dyDescent="0.25">
      <c r="B1023" s="19" t="s">
        <v>1197</v>
      </c>
      <c r="C1023" s="20">
        <v>6.2444444444444445</v>
      </c>
    </row>
    <row r="1024" spans="2:3" x14ac:dyDescent="0.25">
      <c r="B1024" s="19" t="s">
        <v>1884</v>
      </c>
      <c r="C1024" s="20">
        <v>6.2333333333333343</v>
      </c>
    </row>
    <row r="1025" spans="2:3" x14ac:dyDescent="0.25">
      <c r="B1025" s="19" t="s">
        <v>1971</v>
      </c>
      <c r="C1025" s="20">
        <v>6.2250000000000005</v>
      </c>
    </row>
    <row r="1026" spans="2:3" x14ac:dyDescent="0.25">
      <c r="B1026" s="19" t="s">
        <v>2484</v>
      </c>
      <c r="C1026" s="20">
        <v>6.2250000000000005</v>
      </c>
    </row>
    <row r="1027" spans="2:3" x14ac:dyDescent="0.25">
      <c r="B1027" s="19" t="s">
        <v>851</v>
      </c>
      <c r="C1027" s="20">
        <v>6.2000000000000011</v>
      </c>
    </row>
    <row r="1028" spans="2:3" x14ac:dyDescent="0.25">
      <c r="B1028" s="19" t="s">
        <v>302</v>
      </c>
      <c r="C1028" s="20">
        <v>6.2</v>
      </c>
    </row>
    <row r="1029" spans="2:3" x14ac:dyDescent="0.25">
      <c r="B1029" s="19" t="s">
        <v>3993</v>
      </c>
      <c r="C1029" s="20">
        <v>6.2</v>
      </c>
    </row>
    <row r="1030" spans="2:3" x14ac:dyDescent="0.25">
      <c r="B1030" s="19" t="s">
        <v>511</v>
      </c>
      <c r="C1030" s="20">
        <v>6.2</v>
      </c>
    </row>
    <row r="1031" spans="2:3" x14ac:dyDescent="0.25">
      <c r="B1031" s="19" t="s">
        <v>4199</v>
      </c>
      <c r="C1031" s="20">
        <v>6.2</v>
      </c>
    </row>
    <row r="1032" spans="2:3" x14ac:dyDescent="0.25">
      <c r="B1032" s="19" t="s">
        <v>5068</v>
      </c>
      <c r="C1032" s="20">
        <v>6.2</v>
      </c>
    </row>
    <row r="1033" spans="2:3" x14ac:dyDescent="0.25">
      <c r="B1033" s="19" t="s">
        <v>5822</v>
      </c>
      <c r="C1033" s="20">
        <v>6.2</v>
      </c>
    </row>
    <row r="1034" spans="2:3" x14ac:dyDescent="0.25">
      <c r="B1034" s="19" t="s">
        <v>1805</v>
      </c>
      <c r="C1034" s="20">
        <v>6.2</v>
      </c>
    </row>
    <row r="1035" spans="2:3" x14ac:dyDescent="0.25">
      <c r="B1035" s="19" t="s">
        <v>4178</v>
      </c>
      <c r="C1035" s="20">
        <v>6.2</v>
      </c>
    </row>
    <row r="1036" spans="2:3" x14ac:dyDescent="0.25">
      <c r="B1036" s="19" t="s">
        <v>2615</v>
      </c>
      <c r="C1036" s="20">
        <v>6.2</v>
      </c>
    </row>
    <row r="1037" spans="2:3" x14ac:dyDescent="0.25">
      <c r="B1037" s="19" t="s">
        <v>533</v>
      </c>
      <c r="C1037" s="20">
        <v>6.2</v>
      </c>
    </row>
    <row r="1038" spans="2:3" x14ac:dyDescent="0.25">
      <c r="B1038" s="19" t="s">
        <v>5995</v>
      </c>
      <c r="C1038" s="20">
        <v>6.2</v>
      </c>
    </row>
    <row r="1039" spans="2:3" x14ac:dyDescent="0.25">
      <c r="B1039" s="19" t="s">
        <v>4801</v>
      </c>
      <c r="C1039" s="20">
        <v>6.2</v>
      </c>
    </row>
    <row r="1040" spans="2:3" x14ac:dyDescent="0.25">
      <c r="B1040" s="19" t="s">
        <v>6187</v>
      </c>
      <c r="C1040" s="20">
        <v>6.2</v>
      </c>
    </row>
    <row r="1041" spans="2:3" x14ac:dyDescent="0.25">
      <c r="B1041" s="19" t="s">
        <v>4794</v>
      </c>
      <c r="C1041" s="20">
        <v>6.2</v>
      </c>
    </row>
    <row r="1042" spans="2:3" x14ac:dyDescent="0.25">
      <c r="B1042" s="19" t="s">
        <v>4871</v>
      </c>
      <c r="C1042" s="20">
        <v>6.2</v>
      </c>
    </row>
    <row r="1043" spans="2:3" x14ac:dyDescent="0.25">
      <c r="B1043" s="19" t="s">
        <v>4046</v>
      </c>
      <c r="C1043" s="20">
        <v>6.2</v>
      </c>
    </row>
    <row r="1044" spans="2:3" x14ac:dyDescent="0.25">
      <c r="B1044" s="19" t="s">
        <v>6143</v>
      </c>
      <c r="C1044" s="20">
        <v>6.2</v>
      </c>
    </row>
    <row r="1045" spans="2:3" x14ac:dyDescent="0.25">
      <c r="B1045" s="19" t="s">
        <v>3835</v>
      </c>
      <c r="C1045" s="20">
        <v>6.2</v>
      </c>
    </row>
    <row r="1046" spans="2:3" x14ac:dyDescent="0.25">
      <c r="B1046" s="19" t="s">
        <v>6015</v>
      </c>
      <c r="C1046" s="20">
        <v>6.2</v>
      </c>
    </row>
    <row r="1047" spans="2:3" x14ac:dyDescent="0.25">
      <c r="B1047" s="19" t="s">
        <v>5735</v>
      </c>
      <c r="C1047" s="20">
        <v>6.2</v>
      </c>
    </row>
    <row r="1048" spans="2:3" x14ac:dyDescent="0.25">
      <c r="B1048" s="19" t="s">
        <v>5958</v>
      </c>
      <c r="C1048" s="20">
        <v>6.2</v>
      </c>
    </row>
    <row r="1049" spans="2:3" x14ac:dyDescent="0.25">
      <c r="B1049" s="19" t="s">
        <v>1085</v>
      </c>
      <c r="C1049" s="20">
        <v>6.2</v>
      </c>
    </row>
    <row r="1050" spans="2:3" x14ac:dyDescent="0.25">
      <c r="B1050" s="19" t="s">
        <v>5932</v>
      </c>
      <c r="C1050" s="20">
        <v>6.2</v>
      </c>
    </row>
    <row r="1051" spans="2:3" x14ac:dyDescent="0.25">
      <c r="B1051" s="19" t="s">
        <v>137</v>
      </c>
      <c r="C1051" s="20">
        <v>6.2</v>
      </c>
    </row>
    <row r="1052" spans="2:3" x14ac:dyDescent="0.25">
      <c r="B1052" s="19" t="s">
        <v>3875</v>
      </c>
      <c r="C1052" s="20">
        <v>6.2</v>
      </c>
    </row>
    <row r="1053" spans="2:3" x14ac:dyDescent="0.25">
      <c r="B1053" s="19" t="s">
        <v>2675</v>
      </c>
      <c r="C1053" s="20">
        <v>6.2</v>
      </c>
    </row>
    <row r="1054" spans="2:3" x14ac:dyDescent="0.25">
      <c r="B1054" s="19" t="s">
        <v>506</v>
      </c>
      <c r="C1054" s="20">
        <v>6.2</v>
      </c>
    </row>
    <row r="1055" spans="2:3" x14ac:dyDescent="0.25">
      <c r="B1055" s="19" t="s">
        <v>5334</v>
      </c>
      <c r="C1055" s="20">
        <v>6.2</v>
      </c>
    </row>
    <row r="1056" spans="2:3" x14ac:dyDescent="0.25">
      <c r="B1056" s="19" t="s">
        <v>1213</v>
      </c>
      <c r="C1056" s="20">
        <v>6.2</v>
      </c>
    </row>
    <row r="1057" spans="2:3" x14ac:dyDescent="0.25">
      <c r="B1057" s="19" t="s">
        <v>3684</v>
      </c>
      <c r="C1057" s="20">
        <v>6.2</v>
      </c>
    </row>
    <row r="1058" spans="2:3" x14ac:dyDescent="0.25">
      <c r="B1058" s="19" t="s">
        <v>6333</v>
      </c>
      <c r="C1058" s="20">
        <v>6.2</v>
      </c>
    </row>
    <row r="1059" spans="2:3" x14ac:dyDescent="0.25">
      <c r="B1059" s="19" t="s">
        <v>2234</v>
      </c>
      <c r="C1059" s="20">
        <v>6.2</v>
      </c>
    </row>
    <row r="1060" spans="2:3" x14ac:dyDescent="0.25">
      <c r="B1060" s="19" t="s">
        <v>2339</v>
      </c>
      <c r="C1060" s="20">
        <v>6.2</v>
      </c>
    </row>
    <row r="1061" spans="2:3" x14ac:dyDescent="0.25">
      <c r="B1061" s="19" t="s">
        <v>1780</v>
      </c>
      <c r="C1061" s="20">
        <v>6.2</v>
      </c>
    </row>
    <row r="1062" spans="2:3" x14ac:dyDescent="0.25">
      <c r="B1062" s="19" t="s">
        <v>2514</v>
      </c>
      <c r="C1062" s="20">
        <v>6.2</v>
      </c>
    </row>
    <row r="1063" spans="2:3" x14ac:dyDescent="0.25">
      <c r="B1063" s="19" t="s">
        <v>4126</v>
      </c>
      <c r="C1063" s="20">
        <v>6.2</v>
      </c>
    </row>
    <row r="1064" spans="2:3" x14ac:dyDescent="0.25">
      <c r="B1064" s="19" t="s">
        <v>647</v>
      </c>
      <c r="C1064" s="20">
        <v>6.2</v>
      </c>
    </row>
    <row r="1065" spans="2:3" x14ac:dyDescent="0.25">
      <c r="B1065" s="19" t="s">
        <v>2264</v>
      </c>
      <c r="C1065" s="20">
        <v>6.2</v>
      </c>
    </row>
    <row r="1066" spans="2:3" x14ac:dyDescent="0.25">
      <c r="B1066" s="19" t="s">
        <v>1483</v>
      </c>
      <c r="C1066" s="20">
        <v>6.2</v>
      </c>
    </row>
    <row r="1067" spans="2:3" x14ac:dyDescent="0.25">
      <c r="B1067" s="19" t="s">
        <v>3372</v>
      </c>
      <c r="C1067" s="20">
        <v>6.2</v>
      </c>
    </row>
    <row r="1068" spans="2:3" x14ac:dyDescent="0.25">
      <c r="B1068" s="19" t="s">
        <v>4026</v>
      </c>
      <c r="C1068" s="20">
        <v>6.2</v>
      </c>
    </row>
    <row r="1069" spans="2:3" x14ac:dyDescent="0.25">
      <c r="B1069" s="19" t="s">
        <v>3074</v>
      </c>
      <c r="C1069" s="20">
        <v>6.2</v>
      </c>
    </row>
    <row r="1070" spans="2:3" x14ac:dyDescent="0.25">
      <c r="B1070" s="19" t="s">
        <v>1684</v>
      </c>
      <c r="C1070" s="20">
        <v>6.1999999999999993</v>
      </c>
    </row>
    <row r="1071" spans="2:3" x14ac:dyDescent="0.25">
      <c r="B1071" s="19" t="s">
        <v>2114</v>
      </c>
      <c r="C1071" s="20">
        <v>6.1999999999999993</v>
      </c>
    </row>
    <row r="1072" spans="2:3" x14ac:dyDescent="0.25">
      <c r="B1072" s="19" t="s">
        <v>1331</v>
      </c>
      <c r="C1072" s="20">
        <v>6.1999999999999993</v>
      </c>
    </row>
    <row r="1073" spans="2:3" x14ac:dyDescent="0.25">
      <c r="B1073" s="19" t="s">
        <v>140</v>
      </c>
      <c r="C1073" s="20">
        <v>6.1875</v>
      </c>
    </row>
    <row r="1074" spans="2:3" x14ac:dyDescent="0.25">
      <c r="B1074" s="19" t="s">
        <v>853</v>
      </c>
      <c r="C1074" s="20">
        <v>6.1857142857142851</v>
      </c>
    </row>
    <row r="1075" spans="2:3" x14ac:dyDescent="0.25">
      <c r="B1075" s="19" t="s">
        <v>1253</v>
      </c>
      <c r="C1075" s="20">
        <v>6.166666666666667</v>
      </c>
    </row>
    <row r="1076" spans="2:3" x14ac:dyDescent="0.25">
      <c r="B1076" s="19" t="s">
        <v>1380</v>
      </c>
      <c r="C1076" s="20">
        <v>6.166666666666667</v>
      </c>
    </row>
    <row r="1077" spans="2:3" x14ac:dyDescent="0.25">
      <c r="B1077" s="19" t="s">
        <v>576</v>
      </c>
      <c r="C1077" s="20">
        <v>6.166666666666667</v>
      </c>
    </row>
    <row r="1078" spans="2:3" x14ac:dyDescent="0.25">
      <c r="B1078" s="19" t="s">
        <v>362</v>
      </c>
      <c r="C1078" s="20">
        <v>6.166666666666667</v>
      </c>
    </row>
    <row r="1079" spans="2:3" x14ac:dyDescent="0.25">
      <c r="B1079" s="19" t="s">
        <v>4122</v>
      </c>
      <c r="C1079" s="20">
        <v>6.15</v>
      </c>
    </row>
    <row r="1080" spans="2:3" x14ac:dyDescent="0.25">
      <c r="B1080" s="19" t="s">
        <v>1455</v>
      </c>
      <c r="C1080" s="20">
        <v>6.15</v>
      </c>
    </row>
    <row r="1081" spans="2:3" x14ac:dyDescent="0.25">
      <c r="B1081" s="19" t="s">
        <v>1850</v>
      </c>
      <c r="C1081" s="20">
        <v>6.15</v>
      </c>
    </row>
    <row r="1082" spans="2:3" x14ac:dyDescent="0.25">
      <c r="B1082" s="19" t="s">
        <v>3521</v>
      </c>
      <c r="C1082" s="20">
        <v>6.15</v>
      </c>
    </row>
    <row r="1083" spans="2:3" x14ac:dyDescent="0.25">
      <c r="B1083" s="19" t="s">
        <v>4337</v>
      </c>
      <c r="C1083" s="20">
        <v>6.1499999999999995</v>
      </c>
    </row>
    <row r="1084" spans="2:3" x14ac:dyDescent="0.25">
      <c r="B1084" s="19" t="s">
        <v>2383</v>
      </c>
      <c r="C1084" s="20">
        <v>6.1333333333333329</v>
      </c>
    </row>
    <row r="1085" spans="2:3" x14ac:dyDescent="0.25">
      <c r="B1085" s="19" t="s">
        <v>1510</v>
      </c>
      <c r="C1085" s="20">
        <v>6.1285714285714281</v>
      </c>
    </row>
    <row r="1086" spans="2:3" x14ac:dyDescent="0.25">
      <c r="B1086" s="19" t="s">
        <v>845</v>
      </c>
      <c r="C1086" s="20">
        <v>6.125</v>
      </c>
    </row>
    <row r="1087" spans="2:3" x14ac:dyDescent="0.25">
      <c r="B1087" s="19" t="s">
        <v>1531</v>
      </c>
      <c r="C1087" s="20">
        <v>6.125</v>
      </c>
    </row>
    <row r="1088" spans="2:3" x14ac:dyDescent="0.25">
      <c r="B1088" s="19" t="s">
        <v>2198</v>
      </c>
      <c r="C1088" s="20">
        <v>6.125</v>
      </c>
    </row>
    <row r="1089" spans="2:3" x14ac:dyDescent="0.25">
      <c r="B1089" s="19" t="s">
        <v>840</v>
      </c>
      <c r="C1089" s="20">
        <v>6.1000000000000005</v>
      </c>
    </row>
    <row r="1090" spans="2:3" x14ac:dyDescent="0.25">
      <c r="B1090" s="19" t="s">
        <v>4625</v>
      </c>
      <c r="C1090" s="20">
        <v>6.1000000000000005</v>
      </c>
    </row>
    <row r="1091" spans="2:3" x14ac:dyDescent="0.25">
      <c r="B1091" s="19" t="s">
        <v>4493</v>
      </c>
      <c r="C1091" s="20">
        <v>6.1</v>
      </c>
    </row>
    <row r="1092" spans="2:3" x14ac:dyDescent="0.25">
      <c r="B1092" s="19" t="s">
        <v>4924</v>
      </c>
      <c r="C1092" s="20">
        <v>6.1</v>
      </c>
    </row>
    <row r="1093" spans="2:3" x14ac:dyDescent="0.25">
      <c r="B1093" s="19" t="s">
        <v>1406</v>
      </c>
      <c r="C1093" s="20">
        <v>6.1</v>
      </c>
    </row>
    <row r="1094" spans="2:3" x14ac:dyDescent="0.25">
      <c r="B1094" s="19" t="s">
        <v>4252</v>
      </c>
      <c r="C1094" s="20">
        <v>6.1</v>
      </c>
    </row>
    <row r="1095" spans="2:3" x14ac:dyDescent="0.25">
      <c r="B1095" s="19" t="s">
        <v>2703</v>
      </c>
      <c r="C1095" s="20">
        <v>6.1</v>
      </c>
    </row>
    <row r="1096" spans="2:3" x14ac:dyDescent="0.25">
      <c r="B1096" s="19" t="s">
        <v>3951</v>
      </c>
      <c r="C1096" s="20">
        <v>6.1</v>
      </c>
    </row>
    <row r="1097" spans="2:3" x14ac:dyDescent="0.25">
      <c r="B1097" s="19" t="s">
        <v>2496</v>
      </c>
      <c r="C1097" s="20">
        <v>6.1</v>
      </c>
    </row>
    <row r="1098" spans="2:3" x14ac:dyDescent="0.25">
      <c r="B1098" s="19" t="s">
        <v>4202</v>
      </c>
      <c r="C1098" s="20">
        <v>6.1</v>
      </c>
    </row>
    <row r="1099" spans="2:3" x14ac:dyDescent="0.25">
      <c r="B1099" s="19" t="s">
        <v>650</v>
      </c>
      <c r="C1099" s="20">
        <v>6.1</v>
      </c>
    </row>
    <row r="1100" spans="2:3" x14ac:dyDescent="0.25">
      <c r="B1100" s="19" t="s">
        <v>5449</v>
      </c>
      <c r="C1100" s="20">
        <v>6.1</v>
      </c>
    </row>
    <row r="1101" spans="2:3" x14ac:dyDescent="0.25">
      <c r="B1101" s="19" t="s">
        <v>5972</v>
      </c>
      <c r="C1101" s="20">
        <v>6.1</v>
      </c>
    </row>
    <row r="1102" spans="2:3" x14ac:dyDescent="0.25">
      <c r="B1102" s="19" t="s">
        <v>4688</v>
      </c>
      <c r="C1102" s="20">
        <v>6.1</v>
      </c>
    </row>
    <row r="1103" spans="2:3" x14ac:dyDescent="0.25">
      <c r="B1103" s="19" t="s">
        <v>185</v>
      </c>
      <c r="C1103" s="20">
        <v>6.1</v>
      </c>
    </row>
    <row r="1104" spans="2:3" x14ac:dyDescent="0.25">
      <c r="B1104" s="19" t="s">
        <v>5183</v>
      </c>
      <c r="C1104" s="20">
        <v>6.1</v>
      </c>
    </row>
    <row r="1105" spans="2:3" x14ac:dyDescent="0.25">
      <c r="B1105" s="19" t="s">
        <v>4319</v>
      </c>
      <c r="C1105" s="20">
        <v>6.1</v>
      </c>
    </row>
    <row r="1106" spans="2:3" x14ac:dyDescent="0.25">
      <c r="B1106" s="19" t="s">
        <v>4725</v>
      </c>
      <c r="C1106" s="20">
        <v>6.1</v>
      </c>
    </row>
    <row r="1107" spans="2:3" x14ac:dyDescent="0.25">
      <c r="B1107" s="19" t="s">
        <v>5789</v>
      </c>
      <c r="C1107" s="20">
        <v>6.1</v>
      </c>
    </row>
    <row r="1108" spans="2:3" x14ac:dyDescent="0.25">
      <c r="B1108" s="19" t="s">
        <v>4622</v>
      </c>
      <c r="C1108" s="20">
        <v>6.1</v>
      </c>
    </row>
    <row r="1109" spans="2:3" x14ac:dyDescent="0.25">
      <c r="B1109" s="19" t="s">
        <v>5527</v>
      </c>
      <c r="C1109" s="20">
        <v>6.1</v>
      </c>
    </row>
    <row r="1110" spans="2:3" x14ac:dyDescent="0.25">
      <c r="B1110" s="19" t="s">
        <v>3412</v>
      </c>
      <c r="C1110" s="20">
        <v>6.1</v>
      </c>
    </row>
    <row r="1111" spans="2:3" x14ac:dyDescent="0.25">
      <c r="B1111" s="19" t="s">
        <v>1203</v>
      </c>
      <c r="C1111" s="20">
        <v>6.1</v>
      </c>
    </row>
    <row r="1112" spans="2:3" x14ac:dyDescent="0.25">
      <c r="B1112" s="19" t="s">
        <v>5955</v>
      </c>
      <c r="C1112" s="20">
        <v>6.1</v>
      </c>
    </row>
    <row r="1113" spans="2:3" x14ac:dyDescent="0.25">
      <c r="B1113" s="19" t="s">
        <v>2068</v>
      </c>
      <c r="C1113" s="20">
        <v>6.1</v>
      </c>
    </row>
    <row r="1114" spans="2:3" x14ac:dyDescent="0.25">
      <c r="B1114" s="19" t="s">
        <v>3799</v>
      </c>
      <c r="C1114" s="20">
        <v>6.1</v>
      </c>
    </row>
    <row r="1115" spans="2:3" x14ac:dyDescent="0.25">
      <c r="B1115" s="19" t="s">
        <v>3651</v>
      </c>
      <c r="C1115" s="20">
        <v>6.1</v>
      </c>
    </row>
    <row r="1116" spans="2:3" x14ac:dyDescent="0.25">
      <c r="B1116" s="19" t="s">
        <v>5265</v>
      </c>
      <c r="C1116" s="20">
        <v>6.1</v>
      </c>
    </row>
    <row r="1117" spans="2:3" x14ac:dyDescent="0.25">
      <c r="B1117" s="19" t="s">
        <v>6130</v>
      </c>
      <c r="C1117" s="20">
        <v>6.1</v>
      </c>
    </row>
    <row r="1118" spans="2:3" x14ac:dyDescent="0.25">
      <c r="B1118" s="19" t="s">
        <v>1443</v>
      </c>
      <c r="C1118" s="20">
        <v>6.1</v>
      </c>
    </row>
    <row r="1119" spans="2:3" x14ac:dyDescent="0.25">
      <c r="B1119" s="19" t="s">
        <v>2669</v>
      </c>
      <c r="C1119" s="20">
        <v>6.1</v>
      </c>
    </row>
    <row r="1120" spans="2:3" x14ac:dyDescent="0.25">
      <c r="B1120" s="19" t="s">
        <v>5660</v>
      </c>
      <c r="C1120" s="20">
        <v>6.1</v>
      </c>
    </row>
    <row r="1121" spans="2:3" x14ac:dyDescent="0.25">
      <c r="B1121" s="19" t="s">
        <v>3592</v>
      </c>
      <c r="C1121" s="20">
        <v>6.1</v>
      </c>
    </row>
    <row r="1122" spans="2:3" x14ac:dyDescent="0.25">
      <c r="B1122" s="19" t="s">
        <v>4354</v>
      </c>
      <c r="C1122" s="20">
        <v>6.1</v>
      </c>
    </row>
    <row r="1123" spans="2:3" x14ac:dyDescent="0.25">
      <c r="B1123" s="19" t="s">
        <v>6027</v>
      </c>
      <c r="C1123" s="20">
        <v>6.1</v>
      </c>
    </row>
    <row r="1124" spans="2:3" x14ac:dyDescent="0.25">
      <c r="B1124" s="19" t="s">
        <v>4309</v>
      </c>
      <c r="C1124" s="20">
        <v>6.1</v>
      </c>
    </row>
    <row r="1125" spans="2:3" x14ac:dyDescent="0.25">
      <c r="B1125" s="19" t="s">
        <v>3382</v>
      </c>
      <c r="C1125" s="20">
        <v>6.1</v>
      </c>
    </row>
    <row r="1126" spans="2:3" x14ac:dyDescent="0.25">
      <c r="B1126" s="19" t="s">
        <v>6052</v>
      </c>
      <c r="C1126" s="20">
        <v>6.1</v>
      </c>
    </row>
    <row r="1127" spans="2:3" x14ac:dyDescent="0.25">
      <c r="B1127" s="19" t="s">
        <v>1316</v>
      </c>
      <c r="C1127" s="20">
        <v>6.1</v>
      </c>
    </row>
    <row r="1128" spans="2:3" x14ac:dyDescent="0.25">
      <c r="B1128" s="19" t="s">
        <v>1424</v>
      </c>
      <c r="C1128" s="20">
        <v>6.1</v>
      </c>
    </row>
    <row r="1129" spans="2:3" x14ac:dyDescent="0.25">
      <c r="B1129" s="19" t="s">
        <v>6214</v>
      </c>
      <c r="C1129" s="20">
        <v>6.1</v>
      </c>
    </row>
    <row r="1130" spans="2:3" x14ac:dyDescent="0.25">
      <c r="B1130" s="19" t="s">
        <v>4868</v>
      </c>
      <c r="C1130" s="20">
        <v>6.1</v>
      </c>
    </row>
    <row r="1131" spans="2:3" x14ac:dyDescent="0.25">
      <c r="B1131" s="19" t="s">
        <v>3616</v>
      </c>
      <c r="C1131" s="20">
        <v>6.1</v>
      </c>
    </row>
    <row r="1132" spans="2:3" x14ac:dyDescent="0.25">
      <c r="B1132" s="19" t="s">
        <v>5907</v>
      </c>
      <c r="C1132" s="20">
        <v>6.1</v>
      </c>
    </row>
    <row r="1133" spans="2:3" x14ac:dyDescent="0.25">
      <c r="B1133" s="19" t="s">
        <v>3035</v>
      </c>
      <c r="C1133" s="20">
        <v>6.1</v>
      </c>
    </row>
    <row r="1134" spans="2:3" x14ac:dyDescent="0.25">
      <c r="B1134" s="19" t="s">
        <v>4813</v>
      </c>
      <c r="C1134" s="20">
        <v>6.1</v>
      </c>
    </row>
    <row r="1135" spans="2:3" x14ac:dyDescent="0.25">
      <c r="B1135" s="19" t="s">
        <v>1720</v>
      </c>
      <c r="C1135" s="20">
        <v>6.1</v>
      </c>
    </row>
    <row r="1136" spans="2:3" x14ac:dyDescent="0.25">
      <c r="B1136" s="19" t="s">
        <v>2842</v>
      </c>
      <c r="C1136" s="20">
        <v>6.1</v>
      </c>
    </row>
    <row r="1137" spans="2:3" x14ac:dyDescent="0.25">
      <c r="B1137" s="19" t="s">
        <v>2381</v>
      </c>
      <c r="C1137" s="20">
        <v>6.1</v>
      </c>
    </row>
    <row r="1138" spans="2:3" x14ac:dyDescent="0.25">
      <c r="B1138" s="19" t="s">
        <v>500</v>
      </c>
      <c r="C1138" s="20">
        <v>6.1</v>
      </c>
    </row>
    <row r="1139" spans="2:3" x14ac:dyDescent="0.25">
      <c r="B1139" s="19" t="s">
        <v>6171</v>
      </c>
      <c r="C1139" s="20">
        <v>6.1</v>
      </c>
    </row>
    <row r="1140" spans="2:3" x14ac:dyDescent="0.25">
      <c r="B1140" s="19" t="s">
        <v>270</v>
      </c>
      <c r="C1140" s="20">
        <v>6.0909090909090908</v>
      </c>
    </row>
    <row r="1141" spans="2:3" x14ac:dyDescent="0.25">
      <c r="B1141" s="19" t="s">
        <v>613</v>
      </c>
      <c r="C1141" s="20">
        <v>6.0857142857142863</v>
      </c>
    </row>
    <row r="1142" spans="2:3" x14ac:dyDescent="0.25">
      <c r="B1142" s="19" t="s">
        <v>111</v>
      </c>
      <c r="C1142" s="20">
        <v>6.083333333333333</v>
      </c>
    </row>
    <row r="1143" spans="2:3" x14ac:dyDescent="0.25">
      <c r="B1143" s="19" t="s">
        <v>553</v>
      </c>
      <c r="C1143" s="20">
        <v>6.083333333333333</v>
      </c>
    </row>
    <row r="1144" spans="2:3" x14ac:dyDescent="0.25">
      <c r="B1144" s="19" t="s">
        <v>67</v>
      </c>
      <c r="C1144" s="20">
        <v>6.08</v>
      </c>
    </row>
    <row r="1145" spans="2:3" x14ac:dyDescent="0.25">
      <c r="B1145" s="19" t="s">
        <v>178</v>
      </c>
      <c r="C1145" s="20">
        <v>6.0750000000000002</v>
      </c>
    </row>
    <row r="1146" spans="2:3" x14ac:dyDescent="0.25">
      <c r="B1146" s="19" t="s">
        <v>929</v>
      </c>
      <c r="C1146" s="20">
        <v>6.0750000000000002</v>
      </c>
    </row>
    <row r="1147" spans="2:3" x14ac:dyDescent="0.25">
      <c r="B1147" s="19" t="s">
        <v>883</v>
      </c>
      <c r="C1147" s="20">
        <v>6.0750000000000002</v>
      </c>
    </row>
    <row r="1148" spans="2:3" x14ac:dyDescent="0.25">
      <c r="B1148" s="19" t="s">
        <v>896</v>
      </c>
      <c r="C1148" s="20">
        <v>6.0666666666666664</v>
      </c>
    </row>
    <row r="1149" spans="2:3" x14ac:dyDescent="0.25">
      <c r="B1149" s="19" t="s">
        <v>1162</v>
      </c>
      <c r="C1149" s="20">
        <v>6.0500000000000007</v>
      </c>
    </row>
    <row r="1150" spans="2:3" x14ac:dyDescent="0.25">
      <c r="B1150" s="19" t="s">
        <v>2169</v>
      </c>
      <c r="C1150" s="20">
        <v>6.0500000000000007</v>
      </c>
    </row>
    <row r="1151" spans="2:3" x14ac:dyDescent="0.25">
      <c r="B1151" s="19" t="s">
        <v>462</v>
      </c>
      <c r="C1151" s="20">
        <v>6.0500000000000007</v>
      </c>
    </row>
    <row r="1152" spans="2:3" x14ac:dyDescent="0.25">
      <c r="B1152" s="19" t="s">
        <v>4266</v>
      </c>
      <c r="C1152" s="20">
        <v>6.0500000000000007</v>
      </c>
    </row>
    <row r="1153" spans="2:3" x14ac:dyDescent="0.25">
      <c r="B1153" s="19" t="s">
        <v>458</v>
      </c>
      <c r="C1153" s="20">
        <v>6.05</v>
      </c>
    </row>
    <row r="1154" spans="2:3" x14ac:dyDescent="0.25">
      <c r="B1154" s="19" t="s">
        <v>3528</v>
      </c>
      <c r="C1154" s="20">
        <v>6.05</v>
      </c>
    </row>
    <row r="1155" spans="2:3" x14ac:dyDescent="0.25">
      <c r="B1155" s="19" t="s">
        <v>3849</v>
      </c>
      <c r="C1155" s="20">
        <v>6.05</v>
      </c>
    </row>
    <row r="1156" spans="2:3" x14ac:dyDescent="0.25">
      <c r="B1156" s="19" t="s">
        <v>2502</v>
      </c>
      <c r="C1156" s="20">
        <v>6.05</v>
      </c>
    </row>
    <row r="1157" spans="2:3" x14ac:dyDescent="0.25">
      <c r="B1157" s="19" t="s">
        <v>1233</v>
      </c>
      <c r="C1157" s="20">
        <v>6.05</v>
      </c>
    </row>
    <row r="1158" spans="2:3" x14ac:dyDescent="0.25">
      <c r="B1158" s="19" t="s">
        <v>508</v>
      </c>
      <c r="C1158" s="20">
        <v>6.05</v>
      </c>
    </row>
    <row r="1159" spans="2:3" x14ac:dyDescent="0.25">
      <c r="B1159" s="19" t="s">
        <v>1138</v>
      </c>
      <c r="C1159" s="20">
        <v>6.05</v>
      </c>
    </row>
    <row r="1160" spans="2:3" x14ac:dyDescent="0.25">
      <c r="B1160" s="19" t="s">
        <v>306</v>
      </c>
      <c r="C1160" s="20">
        <v>6.0444444444444452</v>
      </c>
    </row>
    <row r="1161" spans="2:3" x14ac:dyDescent="0.25">
      <c r="B1161" s="19" t="s">
        <v>601</v>
      </c>
      <c r="C1161" s="20">
        <v>6.0400000000000009</v>
      </c>
    </row>
    <row r="1162" spans="2:3" x14ac:dyDescent="0.25">
      <c r="B1162" s="19" t="s">
        <v>2096</v>
      </c>
      <c r="C1162" s="20">
        <v>6.0400000000000009</v>
      </c>
    </row>
    <row r="1163" spans="2:3" x14ac:dyDescent="0.25">
      <c r="B1163" s="19" t="s">
        <v>5752</v>
      </c>
      <c r="C1163" s="20">
        <v>6.0333333333333341</v>
      </c>
    </row>
    <row r="1164" spans="2:3" x14ac:dyDescent="0.25">
      <c r="B1164" s="19" t="s">
        <v>1832</v>
      </c>
      <c r="C1164" s="20">
        <v>6.0333333333333341</v>
      </c>
    </row>
    <row r="1165" spans="2:3" x14ac:dyDescent="0.25">
      <c r="B1165" s="19" t="s">
        <v>1559</v>
      </c>
      <c r="C1165" s="20">
        <v>6.0333333333333323</v>
      </c>
    </row>
    <row r="1166" spans="2:3" x14ac:dyDescent="0.25">
      <c r="B1166" s="19" t="s">
        <v>1670</v>
      </c>
      <c r="C1166" s="20">
        <v>6.0250000000000004</v>
      </c>
    </row>
    <row r="1167" spans="2:3" x14ac:dyDescent="0.25">
      <c r="B1167" s="19" t="s">
        <v>1565</v>
      </c>
      <c r="C1167" s="20">
        <v>6.0200000000000005</v>
      </c>
    </row>
    <row r="1168" spans="2:3" x14ac:dyDescent="0.25">
      <c r="B1168" s="19" t="s">
        <v>596</v>
      </c>
      <c r="C1168" s="20">
        <v>6.0166666666666657</v>
      </c>
    </row>
    <row r="1169" spans="2:3" x14ac:dyDescent="0.25">
      <c r="B1169" s="19" t="s">
        <v>5000</v>
      </c>
      <c r="C1169" s="20">
        <v>6</v>
      </c>
    </row>
    <row r="1170" spans="2:3" x14ac:dyDescent="0.25">
      <c r="B1170" s="19" t="s">
        <v>5989</v>
      </c>
      <c r="C1170" s="20">
        <v>6</v>
      </c>
    </row>
    <row r="1171" spans="2:3" x14ac:dyDescent="0.25">
      <c r="B1171" s="19" t="s">
        <v>5099</v>
      </c>
      <c r="C1171" s="20">
        <v>6</v>
      </c>
    </row>
    <row r="1172" spans="2:3" x14ac:dyDescent="0.25">
      <c r="B1172" s="19" t="s">
        <v>5953</v>
      </c>
      <c r="C1172" s="20">
        <v>6</v>
      </c>
    </row>
    <row r="1173" spans="2:3" x14ac:dyDescent="0.25">
      <c r="B1173" s="19" t="s">
        <v>4695</v>
      </c>
      <c r="C1173" s="20">
        <v>6</v>
      </c>
    </row>
    <row r="1174" spans="2:3" x14ac:dyDescent="0.25">
      <c r="B1174" s="19" t="s">
        <v>324</v>
      </c>
      <c r="C1174" s="20">
        <v>6</v>
      </c>
    </row>
    <row r="1175" spans="2:3" x14ac:dyDescent="0.25">
      <c r="B1175" s="19" t="s">
        <v>1131</v>
      </c>
      <c r="C1175" s="20">
        <v>6</v>
      </c>
    </row>
    <row r="1176" spans="2:3" x14ac:dyDescent="0.25">
      <c r="B1176" s="19" t="s">
        <v>2850</v>
      </c>
      <c r="C1176" s="20">
        <v>6</v>
      </c>
    </row>
    <row r="1177" spans="2:3" x14ac:dyDescent="0.25">
      <c r="B1177" s="19" t="s">
        <v>5534</v>
      </c>
      <c r="C1177" s="20">
        <v>6</v>
      </c>
    </row>
    <row r="1178" spans="2:3" x14ac:dyDescent="0.25">
      <c r="B1178" s="19" t="s">
        <v>1056</v>
      </c>
      <c r="C1178" s="20">
        <v>6</v>
      </c>
    </row>
    <row r="1179" spans="2:3" x14ac:dyDescent="0.25">
      <c r="B1179" s="19" t="s">
        <v>3066</v>
      </c>
      <c r="C1179" s="20">
        <v>6</v>
      </c>
    </row>
    <row r="1180" spans="2:3" x14ac:dyDescent="0.25">
      <c r="B1180" s="19" t="s">
        <v>2471</v>
      </c>
      <c r="C1180" s="20">
        <v>6</v>
      </c>
    </row>
    <row r="1181" spans="2:3" x14ac:dyDescent="0.25">
      <c r="B1181" s="19" t="s">
        <v>5554</v>
      </c>
      <c r="C1181" s="20">
        <v>6</v>
      </c>
    </row>
    <row r="1182" spans="2:3" x14ac:dyDescent="0.25">
      <c r="B1182" s="19" t="s">
        <v>3590</v>
      </c>
      <c r="C1182" s="20">
        <v>6</v>
      </c>
    </row>
    <row r="1183" spans="2:3" x14ac:dyDescent="0.25">
      <c r="B1183" s="19" t="s">
        <v>1224</v>
      </c>
      <c r="C1183" s="20">
        <v>6</v>
      </c>
    </row>
    <row r="1184" spans="2:3" x14ac:dyDescent="0.25">
      <c r="B1184" s="19" t="s">
        <v>2871</v>
      </c>
      <c r="C1184" s="20">
        <v>6</v>
      </c>
    </row>
    <row r="1185" spans="2:3" x14ac:dyDescent="0.25">
      <c r="B1185" s="19" t="s">
        <v>4978</v>
      </c>
      <c r="C1185" s="20">
        <v>6</v>
      </c>
    </row>
    <row r="1186" spans="2:3" x14ac:dyDescent="0.25">
      <c r="B1186" s="19" t="s">
        <v>2540</v>
      </c>
      <c r="C1186" s="20">
        <v>6</v>
      </c>
    </row>
    <row r="1187" spans="2:3" x14ac:dyDescent="0.25">
      <c r="B1187" s="19" t="s">
        <v>3028</v>
      </c>
      <c r="C1187" s="20">
        <v>6</v>
      </c>
    </row>
    <row r="1188" spans="2:3" x14ac:dyDescent="0.25">
      <c r="B1188" s="19" t="s">
        <v>2722</v>
      </c>
      <c r="C1188" s="20">
        <v>6</v>
      </c>
    </row>
    <row r="1189" spans="2:3" x14ac:dyDescent="0.25">
      <c r="B1189" s="19" t="s">
        <v>3855</v>
      </c>
      <c r="C1189" s="20">
        <v>6</v>
      </c>
    </row>
    <row r="1190" spans="2:3" x14ac:dyDescent="0.25">
      <c r="B1190" s="19" t="s">
        <v>4116</v>
      </c>
      <c r="C1190" s="20">
        <v>6</v>
      </c>
    </row>
    <row r="1191" spans="2:3" x14ac:dyDescent="0.25">
      <c r="B1191" s="19" t="s">
        <v>6076</v>
      </c>
      <c r="C1191" s="20">
        <v>6</v>
      </c>
    </row>
    <row r="1192" spans="2:3" x14ac:dyDescent="0.25">
      <c r="B1192" s="19" t="s">
        <v>4607</v>
      </c>
      <c r="C1192" s="20">
        <v>6</v>
      </c>
    </row>
    <row r="1193" spans="2:3" x14ac:dyDescent="0.25">
      <c r="B1193" s="19" t="s">
        <v>2374</v>
      </c>
      <c r="C1193" s="20">
        <v>6</v>
      </c>
    </row>
    <row r="1194" spans="2:3" x14ac:dyDescent="0.25">
      <c r="B1194" s="19" t="s">
        <v>1404</v>
      </c>
      <c r="C1194" s="20">
        <v>6</v>
      </c>
    </row>
    <row r="1195" spans="2:3" x14ac:dyDescent="0.25">
      <c r="B1195" s="19" t="s">
        <v>2473</v>
      </c>
      <c r="C1195" s="20">
        <v>6</v>
      </c>
    </row>
    <row r="1196" spans="2:3" x14ac:dyDescent="0.25">
      <c r="B1196" s="19" t="s">
        <v>2121</v>
      </c>
      <c r="C1196" s="20">
        <v>6</v>
      </c>
    </row>
    <row r="1197" spans="2:3" x14ac:dyDescent="0.25">
      <c r="B1197" s="19" t="s">
        <v>6149</v>
      </c>
      <c r="C1197" s="20">
        <v>6</v>
      </c>
    </row>
    <row r="1198" spans="2:3" x14ac:dyDescent="0.25">
      <c r="B1198" s="19" t="s">
        <v>4548</v>
      </c>
      <c r="C1198" s="20">
        <v>6</v>
      </c>
    </row>
    <row r="1199" spans="2:3" x14ac:dyDescent="0.25">
      <c r="B1199" s="19" t="s">
        <v>6156</v>
      </c>
      <c r="C1199" s="20">
        <v>6</v>
      </c>
    </row>
    <row r="1200" spans="2:3" x14ac:dyDescent="0.25">
      <c r="B1200" s="19" t="s">
        <v>5699</v>
      </c>
      <c r="C1200" s="20">
        <v>6</v>
      </c>
    </row>
    <row r="1201" spans="2:3" x14ac:dyDescent="0.25">
      <c r="B1201" s="19" t="s">
        <v>5947</v>
      </c>
      <c r="C1201" s="20">
        <v>6</v>
      </c>
    </row>
    <row r="1202" spans="2:3" x14ac:dyDescent="0.25">
      <c r="B1202" s="19" t="s">
        <v>4091</v>
      </c>
      <c r="C1202" s="20">
        <v>6</v>
      </c>
    </row>
    <row r="1203" spans="2:3" x14ac:dyDescent="0.25">
      <c r="B1203" s="19" t="s">
        <v>4347</v>
      </c>
      <c r="C1203" s="20">
        <v>6</v>
      </c>
    </row>
    <row r="1204" spans="2:3" x14ac:dyDescent="0.25">
      <c r="B1204" s="19" t="s">
        <v>4248</v>
      </c>
      <c r="C1204" s="20">
        <v>6</v>
      </c>
    </row>
    <row r="1205" spans="2:3" x14ac:dyDescent="0.25">
      <c r="B1205" s="19" t="s">
        <v>3976</v>
      </c>
      <c r="C1205" s="20">
        <v>6</v>
      </c>
    </row>
    <row r="1206" spans="2:3" x14ac:dyDescent="0.25">
      <c r="B1206" s="19" t="s">
        <v>4831</v>
      </c>
      <c r="C1206" s="20">
        <v>6</v>
      </c>
    </row>
    <row r="1207" spans="2:3" x14ac:dyDescent="0.25">
      <c r="B1207" s="19" t="s">
        <v>3732</v>
      </c>
      <c r="C1207" s="20">
        <v>6</v>
      </c>
    </row>
    <row r="1208" spans="2:3" x14ac:dyDescent="0.25">
      <c r="B1208" s="19" t="s">
        <v>1802</v>
      </c>
      <c r="C1208" s="20">
        <v>6</v>
      </c>
    </row>
    <row r="1209" spans="2:3" x14ac:dyDescent="0.25">
      <c r="B1209" s="19" t="s">
        <v>810</v>
      </c>
      <c r="C1209" s="20">
        <v>5.99</v>
      </c>
    </row>
    <row r="1210" spans="2:3" x14ac:dyDescent="0.25">
      <c r="B1210" s="19" t="s">
        <v>2117</v>
      </c>
      <c r="C1210" s="20">
        <v>5.9700000000000006</v>
      </c>
    </row>
    <row r="1211" spans="2:3" x14ac:dyDescent="0.25">
      <c r="B1211" s="19" t="s">
        <v>1768</v>
      </c>
      <c r="C1211" s="20">
        <v>5.9666666666666659</v>
      </c>
    </row>
    <row r="1212" spans="2:3" x14ac:dyDescent="0.25">
      <c r="B1212" s="19" t="s">
        <v>1826</v>
      </c>
      <c r="C1212" s="20">
        <v>5.9666666666666659</v>
      </c>
    </row>
    <row r="1213" spans="2:3" x14ac:dyDescent="0.25">
      <c r="B1213" s="19" t="s">
        <v>900</v>
      </c>
      <c r="C1213" s="20">
        <v>5.9625000000000004</v>
      </c>
    </row>
    <row r="1214" spans="2:3" x14ac:dyDescent="0.25">
      <c r="B1214" s="19" t="s">
        <v>1366</v>
      </c>
      <c r="C1214" s="20">
        <v>5.95</v>
      </c>
    </row>
    <row r="1215" spans="2:3" x14ac:dyDescent="0.25">
      <c r="B1215" s="19" t="s">
        <v>6045</v>
      </c>
      <c r="C1215" s="20">
        <v>5.95</v>
      </c>
    </row>
    <row r="1216" spans="2:3" x14ac:dyDescent="0.25">
      <c r="B1216" s="19" t="s">
        <v>1755</v>
      </c>
      <c r="C1216" s="20">
        <v>5.95</v>
      </c>
    </row>
    <row r="1217" spans="2:3" x14ac:dyDescent="0.25">
      <c r="B1217" s="19" t="s">
        <v>1543</v>
      </c>
      <c r="C1217" s="20">
        <v>5.95</v>
      </c>
    </row>
    <row r="1218" spans="2:3" x14ac:dyDescent="0.25">
      <c r="B1218" s="19" t="s">
        <v>2805</v>
      </c>
      <c r="C1218" s="20">
        <v>5.95</v>
      </c>
    </row>
    <row r="1219" spans="2:3" x14ac:dyDescent="0.25">
      <c r="B1219" s="19" t="s">
        <v>5312</v>
      </c>
      <c r="C1219" s="20">
        <v>5.95</v>
      </c>
    </row>
    <row r="1220" spans="2:3" x14ac:dyDescent="0.25">
      <c r="B1220" s="19" t="s">
        <v>1973</v>
      </c>
      <c r="C1220" s="20">
        <v>5.95</v>
      </c>
    </row>
    <row r="1221" spans="2:3" x14ac:dyDescent="0.25">
      <c r="B1221" s="19" t="s">
        <v>2603</v>
      </c>
      <c r="C1221" s="20">
        <v>5.95</v>
      </c>
    </row>
    <row r="1222" spans="2:3" x14ac:dyDescent="0.25">
      <c r="B1222" s="19" t="s">
        <v>2408</v>
      </c>
      <c r="C1222" s="20">
        <v>5.95</v>
      </c>
    </row>
    <row r="1223" spans="2:3" x14ac:dyDescent="0.25">
      <c r="B1223" s="19" t="s">
        <v>814</v>
      </c>
      <c r="C1223" s="20">
        <v>5.9499999999999993</v>
      </c>
    </row>
    <row r="1224" spans="2:3" x14ac:dyDescent="0.25">
      <c r="B1224" s="19" t="s">
        <v>322</v>
      </c>
      <c r="C1224" s="20">
        <v>5.9499999999999993</v>
      </c>
    </row>
    <row r="1225" spans="2:3" x14ac:dyDescent="0.25">
      <c r="B1225" s="19" t="s">
        <v>3270</v>
      </c>
      <c r="C1225" s="20">
        <v>5.9499999999999993</v>
      </c>
    </row>
    <row r="1226" spans="2:3" x14ac:dyDescent="0.25">
      <c r="B1226" s="19" t="s">
        <v>1128</v>
      </c>
      <c r="C1226" s="20">
        <v>5.9499999999999993</v>
      </c>
    </row>
    <row r="1227" spans="2:3" x14ac:dyDescent="0.25">
      <c r="B1227" s="19" t="s">
        <v>317</v>
      </c>
      <c r="C1227" s="20">
        <v>5.94</v>
      </c>
    </row>
    <row r="1228" spans="2:3" x14ac:dyDescent="0.25">
      <c r="B1228" s="19" t="s">
        <v>156</v>
      </c>
      <c r="C1228" s="20">
        <v>5.9333333333333336</v>
      </c>
    </row>
    <row r="1229" spans="2:3" x14ac:dyDescent="0.25">
      <c r="B1229" s="19" t="s">
        <v>4002</v>
      </c>
      <c r="C1229" s="20">
        <v>5.9</v>
      </c>
    </row>
    <row r="1230" spans="2:3" x14ac:dyDescent="0.25">
      <c r="B1230" s="19" t="s">
        <v>5097</v>
      </c>
      <c r="C1230" s="20">
        <v>5.9</v>
      </c>
    </row>
    <row r="1231" spans="2:3" x14ac:dyDescent="0.25">
      <c r="B1231" s="19" t="s">
        <v>5421</v>
      </c>
      <c r="C1231" s="20">
        <v>5.9</v>
      </c>
    </row>
    <row r="1232" spans="2:3" x14ac:dyDescent="0.25">
      <c r="B1232" s="19" t="s">
        <v>5618</v>
      </c>
      <c r="C1232" s="20">
        <v>5.9</v>
      </c>
    </row>
    <row r="1233" spans="2:3" x14ac:dyDescent="0.25">
      <c r="B1233" s="19" t="s">
        <v>4697</v>
      </c>
      <c r="C1233" s="20">
        <v>5.9</v>
      </c>
    </row>
    <row r="1234" spans="2:3" x14ac:dyDescent="0.25">
      <c r="B1234" s="19" t="s">
        <v>5193</v>
      </c>
      <c r="C1234" s="20">
        <v>5.9</v>
      </c>
    </row>
    <row r="1235" spans="2:3" x14ac:dyDescent="0.25">
      <c r="B1235" s="19" t="s">
        <v>4673</v>
      </c>
      <c r="C1235" s="20">
        <v>5.9</v>
      </c>
    </row>
    <row r="1236" spans="2:3" x14ac:dyDescent="0.25">
      <c r="B1236" s="19" t="s">
        <v>4693</v>
      </c>
      <c r="C1236" s="20">
        <v>5.9</v>
      </c>
    </row>
    <row r="1237" spans="2:3" x14ac:dyDescent="0.25">
      <c r="B1237" s="19" t="s">
        <v>3216</v>
      </c>
      <c r="C1237" s="20">
        <v>5.9</v>
      </c>
    </row>
    <row r="1238" spans="2:3" x14ac:dyDescent="0.25">
      <c r="B1238" s="19" t="s">
        <v>4364</v>
      </c>
      <c r="C1238" s="20">
        <v>5.9</v>
      </c>
    </row>
    <row r="1239" spans="2:3" x14ac:dyDescent="0.25">
      <c r="B1239" s="19" t="s">
        <v>5218</v>
      </c>
      <c r="C1239" s="20">
        <v>5.9</v>
      </c>
    </row>
    <row r="1240" spans="2:3" x14ac:dyDescent="0.25">
      <c r="B1240" s="19" t="s">
        <v>1080</v>
      </c>
      <c r="C1240" s="20">
        <v>5.9</v>
      </c>
    </row>
    <row r="1241" spans="2:3" x14ac:dyDescent="0.25">
      <c r="B1241" s="19" t="s">
        <v>5664</v>
      </c>
      <c r="C1241" s="20">
        <v>5.9</v>
      </c>
    </row>
    <row r="1242" spans="2:3" x14ac:dyDescent="0.25">
      <c r="B1242" s="19" t="s">
        <v>5670</v>
      </c>
      <c r="C1242" s="20">
        <v>5.9</v>
      </c>
    </row>
    <row r="1243" spans="2:3" x14ac:dyDescent="0.25">
      <c r="B1243" s="19" t="s">
        <v>4942</v>
      </c>
      <c r="C1243" s="20">
        <v>5.9</v>
      </c>
    </row>
    <row r="1244" spans="2:3" x14ac:dyDescent="0.25">
      <c r="B1244" s="19" t="s">
        <v>4807</v>
      </c>
      <c r="C1244" s="20">
        <v>5.9</v>
      </c>
    </row>
    <row r="1245" spans="2:3" x14ac:dyDescent="0.25">
      <c r="B1245" s="19" t="s">
        <v>2446</v>
      </c>
      <c r="C1245" s="20">
        <v>5.9</v>
      </c>
    </row>
    <row r="1246" spans="2:3" x14ac:dyDescent="0.25">
      <c r="B1246" s="19" t="s">
        <v>2559</v>
      </c>
      <c r="C1246" s="20">
        <v>5.9</v>
      </c>
    </row>
    <row r="1247" spans="2:3" x14ac:dyDescent="0.25">
      <c r="B1247" s="19" t="s">
        <v>3829</v>
      </c>
      <c r="C1247" s="20">
        <v>5.9</v>
      </c>
    </row>
    <row r="1248" spans="2:3" x14ac:dyDescent="0.25">
      <c r="B1248" s="19" t="s">
        <v>4676</v>
      </c>
      <c r="C1248" s="20">
        <v>5.9</v>
      </c>
    </row>
    <row r="1249" spans="2:3" x14ac:dyDescent="0.25">
      <c r="B1249" s="19" t="s">
        <v>3472</v>
      </c>
      <c r="C1249" s="20">
        <v>5.9</v>
      </c>
    </row>
    <row r="1250" spans="2:3" x14ac:dyDescent="0.25">
      <c r="B1250" s="19" t="s">
        <v>495</v>
      </c>
      <c r="C1250" s="20">
        <v>5.9</v>
      </c>
    </row>
    <row r="1251" spans="2:3" x14ac:dyDescent="0.25">
      <c r="B1251" s="19" t="s">
        <v>1249</v>
      </c>
      <c r="C1251" s="20">
        <v>5.9</v>
      </c>
    </row>
    <row r="1252" spans="2:3" x14ac:dyDescent="0.25">
      <c r="B1252" s="19" t="s">
        <v>1205</v>
      </c>
      <c r="C1252" s="20">
        <v>5.9</v>
      </c>
    </row>
    <row r="1253" spans="2:3" x14ac:dyDescent="0.25">
      <c r="B1253" s="19" t="s">
        <v>5349</v>
      </c>
      <c r="C1253" s="20">
        <v>5.9</v>
      </c>
    </row>
    <row r="1254" spans="2:3" x14ac:dyDescent="0.25">
      <c r="B1254" s="19" t="s">
        <v>5967</v>
      </c>
      <c r="C1254" s="20">
        <v>5.9</v>
      </c>
    </row>
    <row r="1255" spans="2:3" x14ac:dyDescent="0.25">
      <c r="B1255" s="19" t="s">
        <v>2899</v>
      </c>
      <c r="C1255" s="20">
        <v>5.9</v>
      </c>
    </row>
    <row r="1256" spans="2:3" x14ac:dyDescent="0.25">
      <c r="B1256" s="19" t="s">
        <v>4678</v>
      </c>
      <c r="C1256" s="20">
        <v>5.9</v>
      </c>
    </row>
    <row r="1257" spans="2:3" x14ac:dyDescent="0.25">
      <c r="B1257" s="19" t="s">
        <v>4209</v>
      </c>
      <c r="C1257" s="20">
        <v>5.9</v>
      </c>
    </row>
    <row r="1258" spans="2:3" x14ac:dyDescent="0.25">
      <c r="B1258" s="19" t="s">
        <v>3362</v>
      </c>
      <c r="C1258" s="20">
        <v>5.9</v>
      </c>
    </row>
    <row r="1259" spans="2:3" x14ac:dyDescent="0.25">
      <c r="B1259" s="19" t="s">
        <v>6135</v>
      </c>
      <c r="C1259" s="20">
        <v>5.9</v>
      </c>
    </row>
    <row r="1260" spans="2:3" x14ac:dyDescent="0.25">
      <c r="B1260" s="19" t="s">
        <v>4459</v>
      </c>
      <c r="C1260" s="20">
        <v>5.9</v>
      </c>
    </row>
    <row r="1261" spans="2:3" x14ac:dyDescent="0.25">
      <c r="B1261" s="19" t="s">
        <v>2724</v>
      </c>
      <c r="C1261" s="20">
        <v>5.9</v>
      </c>
    </row>
    <row r="1262" spans="2:3" x14ac:dyDescent="0.25">
      <c r="B1262" s="19" t="s">
        <v>2459</v>
      </c>
      <c r="C1262" s="20">
        <v>5.9</v>
      </c>
    </row>
    <row r="1263" spans="2:3" x14ac:dyDescent="0.25">
      <c r="B1263" s="19" t="s">
        <v>1327</v>
      </c>
      <c r="C1263" s="20">
        <v>5.9</v>
      </c>
    </row>
    <row r="1264" spans="2:3" x14ac:dyDescent="0.25">
      <c r="B1264" s="19" t="s">
        <v>5676</v>
      </c>
      <c r="C1264" s="20">
        <v>5.9</v>
      </c>
    </row>
    <row r="1265" spans="2:3" x14ac:dyDescent="0.25">
      <c r="B1265" s="19" t="s">
        <v>2643</v>
      </c>
      <c r="C1265" s="20">
        <v>5.9</v>
      </c>
    </row>
    <row r="1266" spans="2:3" x14ac:dyDescent="0.25">
      <c r="B1266" s="19" t="s">
        <v>4307</v>
      </c>
      <c r="C1266" s="20">
        <v>5.9</v>
      </c>
    </row>
    <row r="1267" spans="2:3" x14ac:dyDescent="0.25">
      <c r="B1267" s="19" t="s">
        <v>3970</v>
      </c>
      <c r="C1267" s="20">
        <v>5.9</v>
      </c>
    </row>
    <row r="1268" spans="2:3" x14ac:dyDescent="0.25">
      <c r="B1268" s="19" t="s">
        <v>2796</v>
      </c>
      <c r="C1268" s="20">
        <v>5.9</v>
      </c>
    </row>
    <row r="1269" spans="2:3" x14ac:dyDescent="0.25">
      <c r="B1269" s="19" t="s">
        <v>5738</v>
      </c>
      <c r="C1269" s="20">
        <v>5.9</v>
      </c>
    </row>
    <row r="1270" spans="2:3" x14ac:dyDescent="0.25">
      <c r="B1270" s="19" t="s">
        <v>2500</v>
      </c>
      <c r="C1270" s="20">
        <v>5.9</v>
      </c>
    </row>
    <row r="1271" spans="2:3" x14ac:dyDescent="0.25">
      <c r="B1271" s="19" t="s">
        <v>2164</v>
      </c>
      <c r="C1271" s="20">
        <v>5.9</v>
      </c>
    </row>
    <row r="1272" spans="2:3" x14ac:dyDescent="0.25">
      <c r="B1272" s="19" t="s">
        <v>1416</v>
      </c>
      <c r="C1272" s="20">
        <v>5.9</v>
      </c>
    </row>
    <row r="1273" spans="2:3" x14ac:dyDescent="0.25">
      <c r="B1273" s="19" t="s">
        <v>5626</v>
      </c>
      <c r="C1273" s="20">
        <v>5.9</v>
      </c>
    </row>
    <row r="1274" spans="2:3" x14ac:dyDescent="0.25">
      <c r="B1274" s="19" t="s">
        <v>1528</v>
      </c>
      <c r="C1274" s="20">
        <v>5.9</v>
      </c>
    </row>
    <row r="1275" spans="2:3" x14ac:dyDescent="0.25">
      <c r="B1275" s="19" t="s">
        <v>1782</v>
      </c>
      <c r="C1275" s="20">
        <v>5.9</v>
      </c>
    </row>
    <row r="1276" spans="2:3" x14ac:dyDescent="0.25">
      <c r="B1276" s="19" t="s">
        <v>3185</v>
      </c>
      <c r="C1276" s="20">
        <v>5.9</v>
      </c>
    </row>
    <row r="1277" spans="2:3" x14ac:dyDescent="0.25">
      <c r="B1277" s="19" t="s">
        <v>4321</v>
      </c>
      <c r="C1277" s="20">
        <v>5.9</v>
      </c>
    </row>
    <row r="1278" spans="2:3" x14ac:dyDescent="0.25">
      <c r="B1278" s="19" t="s">
        <v>5445</v>
      </c>
      <c r="C1278" s="20">
        <v>5.9</v>
      </c>
    </row>
    <row r="1279" spans="2:3" x14ac:dyDescent="0.25">
      <c r="B1279" s="19" t="s">
        <v>2965</v>
      </c>
      <c r="C1279" s="20">
        <v>5.9</v>
      </c>
    </row>
    <row r="1280" spans="2:3" x14ac:dyDescent="0.25">
      <c r="B1280" s="19" t="s">
        <v>2393</v>
      </c>
      <c r="C1280" s="20">
        <v>5.8666666666666671</v>
      </c>
    </row>
    <row r="1281" spans="2:3" x14ac:dyDescent="0.25">
      <c r="B1281" s="19" t="s">
        <v>1152</v>
      </c>
      <c r="C1281" s="20">
        <v>5.8500000000000005</v>
      </c>
    </row>
    <row r="1282" spans="2:3" x14ac:dyDescent="0.25">
      <c r="B1282" s="19" t="s">
        <v>1773</v>
      </c>
      <c r="C1282" s="20">
        <v>5.85</v>
      </c>
    </row>
    <row r="1283" spans="2:3" x14ac:dyDescent="0.25">
      <c r="B1283" s="19" t="s">
        <v>3851</v>
      </c>
      <c r="C1283" s="20">
        <v>5.85</v>
      </c>
    </row>
    <row r="1284" spans="2:3" x14ac:dyDescent="0.25">
      <c r="B1284" s="19" t="s">
        <v>2342</v>
      </c>
      <c r="C1284" s="20">
        <v>5.85</v>
      </c>
    </row>
    <row r="1285" spans="2:3" x14ac:dyDescent="0.25">
      <c r="B1285" s="19" t="s">
        <v>774</v>
      </c>
      <c r="C1285" s="20">
        <v>5.833333333333333</v>
      </c>
    </row>
    <row r="1286" spans="2:3" x14ac:dyDescent="0.25">
      <c r="B1286" s="19" t="s">
        <v>3539</v>
      </c>
      <c r="C1286" s="20">
        <v>5.833333333333333</v>
      </c>
    </row>
    <row r="1287" spans="2:3" x14ac:dyDescent="0.25">
      <c r="B1287" s="19" t="s">
        <v>2490</v>
      </c>
      <c r="C1287" s="20">
        <v>5.8250000000000002</v>
      </c>
    </row>
    <row r="1288" spans="2:3" x14ac:dyDescent="0.25">
      <c r="B1288" s="19" t="s">
        <v>3161</v>
      </c>
      <c r="C1288" s="20">
        <v>5.8000000000000007</v>
      </c>
    </row>
    <row r="1289" spans="2:3" x14ac:dyDescent="0.25">
      <c r="B1289" s="19" t="s">
        <v>4727</v>
      </c>
      <c r="C1289" s="20">
        <v>5.8</v>
      </c>
    </row>
    <row r="1290" spans="2:3" x14ac:dyDescent="0.25">
      <c r="B1290" s="19" t="s">
        <v>2730</v>
      </c>
      <c r="C1290" s="20">
        <v>5.8</v>
      </c>
    </row>
    <row r="1291" spans="2:3" x14ac:dyDescent="0.25">
      <c r="B1291" s="19" t="s">
        <v>6168</v>
      </c>
      <c r="C1291" s="20">
        <v>5.8</v>
      </c>
    </row>
    <row r="1292" spans="2:3" x14ac:dyDescent="0.25">
      <c r="B1292" s="19" t="s">
        <v>3578</v>
      </c>
      <c r="C1292" s="20">
        <v>5.8</v>
      </c>
    </row>
    <row r="1293" spans="2:3" x14ac:dyDescent="0.25">
      <c r="B1293" s="19" t="s">
        <v>3464</v>
      </c>
      <c r="C1293" s="20">
        <v>5.8</v>
      </c>
    </row>
    <row r="1294" spans="2:3" x14ac:dyDescent="0.25">
      <c r="B1294" s="19" t="s">
        <v>5840</v>
      </c>
      <c r="C1294" s="20">
        <v>5.8</v>
      </c>
    </row>
    <row r="1295" spans="2:3" x14ac:dyDescent="0.25">
      <c r="B1295" s="19" t="s">
        <v>2178</v>
      </c>
      <c r="C1295" s="20">
        <v>5.8</v>
      </c>
    </row>
    <row r="1296" spans="2:3" x14ac:dyDescent="0.25">
      <c r="B1296" s="19" t="s">
        <v>1603</v>
      </c>
      <c r="C1296" s="20">
        <v>5.8</v>
      </c>
    </row>
    <row r="1297" spans="2:3" x14ac:dyDescent="0.25">
      <c r="B1297" s="19" t="s">
        <v>5894</v>
      </c>
      <c r="C1297" s="20">
        <v>5.8</v>
      </c>
    </row>
    <row r="1298" spans="2:3" x14ac:dyDescent="0.25">
      <c r="B1298" s="19" t="s">
        <v>4647</v>
      </c>
      <c r="C1298" s="20">
        <v>5.8</v>
      </c>
    </row>
    <row r="1299" spans="2:3" x14ac:dyDescent="0.25">
      <c r="B1299" s="19" t="s">
        <v>3872</v>
      </c>
      <c r="C1299" s="20">
        <v>5.8</v>
      </c>
    </row>
    <row r="1300" spans="2:3" x14ac:dyDescent="0.25">
      <c r="B1300" s="19" t="s">
        <v>1195</v>
      </c>
      <c r="C1300" s="20">
        <v>5.8</v>
      </c>
    </row>
    <row r="1301" spans="2:3" x14ac:dyDescent="0.25">
      <c r="B1301" s="19" t="s">
        <v>4349</v>
      </c>
      <c r="C1301" s="20">
        <v>5.8</v>
      </c>
    </row>
    <row r="1302" spans="2:3" x14ac:dyDescent="0.25">
      <c r="B1302" s="19" t="s">
        <v>5234</v>
      </c>
      <c r="C1302" s="20">
        <v>5.8</v>
      </c>
    </row>
    <row r="1303" spans="2:3" x14ac:dyDescent="0.25">
      <c r="B1303" s="19" t="s">
        <v>2204</v>
      </c>
      <c r="C1303" s="20">
        <v>5.8</v>
      </c>
    </row>
    <row r="1304" spans="2:3" x14ac:dyDescent="0.25">
      <c r="B1304" s="19" t="s">
        <v>3777</v>
      </c>
      <c r="C1304" s="20">
        <v>5.8</v>
      </c>
    </row>
    <row r="1305" spans="2:3" x14ac:dyDescent="0.25">
      <c r="B1305" s="19" t="s">
        <v>1591</v>
      </c>
      <c r="C1305" s="20">
        <v>5.8</v>
      </c>
    </row>
    <row r="1306" spans="2:3" x14ac:dyDescent="0.25">
      <c r="B1306" s="19" t="s">
        <v>5494</v>
      </c>
      <c r="C1306" s="20">
        <v>5.8</v>
      </c>
    </row>
    <row r="1307" spans="2:3" x14ac:dyDescent="0.25">
      <c r="B1307" s="19" t="s">
        <v>3417</v>
      </c>
      <c r="C1307" s="20">
        <v>5.8</v>
      </c>
    </row>
    <row r="1308" spans="2:3" x14ac:dyDescent="0.25">
      <c r="B1308" s="19" t="s">
        <v>5819</v>
      </c>
      <c r="C1308" s="20">
        <v>5.8</v>
      </c>
    </row>
    <row r="1309" spans="2:3" x14ac:dyDescent="0.25">
      <c r="B1309" s="19" t="s">
        <v>4598</v>
      </c>
      <c r="C1309" s="20">
        <v>5.8</v>
      </c>
    </row>
    <row r="1310" spans="2:3" x14ac:dyDescent="0.25">
      <c r="B1310" s="19" t="s">
        <v>3358</v>
      </c>
      <c r="C1310" s="20">
        <v>5.8</v>
      </c>
    </row>
    <row r="1311" spans="2:3" x14ac:dyDescent="0.25">
      <c r="B1311" s="19" t="s">
        <v>5216</v>
      </c>
      <c r="C1311" s="20">
        <v>5.8</v>
      </c>
    </row>
    <row r="1312" spans="2:3" x14ac:dyDescent="0.25">
      <c r="B1312" s="19" t="s">
        <v>3889</v>
      </c>
      <c r="C1312" s="20">
        <v>5.8</v>
      </c>
    </row>
    <row r="1313" spans="2:3" x14ac:dyDescent="0.25">
      <c r="B1313" s="19" t="s">
        <v>5026</v>
      </c>
      <c r="C1313" s="20">
        <v>5.8</v>
      </c>
    </row>
    <row r="1314" spans="2:3" x14ac:dyDescent="0.25">
      <c r="B1314" s="19" t="s">
        <v>3420</v>
      </c>
      <c r="C1314" s="20">
        <v>5.8</v>
      </c>
    </row>
    <row r="1315" spans="2:3" x14ac:dyDescent="0.25">
      <c r="B1315" s="19" t="s">
        <v>713</v>
      </c>
      <c r="C1315" s="20">
        <v>5.7999999999999989</v>
      </c>
    </row>
    <row r="1316" spans="2:3" x14ac:dyDescent="0.25">
      <c r="B1316" s="19" t="s">
        <v>939</v>
      </c>
      <c r="C1316" s="20">
        <v>5.7799999999999994</v>
      </c>
    </row>
    <row r="1317" spans="2:3" x14ac:dyDescent="0.25">
      <c r="B1317" s="19" t="s">
        <v>1737</v>
      </c>
      <c r="C1317" s="20">
        <v>5.7666666666666666</v>
      </c>
    </row>
    <row r="1318" spans="2:3" x14ac:dyDescent="0.25">
      <c r="B1318" s="19" t="s">
        <v>4391</v>
      </c>
      <c r="C1318" s="20">
        <v>5.7666666666666657</v>
      </c>
    </row>
    <row r="1319" spans="2:3" x14ac:dyDescent="0.25">
      <c r="B1319" s="19" t="s">
        <v>2357</v>
      </c>
      <c r="C1319" s="20">
        <v>5.76</v>
      </c>
    </row>
    <row r="1320" spans="2:3" x14ac:dyDescent="0.25">
      <c r="B1320" s="19" t="s">
        <v>4325</v>
      </c>
      <c r="C1320" s="20">
        <v>5.75</v>
      </c>
    </row>
    <row r="1321" spans="2:3" x14ac:dyDescent="0.25">
      <c r="B1321" s="19" t="s">
        <v>786</v>
      </c>
      <c r="C1321" s="20">
        <v>5.75</v>
      </c>
    </row>
    <row r="1322" spans="2:3" x14ac:dyDescent="0.25">
      <c r="B1322" s="19" t="s">
        <v>720</v>
      </c>
      <c r="C1322" s="20">
        <v>5.7466666666666661</v>
      </c>
    </row>
    <row r="1323" spans="2:3" x14ac:dyDescent="0.25">
      <c r="B1323" s="19" t="s">
        <v>3582</v>
      </c>
      <c r="C1323" s="20">
        <v>5.7333333333333334</v>
      </c>
    </row>
    <row r="1324" spans="2:3" x14ac:dyDescent="0.25">
      <c r="B1324" s="19" t="s">
        <v>759</v>
      </c>
      <c r="C1324" s="20">
        <v>5.7333333333333325</v>
      </c>
    </row>
    <row r="1325" spans="2:3" x14ac:dyDescent="0.25">
      <c r="B1325" s="19" t="s">
        <v>4060</v>
      </c>
      <c r="C1325" s="20">
        <v>5.7249999999999996</v>
      </c>
    </row>
    <row r="1326" spans="2:3" x14ac:dyDescent="0.25">
      <c r="B1326" s="19" t="s">
        <v>4491</v>
      </c>
      <c r="C1326" s="20">
        <v>5.7</v>
      </c>
    </row>
    <row r="1327" spans="2:3" x14ac:dyDescent="0.25">
      <c r="B1327" s="19" t="s">
        <v>5605</v>
      </c>
      <c r="C1327" s="20">
        <v>5.7</v>
      </c>
    </row>
    <row r="1328" spans="2:3" x14ac:dyDescent="0.25">
      <c r="B1328" s="19" t="s">
        <v>5678</v>
      </c>
      <c r="C1328" s="20">
        <v>5.7</v>
      </c>
    </row>
    <row r="1329" spans="2:3" x14ac:dyDescent="0.25">
      <c r="B1329" s="19" t="s">
        <v>4670</v>
      </c>
      <c r="C1329" s="20">
        <v>5.7</v>
      </c>
    </row>
    <row r="1330" spans="2:3" x14ac:dyDescent="0.25">
      <c r="B1330" s="19" t="s">
        <v>5223</v>
      </c>
      <c r="C1330" s="20">
        <v>5.7</v>
      </c>
    </row>
    <row r="1331" spans="2:3" x14ac:dyDescent="0.25">
      <c r="B1331" s="19" t="s">
        <v>5833</v>
      </c>
      <c r="C1331" s="20">
        <v>5.7</v>
      </c>
    </row>
    <row r="1332" spans="2:3" x14ac:dyDescent="0.25">
      <c r="B1332" s="19" t="s">
        <v>1519</v>
      </c>
      <c r="C1332" s="20">
        <v>5.7</v>
      </c>
    </row>
    <row r="1333" spans="2:3" x14ac:dyDescent="0.25">
      <c r="B1333" s="19" t="s">
        <v>6061</v>
      </c>
      <c r="C1333" s="20">
        <v>5.7</v>
      </c>
    </row>
    <row r="1334" spans="2:3" x14ac:dyDescent="0.25">
      <c r="B1334" s="19" t="s">
        <v>5731</v>
      </c>
      <c r="C1334" s="20">
        <v>5.7</v>
      </c>
    </row>
    <row r="1335" spans="2:3" x14ac:dyDescent="0.25">
      <c r="B1335" s="19" t="s">
        <v>4785</v>
      </c>
      <c r="C1335" s="20">
        <v>5.7</v>
      </c>
    </row>
    <row r="1336" spans="2:3" x14ac:dyDescent="0.25">
      <c r="B1336" s="19" t="s">
        <v>3700</v>
      </c>
      <c r="C1336" s="20">
        <v>5.7</v>
      </c>
    </row>
    <row r="1337" spans="2:3" x14ac:dyDescent="0.25">
      <c r="B1337" s="19" t="s">
        <v>5978</v>
      </c>
      <c r="C1337" s="20">
        <v>5.7</v>
      </c>
    </row>
    <row r="1338" spans="2:3" x14ac:dyDescent="0.25">
      <c r="B1338" s="19" t="s">
        <v>5794</v>
      </c>
      <c r="C1338" s="20">
        <v>5.7</v>
      </c>
    </row>
    <row r="1339" spans="2:3" x14ac:dyDescent="0.25">
      <c r="B1339" s="19" t="s">
        <v>2431</v>
      </c>
      <c r="C1339" s="20">
        <v>5.7</v>
      </c>
    </row>
    <row r="1340" spans="2:3" x14ac:dyDescent="0.25">
      <c r="B1340" s="19" t="s">
        <v>4323</v>
      </c>
      <c r="C1340" s="20">
        <v>5.7</v>
      </c>
    </row>
    <row r="1341" spans="2:3" x14ac:dyDescent="0.25">
      <c r="B1341" s="19" t="s">
        <v>3436</v>
      </c>
      <c r="C1341" s="20">
        <v>5.7</v>
      </c>
    </row>
    <row r="1342" spans="2:3" x14ac:dyDescent="0.25">
      <c r="B1342" s="19" t="s">
        <v>4050</v>
      </c>
      <c r="C1342" s="20">
        <v>5.7</v>
      </c>
    </row>
    <row r="1343" spans="2:3" x14ac:dyDescent="0.25">
      <c r="B1343" s="19" t="s">
        <v>4771</v>
      </c>
      <c r="C1343" s="20">
        <v>5.7</v>
      </c>
    </row>
    <row r="1344" spans="2:3" x14ac:dyDescent="0.25">
      <c r="B1344" s="19" t="s">
        <v>4883</v>
      </c>
      <c r="C1344" s="20">
        <v>5.7</v>
      </c>
    </row>
    <row r="1345" spans="2:3" x14ac:dyDescent="0.25">
      <c r="B1345" s="19" t="s">
        <v>3725</v>
      </c>
      <c r="C1345" s="20">
        <v>5.7</v>
      </c>
    </row>
    <row r="1346" spans="2:3" x14ac:dyDescent="0.25">
      <c r="B1346" s="19" t="s">
        <v>4214</v>
      </c>
      <c r="C1346" s="20">
        <v>5.7</v>
      </c>
    </row>
    <row r="1347" spans="2:3" x14ac:dyDescent="0.25">
      <c r="B1347" s="19" t="s">
        <v>1597</v>
      </c>
      <c r="C1347" s="20">
        <v>5.7</v>
      </c>
    </row>
    <row r="1348" spans="2:3" x14ac:dyDescent="0.25">
      <c r="B1348" s="19" t="s">
        <v>5930</v>
      </c>
      <c r="C1348" s="20">
        <v>5.7</v>
      </c>
    </row>
    <row r="1349" spans="2:3" x14ac:dyDescent="0.25">
      <c r="B1349" s="19" t="s">
        <v>984</v>
      </c>
      <c r="C1349" s="20">
        <v>5.7</v>
      </c>
    </row>
    <row r="1350" spans="2:3" x14ac:dyDescent="0.25">
      <c r="B1350" s="19" t="s">
        <v>510</v>
      </c>
      <c r="C1350" s="20">
        <v>5.6999999999999993</v>
      </c>
    </row>
    <row r="1351" spans="2:3" x14ac:dyDescent="0.25">
      <c r="B1351" s="19" t="s">
        <v>1982</v>
      </c>
      <c r="C1351" s="20">
        <v>5.6999999999999993</v>
      </c>
    </row>
    <row r="1352" spans="2:3" x14ac:dyDescent="0.25">
      <c r="B1352" s="19" t="s">
        <v>2444</v>
      </c>
      <c r="C1352" s="20">
        <v>5.6999999999999993</v>
      </c>
    </row>
    <row r="1353" spans="2:3" x14ac:dyDescent="0.25">
      <c r="B1353" s="19" t="s">
        <v>2593</v>
      </c>
      <c r="C1353" s="20">
        <v>5.6999999999999993</v>
      </c>
    </row>
    <row r="1354" spans="2:3" x14ac:dyDescent="0.25">
      <c r="B1354" s="19" t="s">
        <v>1655</v>
      </c>
      <c r="C1354" s="20">
        <v>5.6923076923076925</v>
      </c>
    </row>
    <row r="1355" spans="2:3" x14ac:dyDescent="0.25">
      <c r="B1355" s="19" t="s">
        <v>956</v>
      </c>
      <c r="C1355" s="20">
        <v>5.6750000000000007</v>
      </c>
    </row>
    <row r="1356" spans="2:3" x14ac:dyDescent="0.25">
      <c r="B1356" s="19" t="s">
        <v>200</v>
      </c>
      <c r="C1356" s="20">
        <v>5.6749999999999998</v>
      </c>
    </row>
    <row r="1357" spans="2:3" x14ac:dyDescent="0.25">
      <c r="B1357" s="19" t="s">
        <v>3923</v>
      </c>
      <c r="C1357" s="20">
        <v>5.666666666666667</v>
      </c>
    </row>
    <row r="1358" spans="2:3" x14ac:dyDescent="0.25">
      <c r="B1358" s="19" t="s">
        <v>1440</v>
      </c>
      <c r="C1358" s="20">
        <v>5.6625000000000005</v>
      </c>
    </row>
    <row r="1359" spans="2:3" x14ac:dyDescent="0.25">
      <c r="B1359" s="19" t="s">
        <v>293</v>
      </c>
      <c r="C1359" s="20">
        <v>5.6599999999999993</v>
      </c>
    </row>
    <row r="1360" spans="2:3" x14ac:dyDescent="0.25">
      <c r="B1360" s="19" t="s">
        <v>311</v>
      </c>
      <c r="C1360" s="20">
        <v>5.65</v>
      </c>
    </row>
    <row r="1361" spans="2:3" x14ac:dyDescent="0.25">
      <c r="B1361" s="19" t="s">
        <v>2475</v>
      </c>
      <c r="C1361" s="20">
        <v>5.65</v>
      </c>
    </row>
    <row r="1362" spans="2:3" x14ac:dyDescent="0.25">
      <c r="B1362" s="19" t="s">
        <v>1291</v>
      </c>
      <c r="C1362" s="20">
        <v>5.65</v>
      </c>
    </row>
    <row r="1363" spans="2:3" x14ac:dyDescent="0.25">
      <c r="B1363" s="19" t="s">
        <v>2486</v>
      </c>
      <c r="C1363" s="20">
        <v>5.65</v>
      </c>
    </row>
    <row r="1364" spans="2:3" x14ac:dyDescent="0.25">
      <c r="B1364" s="19" t="s">
        <v>2676</v>
      </c>
      <c r="C1364" s="20">
        <v>5.65</v>
      </c>
    </row>
    <row r="1365" spans="2:3" x14ac:dyDescent="0.25">
      <c r="B1365" s="19" t="s">
        <v>4206</v>
      </c>
      <c r="C1365" s="20">
        <v>5.6333333333333329</v>
      </c>
    </row>
    <row r="1366" spans="2:3" x14ac:dyDescent="0.25">
      <c r="B1366" s="19" t="s">
        <v>1427</v>
      </c>
      <c r="C1366" s="20">
        <v>5.6333333333333329</v>
      </c>
    </row>
    <row r="1367" spans="2:3" x14ac:dyDescent="0.25">
      <c r="B1367" s="19" t="s">
        <v>862</v>
      </c>
      <c r="C1367" s="20">
        <v>5.6333333333333329</v>
      </c>
    </row>
    <row r="1368" spans="2:3" x14ac:dyDescent="0.25">
      <c r="B1368" s="19" t="s">
        <v>1995</v>
      </c>
      <c r="C1368" s="20">
        <v>5.625</v>
      </c>
    </row>
    <row r="1369" spans="2:3" x14ac:dyDescent="0.25">
      <c r="B1369" s="19" t="s">
        <v>754</v>
      </c>
      <c r="C1369" s="20">
        <v>5.6000000000000005</v>
      </c>
    </row>
    <row r="1370" spans="2:3" x14ac:dyDescent="0.25">
      <c r="B1370" s="19" t="s">
        <v>190</v>
      </c>
      <c r="C1370" s="20">
        <v>5.6000000000000005</v>
      </c>
    </row>
    <row r="1371" spans="2:3" x14ac:dyDescent="0.25">
      <c r="B1371" s="19" t="s">
        <v>4733</v>
      </c>
      <c r="C1371" s="20">
        <v>5.6</v>
      </c>
    </row>
    <row r="1372" spans="2:3" x14ac:dyDescent="0.25">
      <c r="B1372" s="19" t="s">
        <v>3163</v>
      </c>
      <c r="C1372" s="20">
        <v>5.6</v>
      </c>
    </row>
    <row r="1373" spans="2:3" x14ac:dyDescent="0.25">
      <c r="B1373" s="19" t="s">
        <v>4159</v>
      </c>
      <c r="C1373" s="20">
        <v>5.6</v>
      </c>
    </row>
    <row r="1374" spans="2:3" x14ac:dyDescent="0.25">
      <c r="B1374" s="19" t="s">
        <v>3606</v>
      </c>
      <c r="C1374" s="20">
        <v>5.6</v>
      </c>
    </row>
    <row r="1375" spans="2:3" x14ac:dyDescent="0.25">
      <c r="B1375" s="19" t="s">
        <v>6078</v>
      </c>
      <c r="C1375" s="20">
        <v>5.6</v>
      </c>
    </row>
    <row r="1376" spans="2:3" x14ac:dyDescent="0.25">
      <c r="B1376" s="19" t="s">
        <v>1836</v>
      </c>
      <c r="C1376" s="20">
        <v>5.6</v>
      </c>
    </row>
    <row r="1377" spans="2:3" x14ac:dyDescent="0.25">
      <c r="B1377" s="19" t="s">
        <v>4171</v>
      </c>
      <c r="C1377" s="20">
        <v>5.6</v>
      </c>
    </row>
    <row r="1378" spans="2:3" x14ac:dyDescent="0.25">
      <c r="B1378" s="19" t="s">
        <v>2620</v>
      </c>
      <c r="C1378" s="20">
        <v>5.6</v>
      </c>
    </row>
    <row r="1379" spans="2:3" x14ac:dyDescent="0.25">
      <c r="B1379" s="19" t="s">
        <v>2274</v>
      </c>
      <c r="C1379" s="20">
        <v>5.6</v>
      </c>
    </row>
    <row r="1380" spans="2:3" x14ac:dyDescent="0.25">
      <c r="B1380" s="19" t="s">
        <v>3122</v>
      </c>
      <c r="C1380" s="20">
        <v>5.6</v>
      </c>
    </row>
    <row r="1381" spans="2:3" x14ac:dyDescent="0.25">
      <c r="B1381" s="19" t="s">
        <v>4918</v>
      </c>
      <c r="C1381" s="20">
        <v>5.6</v>
      </c>
    </row>
    <row r="1382" spans="2:3" x14ac:dyDescent="0.25">
      <c r="B1382" s="19" t="s">
        <v>4971</v>
      </c>
      <c r="C1382" s="20">
        <v>5.6</v>
      </c>
    </row>
    <row r="1383" spans="2:3" x14ac:dyDescent="0.25">
      <c r="B1383" s="19" t="s">
        <v>2864</v>
      </c>
      <c r="C1383" s="20">
        <v>5.6</v>
      </c>
    </row>
    <row r="1384" spans="2:3" x14ac:dyDescent="0.25">
      <c r="B1384" s="19" t="s">
        <v>1621</v>
      </c>
      <c r="C1384" s="20">
        <v>5.6</v>
      </c>
    </row>
    <row r="1385" spans="2:3" x14ac:dyDescent="0.25">
      <c r="B1385" s="19" t="s">
        <v>3309</v>
      </c>
      <c r="C1385" s="20">
        <v>5.6</v>
      </c>
    </row>
    <row r="1386" spans="2:3" x14ac:dyDescent="0.25">
      <c r="B1386" s="19" t="s">
        <v>5110</v>
      </c>
      <c r="C1386" s="20">
        <v>5.6</v>
      </c>
    </row>
    <row r="1387" spans="2:3" x14ac:dyDescent="0.25">
      <c r="B1387" s="19" t="s">
        <v>3108</v>
      </c>
      <c r="C1387" s="20">
        <v>5.6</v>
      </c>
    </row>
    <row r="1388" spans="2:3" x14ac:dyDescent="0.25">
      <c r="B1388" s="19" t="s">
        <v>1217</v>
      </c>
      <c r="C1388" s="20">
        <v>5.6</v>
      </c>
    </row>
    <row r="1389" spans="2:3" x14ac:dyDescent="0.25">
      <c r="B1389" s="19" t="s">
        <v>5464</v>
      </c>
      <c r="C1389" s="20">
        <v>5.6</v>
      </c>
    </row>
    <row r="1390" spans="2:3" x14ac:dyDescent="0.25">
      <c r="B1390" s="19" t="s">
        <v>1633</v>
      </c>
      <c r="C1390" s="20">
        <v>5.6</v>
      </c>
    </row>
    <row r="1391" spans="2:3" x14ac:dyDescent="0.25">
      <c r="B1391" s="19" t="s">
        <v>6161</v>
      </c>
      <c r="C1391" s="20">
        <v>5.6</v>
      </c>
    </row>
    <row r="1392" spans="2:3" x14ac:dyDescent="0.25">
      <c r="B1392" s="19" t="s">
        <v>3176</v>
      </c>
      <c r="C1392" s="20">
        <v>5.6</v>
      </c>
    </row>
    <row r="1393" spans="2:3" x14ac:dyDescent="0.25">
      <c r="B1393" s="19" t="s">
        <v>4932</v>
      </c>
      <c r="C1393" s="20">
        <v>5.6</v>
      </c>
    </row>
    <row r="1394" spans="2:3" x14ac:dyDescent="0.25">
      <c r="B1394" s="19" t="s">
        <v>5314</v>
      </c>
      <c r="C1394" s="20">
        <v>5.6</v>
      </c>
    </row>
    <row r="1395" spans="2:3" x14ac:dyDescent="0.25">
      <c r="B1395" s="19" t="s">
        <v>6041</v>
      </c>
      <c r="C1395" s="20">
        <v>5.6</v>
      </c>
    </row>
    <row r="1396" spans="2:3" x14ac:dyDescent="0.25">
      <c r="B1396" s="19" t="s">
        <v>4758</v>
      </c>
      <c r="C1396" s="20">
        <v>5.6</v>
      </c>
    </row>
    <row r="1397" spans="2:3" x14ac:dyDescent="0.25">
      <c r="B1397" s="19" t="s">
        <v>3724</v>
      </c>
      <c r="C1397" s="20">
        <v>5.6</v>
      </c>
    </row>
    <row r="1398" spans="2:3" x14ac:dyDescent="0.25">
      <c r="B1398" s="19" t="s">
        <v>5248</v>
      </c>
      <c r="C1398" s="20">
        <v>5.6</v>
      </c>
    </row>
    <row r="1399" spans="2:3" x14ac:dyDescent="0.25">
      <c r="B1399" s="19" t="s">
        <v>2507</v>
      </c>
      <c r="C1399" s="20">
        <v>5.6</v>
      </c>
    </row>
    <row r="1400" spans="2:3" x14ac:dyDescent="0.25">
      <c r="B1400" s="19" t="s">
        <v>5846</v>
      </c>
      <c r="C1400" s="20">
        <v>5.6</v>
      </c>
    </row>
    <row r="1401" spans="2:3" x14ac:dyDescent="0.25">
      <c r="B1401" s="19" t="s">
        <v>6121</v>
      </c>
      <c r="C1401" s="20">
        <v>5.6</v>
      </c>
    </row>
    <row r="1402" spans="2:3" x14ac:dyDescent="0.25">
      <c r="B1402" s="19" t="s">
        <v>2024</v>
      </c>
      <c r="C1402" s="20">
        <v>5.6</v>
      </c>
    </row>
    <row r="1403" spans="2:3" x14ac:dyDescent="0.25">
      <c r="B1403" s="19" t="s">
        <v>1015</v>
      </c>
      <c r="C1403" s="20">
        <v>5.6</v>
      </c>
    </row>
    <row r="1404" spans="2:3" x14ac:dyDescent="0.25">
      <c r="B1404" s="19" t="s">
        <v>3781</v>
      </c>
      <c r="C1404" s="20">
        <v>5.6</v>
      </c>
    </row>
    <row r="1405" spans="2:3" x14ac:dyDescent="0.25">
      <c r="B1405" s="19" t="s">
        <v>6317</v>
      </c>
      <c r="C1405" s="20">
        <v>5.6</v>
      </c>
    </row>
    <row r="1406" spans="2:3" x14ac:dyDescent="0.25">
      <c r="B1406" s="19" t="s">
        <v>2801</v>
      </c>
      <c r="C1406" s="20">
        <v>5.6</v>
      </c>
    </row>
    <row r="1407" spans="2:3" x14ac:dyDescent="0.25">
      <c r="B1407" s="19" t="s">
        <v>4657</v>
      </c>
      <c r="C1407" s="20">
        <v>5.6</v>
      </c>
    </row>
    <row r="1408" spans="2:3" x14ac:dyDescent="0.25">
      <c r="B1408" s="19" t="s">
        <v>3344</v>
      </c>
      <c r="C1408" s="20">
        <v>5.6</v>
      </c>
    </row>
    <row r="1409" spans="2:3" x14ac:dyDescent="0.25">
      <c r="B1409" s="19" t="s">
        <v>4351</v>
      </c>
      <c r="C1409" s="20">
        <v>5.6</v>
      </c>
    </row>
    <row r="1410" spans="2:3" x14ac:dyDescent="0.25">
      <c r="B1410" s="19" t="s">
        <v>165</v>
      </c>
      <c r="C1410" s="20">
        <v>5.5777777777777784</v>
      </c>
    </row>
    <row r="1411" spans="2:3" x14ac:dyDescent="0.25">
      <c r="B1411" s="19" t="s">
        <v>4997</v>
      </c>
      <c r="C1411" s="20">
        <v>5.5666666666666673</v>
      </c>
    </row>
    <row r="1412" spans="2:3" x14ac:dyDescent="0.25">
      <c r="B1412" s="19" t="s">
        <v>1536</v>
      </c>
      <c r="C1412" s="20">
        <v>5.5600000000000005</v>
      </c>
    </row>
    <row r="1413" spans="2:3" x14ac:dyDescent="0.25">
      <c r="B1413" s="19" t="s">
        <v>3222</v>
      </c>
      <c r="C1413" s="20">
        <v>5.5500000000000007</v>
      </c>
    </row>
    <row r="1414" spans="2:3" x14ac:dyDescent="0.25">
      <c r="B1414" s="19" t="s">
        <v>1334</v>
      </c>
      <c r="C1414" s="20">
        <v>5.55</v>
      </c>
    </row>
    <row r="1415" spans="2:3" x14ac:dyDescent="0.25">
      <c r="B1415" s="19" t="s">
        <v>2074</v>
      </c>
      <c r="C1415" s="20">
        <v>5.55</v>
      </c>
    </row>
    <row r="1416" spans="2:3" x14ac:dyDescent="0.25">
      <c r="B1416" s="19" t="s">
        <v>1481</v>
      </c>
      <c r="C1416" s="20">
        <v>5.5333333333333341</v>
      </c>
    </row>
    <row r="1417" spans="2:3" x14ac:dyDescent="0.25">
      <c r="B1417" s="19" t="s">
        <v>1391</v>
      </c>
      <c r="C1417" s="20">
        <v>5.5333333333333341</v>
      </c>
    </row>
    <row r="1418" spans="2:3" x14ac:dyDescent="0.25">
      <c r="B1418" s="19" t="s">
        <v>546</v>
      </c>
      <c r="C1418" s="20">
        <v>5.52</v>
      </c>
    </row>
    <row r="1419" spans="2:3" x14ac:dyDescent="0.25">
      <c r="B1419" s="19" t="s">
        <v>538</v>
      </c>
      <c r="C1419" s="20">
        <v>5.5</v>
      </c>
    </row>
    <row r="1420" spans="2:3" x14ac:dyDescent="0.25">
      <c r="B1420" s="19" t="s">
        <v>3504</v>
      </c>
      <c r="C1420" s="20">
        <v>5.5</v>
      </c>
    </row>
    <row r="1421" spans="2:3" x14ac:dyDescent="0.25">
      <c r="B1421" s="19" t="s">
        <v>195</v>
      </c>
      <c r="C1421" s="20">
        <v>5.5</v>
      </c>
    </row>
    <row r="1422" spans="2:3" x14ac:dyDescent="0.25">
      <c r="B1422" s="19" t="s">
        <v>4605</v>
      </c>
      <c r="C1422" s="20">
        <v>5.5</v>
      </c>
    </row>
    <row r="1423" spans="2:3" x14ac:dyDescent="0.25">
      <c r="B1423" s="19" t="s">
        <v>1360</v>
      </c>
      <c r="C1423" s="20">
        <v>5.5</v>
      </c>
    </row>
    <row r="1424" spans="2:3" x14ac:dyDescent="0.25">
      <c r="B1424" s="19" t="s">
        <v>1681</v>
      </c>
      <c r="C1424" s="20">
        <v>5.5</v>
      </c>
    </row>
    <row r="1425" spans="2:3" x14ac:dyDescent="0.25">
      <c r="B1425" s="19" t="s">
        <v>659</v>
      </c>
      <c r="C1425" s="20">
        <v>5.5</v>
      </c>
    </row>
    <row r="1426" spans="2:3" x14ac:dyDescent="0.25">
      <c r="B1426" s="19" t="s">
        <v>2546</v>
      </c>
      <c r="C1426" s="20">
        <v>5.5</v>
      </c>
    </row>
    <row r="1427" spans="2:3" x14ac:dyDescent="0.25">
      <c r="B1427" s="19" t="s">
        <v>913</v>
      </c>
      <c r="C1427" s="20">
        <v>5.5</v>
      </c>
    </row>
    <row r="1428" spans="2:3" x14ac:dyDescent="0.25">
      <c r="B1428" s="19" t="s">
        <v>5197</v>
      </c>
      <c r="C1428" s="20">
        <v>5.5</v>
      </c>
    </row>
    <row r="1429" spans="2:3" x14ac:dyDescent="0.25">
      <c r="B1429" s="19" t="s">
        <v>4805</v>
      </c>
      <c r="C1429" s="20">
        <v>5.5</v>
      </c>
    </row>
    <row r="1430" spans="2:3" x14ac:dyDescent="0.25">
      <c r="B1430" s="19" t="s">
        <v>6287</v>
      </c>
      <c r="C1430" s="20">
        <v>5.5</v>
      </c>
    </row>
    <row r="1431" spans="2:3" x14ac:dyDescent="0.25">
      <c r="B1431" s="19" t="s">
        <v>1486</v>
      </c>
      <c r="C1431" s="20">
        <v>5.5</v>
      </c>
    </row>
    <row r="1432" spans="2:3" x14ac:dyDescent="0.25">
      <c r="B1432" s="19" t="s">
        <v>2618</v>
      </c>
      <c r="C1432" s="20">
        <v>5.5</v>
      </c>
    </row>
    <row r="1433" spans="2:3" x14ac:dyDescent="0.25">
      <c r="B1433" s="19" t="s">
        <v>4750</v>
      </c>
      <c r="C1433" s="20">
        <v>5.5</v>
      </c>
    </row>
    <row r="1434" spans="2:3" x14ac:dyDescent="0.25">
      <c r="B1434" s="19" t="s">
        <v>3805</v>
      </c>
      <c r="C1434" s="20">
        <v>5.5</v>
      </c>
    </row>
    <row r="1435" spans="2:3" x14ac:dyDescent="0.25">
      <c r="B1435" s="19" t="s">
        <v>3197</v>
      </c>
      <c r="C1435" s="20">
        <v>5.5</v>
      </c>
    </row>
    <row r="1436" spans="2:3" x14ac:dyDescent="0.25">
      <c r="B1436" s="19" t="s">
        <v>1788</v>
      </c>
      <c r="C1436" s="20">
        <v>5.5</v>
      </c>
    </row>
    <row r="1437" spans="2:3" x14ac:dyDescent="0.25">
      <c r="B1437" s="19" t="s">
        <v>4225</v>
      </c>
      <c r="C1437" s="20">
        <v>5.5</v>
      </c>
    </row>
    <row r="1438" spans="2:3" x14ac:dyDescent="0.25">
      <c r="B1438" s="19" t="s">
        <v>4664</v>
      </c>
      <c r="C1438" s="20">
        <v>5.5</v>
      </c>
    </row>
    <row r="1439" spans="2:3" x14ac:dyDescent="0.25">
      <c r="B1439" s="19" t="s">
        <v>3691</v>
      </c>
      <c r="C1439" s="20">
        <v>5.5</v>
      </c>
    </row>
    <row r="1440" spans="2:3" x14ac:dyDescent="0.25">
      <c r="B1440" s="19" t="s">
        <v>4108</v>
      </c>
      <c r="C1440" s="20">
        <v>5.5</v>
      </c>
    </row>
    <row r="1441" spans="2:3" x14ac:dyDescent="0.25">
      <c r="B1441" s="19" t="s">
        <v>2260</v>
      </c>
      <c r="C1441" s="20">
        <v>5.5</v>
      </c>
    </row>
    <row r="1442" spans="2:3" x14ac:dyDescent="0.25">
      <c r="B1442" s="19" t="s">
        <v>1851</v>
      </c>
      <c r="C1442" s="20">
        <v>5.5</v>
      </c>
    </row>
    <row r="1443" spans="2:3" x14ac:dyDescent="0.25">
      <c r="B1443" s="19" t="s">
        <v>5771</v>
      </c>
      <c r="C1443" s="20">
        <v>5.5</v>
      </c>
    </row>
    <row r="1444" spans="2:3" x14ac:dyDescent="0.25">
      <c r="B1444" s="19" t="s">
        <v>6054</v>
      </c>
      <c r="C1444" s="20">
        <v>5.5</v>
      </c>
    </row>
    <row r="1445" spans="2:3" x14ac:dyDescent="0.25">
      <c r="B1445" s="19" t="s">
        <v>1969</v>
      </c>
      <c r="C1445" s="20">
        <v>5.4999999999999991</v>
      </c>
    </row>
    <row r="1446" spans="2:3" x14ac:dyDescent="0.25">
      <c r="B1446" s="19" t="s">
        <v>1578</v>
      </c>
      <c r="C1446" s="20">
        <v>5.4666666666666659</v>
      </c>
    </row>
    <row r="1447" spans="2:3" x14ac:dyDescent="0.25">
      <c r="B1447" s="19" t="s">
        <v>1465</v>
      </c>
      <c r="C1447" s="20">
        <v>5.45</v>
      </c>
    </row>
    <row r="1448" spans="2:3" x14ac:dyDescent="0.25">
      <c r="B1448" s="19" t="s">
        <v>3482</v>
      </c>
      <c r="C1448" s="20">
        <v>5.45</v>
      </c>
    </row>
    <row r="1449" spans="2:3" x14ac:dyDescent="0.25">
      <c r="B1449" s="19" t="s">
        <v>3092</v>
      </c>
      <c r="C1449" s="20">
        <v>5.45</v>
      </c>
    </row>
    <row r="1450" spans="2:3" x14ac:dyDescent="0.25">
      <c r="B1450" s="19" t="s">
        <v>1730</v>
      </c>
      <c r="C1450" s="20">
        <v>5.45</v>
      </c>
    </row>
    <row r="1451" spans="2:3" x14ac:dyDescent="0.25">
      <c r="B1451" s="19" t="s">
        <v>4154</v>
      </c>
      <c r="C1451" s="20">
        <v>5.45</v>
      </c>
    </row>
    <row r="1452" spans="2:3" x14ac:dyDescent="0.25">
      <c r="B1452" s="19" t="s">
        <v>3791</v>
      </c>
      <c r="C1452" s="20">
        <v>5.45</v>
      </c>
    </row>
    <row r="1453" spans="2:3" x14ac:dyDescent="0.25">
      <c r="B1453" s="19" t="s">
        <v>2792</v>
      </c>
      <c r="C1453" s="20">
        <v>5.45</v>
      </c>
    </row>
    <row r="1454" spans="2:3" x14ac:dyDescent="0.25">
      <c r="B1454" s="19" t="s">
        <v>1556</v>
      </c>
      <c r="C1454" s="20">
        <v>5.4499999999999993</v>
      </c>
    </row>
    <row r="1455" spans="2:3" x14ac:dyDescent="0.25">
      <c r="B1455" s="19" t="s">
        <v>1959</v>
      </c>
      <c r="C1455" s="20">
        <v>5.4499999999999993</v>
      </c>
    </row>
    <row r="1456" spans="2:3" x14ac:dyDescent="0.25">
      <c r="B1456" s="19" t="s">
        <v>591</v>
      </c>
      <c r="C1456" s="20">
        <v>5.4</v>
      </c>
    </row>
    <row r="1457" spans="2:3" x14ac:dyDescent="0.25">
      <c r="B1457" s="19" t="s">
        <v>2735</v>
      </c>
      <c r="C1457" s="20">
        <v>5.4</v>
      </c>
    </row>
    <row r="1458" spans="2:3" x14ac:dyDescent="0.25">
      <c r="B1458" s="19" t="s">
        <v>3468</v>
      </c>
      <c r="C1458" s="20">
        <v>5.4</v>
      </c>
    </row>
    <row r="1459" spans="2:3" x14ac:dyDescent="0.25">
      <c r="B1459" s="19" t="s">
        <v>5015</v>
      </c>
      <c r="C1459" s="20">
        <v>5.4</v>
      </c>
    </row>
    <row r="1460" spans="2:3" x14ac:dyDescent="0.25">
      <c r="B1460" s="19" t="s">
        <v>4481</v>
      </c>
      <c r="C1460" s="20">
        <v>5.4</v>
      </c>
    </row>
    <row r="1461" spans="2:3" x14ac:dyDescent="0.25">
      <c r="B1461" s="19" t="s">
        <v>3191</v>
      </c>
      <c r="C1461" s="20">
        <v>5.4</v>
      </c>
    </row>
    <row r="1462" spans="2:3" x14ac:dyDescent="0.25">
      <c r="B1462" s="19" t="s">
        <v>572</v>
      </c>
      <c r="C1462" s="20">
        <v>5.4</v>
      </c>
    </row>
    <row r="1463" spans="2:3" x14ac:dyDescent="0.25">
      <c r="B1463" s="19" t="s">
        <v>4261</v>
      </c>
      <c r="C1463" s="20">
        <v>5.4</v>
      </c>
    </row>
    <row r="1464" spans="2:3" x14ac:dyDescent="0.25">
      <c r="B1464" s="19" t="s">
        <v>1356</v>
      </c>
      <c r="C1464" s="20">
        <v>5.4</v>
      </c>
    </row>
    <row r="1465" spans="2:3" x14ac:dyDescent="0.25">
      <c r="B1465" s="19" t="s">
        <v>3024</v>
      </c>
      <c r="C1465" s="20">
        <v>5.4</v>
      </c>
    </row>
    <row r="1466" spans="2:3" x14ac:dyDescent="0.25">
      <c r="B1466" s="19" t="s">
        <v>3187</v>
      </c>
      <c r="C1466" s="20">
        <v>5.4</v>
      </c>
    </row>
    <row r="1467" spans="2:3" x14ac:dyDescent="0.25">
      <c r="B1467" s="19" t="s">
        <v>4380</v>
      </c>
      <c r="C1467" s="20">
        <v>5.4</v>
      </c>
    </row>
    <row r="1468" spans="2:3" x14ac:dyDescent="0.25">
      <c r="B1468" s="19" t="s">
        <v>3306</v>
      </c>
      <c r="C1468" s="20">
        <v>5.4</v>
      </c>
    </row>
    <row r="1469" spans="2:3" x14ac:dyDescent="0.25">
      <c r="B1469" s="19" t="s">
        <v>5610</v>
      </c>
      <c r="C1469" s="20">
        <v>5.4</v>
      </c>
    </row>
    <row r="1470" spans="2:3" x14ac:dyDescent="0.25">
      <c r="B1470" s="19" t="s">
        <v>2006</v>
      </c>
      <c r="C1470" s="20">
        <v>5.4</v>
      </c>
    </row>
    <row r="1471" spans="2:3" x14ac:dyDescent="0.25">
      <c r="B1471" s="19" t="s">
        <v>5648</v>
      </c>
      <c r="C1471" s="20">
        <v>5.4</v>
      </c>
    </row>
    <row r="1472" spans="2:3" x14ac:dyDescent="0.25">
      <c r="B1472" s="19" t="s">
        <v>4450</v>
      </c>
      <c r="C1472" s="20">
        <v>5.4</v>
      </c>
    </row>
    <row r="1473" spans="2:3" x14ac:dyDescent="0.25">
      <c r="B1473" s="19" t="s">
        <v>2878</v>
      </c>
      <c r="C1473" s="20">
        <v>5.4</v>
      </c>
    </row>
    <row r="1474" spans="2:3" x14ac:dyDescent="0.25">
      <c r="B1474" s="19" t="s">
        <v>2813</v>
      </c>
      <c r="C1474" s="20">
        <v>5.4</v>
      </c>
    </row>
    <row r="1475" spans="2:3" x14ac:dyDescent="0.25">
      <c r="B1475" s="19" t="s">
        <v>2498</v>
      </c>
      <c r="C1475" s="20">
        <v>5.4</v>
      </c>
    </row>
    <row r="1476" spans="2:3" x14ac:dyDescent="0.25">
      <c r="B1476" s="19" t="s">
        <v>3114</v>
      </c>
      <c r="C1476" s="20">
        <v>5.4</v>
      </c>
    </row>
    <row r="1477" spans="2:3" x14ac:dyDescent="0.25">
      <c r="B1477" s="19" t="s">
        <v>1410</v>
      </c>
      <c r="C1477" s="20">
        <v>5.4</v>
      </c>
    </row>
    <row r="1478" spans="2:3" x14ac:dyDescent="0.25">
      <c r="B1478" s="19" t="s">
        <v>3939</v>
      </c>
      <c r="C1478" s="20">
        <v>5.4</v>
      </c>
    </row>
    <row r="1479" spans="2:3" x14ac:dyDescent="0.25">
      <c r="B1479" s="19" t="s">
        <v>1235</v>
      </c>
      <c r="C1479" s="20">
        <v>5.4</v>
      </c>
    </row>
    <row r="1480" spans="2:3" x14ac:dyDescent="0.25">
      <c r="B1480" s="19" t="s">
        <v>981</v>
      </c>
      <c r="C1480" s="20">
        <v>5.4</v>
      </c>
    </row>
    <row r="1481" spans="2:3" x14ac:dyDescent="0.25">
      <c r="B1481" s="19" t="s">
        <v>5431</v>
      </c>
      <c r="C1481" s="20">
        <v>5.4</v>
      </c>
    </row>
    <row r="1482" spans="2:3" x14ac:dyDescent="0.25">
      <c r="B1482" s="19" t="s">
        <v>2952</v>
      </c>
      <c r="C1482" s="20">
        <v>5.4</v>
      </c>
    </row>
    <row r="1483" spans="2:3" x14ac:dyDescent="0.25">
      <c r="B1483" s="19" t="s">
        <v>1987</v>
      </c>
      <c r="C1483" s="20">
        <v>5.3999999999999995</v>
      </c>
    </row>
    <row r="1484" spans="2:3" x14ac:dyDescent="0.25">
      <c r="B1484" s="19" t="s">
        <v>516</v>
      </c>
      <c r="C1484" s="20">
        <v>5.3999999999999995</v>
      </c>
    </row>
    <row r="1485" spans="2:3" x14ac:dyDescent="0.25">
      <c r="B1485" s="19" t="s">
        <v>1105</v>
      </c>
      <c r="C1485" s="20">
        <v>5.35</v>
      </c>
    </row>
    <row r="1486" spans="2:3" x14ac:dyDescent="0.25">
      <c r="B1486" s="19" t="s">
        <v>3637</v>
      </c>
      <c r="C1486" s="20">
        <v>5.35</v>
      </c>
    </row>
    <row r="1487" spans="2:3" x14ac:dyDescent="0.25">
      <c r="B1487" s="19" t="s">
        <v>1278</v>
      </c>
      <c r="C1487" s="20">
        <v>5.35</v>
      </c>
    </row>
    <row r="1488" spans="2:3" x14ac:dyDescent="0.25">
      <c r="B1488" s="19" t="s">
        <v>795</v>
      </c>
      <c r="C1488" s="20">
        <v>5.35</v>
      </c>
    </row>
    <row r="1489" spans="2:3" x14ac:dyDescent="0.25">
      <c r="B1489" s="19" t="s">
        <v>360</v>
      </c>
      <c r="C1489" s="20">
        <v>5.34</v>
      </c>
    </row>
    <row r="1490" spans="2:3" x14ac:dyDescent="0.25">
      <c r="B1490" s="19" t="s">
        <v>1584</v>
      </c>
      <c r="C1490" s="20">
        <v>5.3000000000000007</v>
      </c>
    </row>
    <row r="1491" spans="2:3" x14ac:dyDescent="0.25">
      <c r="B1491" s="19" t="s">
        <v>1122</v>
      </c>
      <c r="C1491" s="20">
        <v>5.3000000000000007</v>
      </c>
    </row>
    <row r="1492" spans="2:3" x14ac:dyDescent="0.25">
      <c r="B1492" s="19" t="s">
        <v>5644</v>
      </c>
      <c r="C1492" s="20">
        <v>5.3</v>
      </c>
    </row>
    <row r="1493" spans="2:3" x14ac:dyDescent="0.25">
      <c r="B1493" s="19" t="s">
        <v>3178</v>
      </c>
      <c r="C1493" s="20">
        <v>5.3</v>
      </c>
    </row>
    <row r="1494" spans="2:3" x14ac:dyDescent="0.25">
      <c r="B1494" s="19" t="s">
        <v>4163</v>
      </c>
      <c r="C1494" s="20">
        <v>5.3</v>
      </c>
    </row>
    <row r="1495" spans="2:3" x14ac:dyDescent="0.25">
      <c r="B1495" s="19" t="s">
        <v>4167</v>
      </c>
      <c r="C1495" s="20">
        <v>5.3</v>
      </c>
    </row>
    <row r="1496" spans="2:3" x14ac:dyDescent="0.25">
      <c r="B1496" s="19" t="s">
        <v>513</v>
      </c>
      <c r="C1496" s="20">
        <v>5.3</v>
      </c>
    </row>
    <row r="1497" spans="2:3" x14ac:dyDescent="0.25">
      <c r="B1497" s="19" t="s">
        <v>2571</v>
      </c>
      <c r="C1497" s="20">
        <v>5.3</v>
      </c>
    </row>
    <row r="1498" spans="2:3" x14ac:dyDescent="0.25">
      <c r="B1498" s="19" t="s">
        <v>1728</v>
      </c>
      <c r="C1498" s="20">
        <v>5.3</v>
      </c>
    </row>
    <row r="1499" spans="2:3" x14ac:dyDescent="0.25">
      <c r="B1499" s="19" t="s">
        <v>3770</v>
      </c>
      <c r="C1499" s="20">
        <v>5.3</v>
      </c>
    </row>
    <row r="1500" spans="2:3" x14ac:dyDescent="0.25">
      <c r="B1500" s="19" t="s">
        <v>6313</v>
      </c>
      <c r="C1500" s="20">
        <v>5.3</v>
      </c>
    </row>
    <row r="1501" spans="2:3" x14ac:dyDescent="0.25">
      <c r="B1501" s="19" t="s">
        <v>1855</v>
      </c>
      <c r="C1501" s="20">
        <v>5.3</v>
      </c>
    </row>
    <row r="1502" spans="2:3" x14ac:dyDescent="0.25">
      <c r="B1502" s="19" t="s">
        <v>6158</v>
      </c>
      <c r="C1502" s="20">
        <v>5.3</v>
      </c>
    </row>
    <row r="1503" spans="2:3" x14ac:dyDescent="0.25">
      <c r="B1503" s="19" t="s">
        <v>5210</v>
      </c>
      <c r="C1503" s="20">
        <v>5.3</v>
      </c>
    </row>
    <row r="1504" spans="2:3" x14ac:dyDescent="0.25">
      <c r="B1504" s="19" t="s">
        <v>1615</v>
      </c>
      <c r="C1504" s="20">
        <v>5.3</v>
      </c>
    </row>
    <row r="1505" spans="2:3" x14ac:dyDescent="0.25">
      <c r="B1505" s="19" t="s">
        <v>2810</v>
      </c>
      <c r="C1505" s="20">
        <v>5.3</v>
      </c>
    </row>
    <row r="1506" spans="2:3" x14ac:dyDescent="0.25">
      <c r="B1506" s="19" t="s">
        <v>5666</v>
      </c>
      <c r="C1506" s="20">
        <v>5.3</v>
      </c>
    </row>
    <row r="1507" spans="2:3" x14ac:dyDescent="0.25">
      <c r="B1507" s="19" t="s">
        <v>4186</v>
      </c>
      <c r="C1507" s="20">
        <v>5.3</v>
      </c>
    </row>
    <row r="1508" spans="2:3" x14ac:dyDescent="0.25">
      <c r="B1508" s="19" t="s">
        <v>1408</v>
      </c>
      <c r="C1508" s="20">
        <v>5.3</v>
      </c>
    </row>
    <row r="1509" spans="2:3" x14ac:dyDescent="0.25">
      <c r="B1509" s="19" t="s">
        <v>2589</v>
      </c>
      <c r="C1509" s="20">
        <v>5.3</v>
      </c>
    </row>
    <row r="1510" spans="2:3" x14ac:dyDescent="0.25">
      <c r="B1510" s="19" t="s">
        <v>4041</v>
      </c>
      <c r="C1510" s="20">
        <v>5.3</v>
      </c>
    </row>
    <row r="1511" spans="2:3" x14ac:dyDescent="0.25">
      <c r="B1511" s="19" t="s">
        <v>4516</v>
      </c>
      <c r="C1511" s="20">
        <v>5.3</v>
      </c>
    </row>
    <row r="1512" spans="2:3" x14ac:dyDescent="0.25">
      <c r="B1512" s="19" t="s">
        <v>1984</v>
      </c>
      <c r="C1512" s="20">
        <v>5.3</v>
      </c>
    </row>
    <row r="1513" spans="2:3" x14ac:dyDescent="0.25">
      <c r="B1513" s="19" t="s">
        <v>5355</v>
      </c>
      <c r="C1513" s="20">
        <v>5.3</v>
      </c>
    </row>
    <row r="1514" spans="2:3" x14ac:dyDescent="0.25">
      <c r="B1514" s="19" t="s">
        <v>5687</v>
      </c>
      <c r="C1514" s="20">
        <v>5.3</v>
      </c>
    </row>
    <row r="1515" spans="2:3" x14ac:dyDescent="0.25">
      <c r="B1515" s="19" t="s">
        <v>4577</v>
      </c>
      <c r="C1515" s="20">
        <v>5.3</v>
      </c>
    </row>
    <row r="1516" spans="2:3" x14ac:dyDescent="0.25">
      <c r="B1516" s="19" t="s">
        <v>5267</v>
      </c>
      <c r="C1516" s="20">
        <v>5.3</v>
      </c>
    </row>
    <row r="1517" spans="2:3" x14ac:dyDescent="0.25">
      <c r="B1517" s="19" t="s">
        <v>652</v>
      </c>
      <c r="C1517" s="20">
        <v>5.3</v>
      </c>
    </row>
    <row r="1518" spans="2:3" x14ac:dyDescent="0.25">
      <c r="B1518" s="19" t="s">
        <v>2294</v>
      </c>
      <c r="C1518" s="20">
        <v>5.3</v>
      </c>
    </row>
    <row r="1519" spans="2:3" x14ac:dyDescent="0.25">
      <c r="B1519" s="19" t="s">
        <v>4584</v>
      </c>
      <c r="C1519" s="20">
        <v>5.3</v>
      </c>
    </row>
    <row r="1520" spans="2:3" x14ac:dyDescent="0.25">
      <c r="B1520" s="19" t="s">
        <v>4946</v>
      </c>
      <c r="C1520" s="20">
        <v>5.3</v>
      </c>
    </row>
    <row r="1521" spans="2:3" x14ac:dyDescent="0.25">
      <c r="B1521" s="19" t="s">
        <v>4781</v>
      </c>
      <c r="C1521" s="20">
        <v>5.3</v>
      </c>
    </row>
    <row r="1522" spans="2:3" x14ac:dyDescent="0.25">
      <c r="B1522" s="19" t="s">
        <v>4984</v>
      </c>
      <c r="C1522" s="20">
        <v>5.3</v>
      </c>
    </row>
    <row r="1523" spans="2:3" x14ac:dyDescent="0.25">
      <c r="B1523" s="19" t="s">
        <v>1586</v>
      </c>
      <c r="C1523" s="20">
        <v>5.3</v>
      </c>
    </row>
    <row r="1524" spans="2:3" x14ac:dyDescent="0.25">
      <c r="B1524" s="19" t="s">
        <v>2469</v>
      </c>
      <c r="C1524" s="20">
        <v>5.3</v>
      </c>
    </row>
    <row r="1525" spans="2:3" x14ac:dyDescent="0.25">
      <c r="B1525" s="19" t="s">
        <v>3534</v>
      </c>
      <c r="C1525" s="20">
        <v>5.3</v>
      </c>
    </row>
    <row r="1526" spans="2:3" x14ac:dyDescent="0.25">
      <c r="B1526" s="19" t="s">
        <v>5642</v>
      </c>
      <c r="C1526" s="20">
        <v>5.3</v>
      </c>
    </row>
    <row r="1527" spans="2:3" x14ac:dyDescent="0.25">
      <c r="B1527" s="19" t="s">
        <v>1858</v>
      </c>
      <c r="C1527" s="20">
        <v>5.2750000000000004</v>
      </c>
    </row>
    <row r="1528" spans="2:3" x14ac:dyDescent="0.25">
      <c r="B1528" s="19" t="s">
        <v>2039</v>
      </c>
      <c r="C1528" s="20">
        <v>5.2666666666666666</v>
      </c>
    </row>
    <row r="1529" spans="2:3" x14ac:dyDescent="0.25">
      <c r="B1529" s="19" t="s">
        <v>2050</v>
      </c>
      <c r="C1529" s="20">
        <v>5.2666666666666666</v>
      </c>
    </row>
    <row r="1530" spans="2:3" x14ac:dyDescent="0.25">
      <c r="B1530" s="19" t="s">
        <v>1919</v>
      </c>
      <c r="C1530" s="20">
        <v>5.26</v>
      </c>
    </row>
    <row r="1531" spans="2:3" x14ac:dyDescent="0.25">
      <c r="B1531" s="19" t="s">
        <v>1176</v>
      </c>
      <c r="C1531" s="20">
        <v>5.26</v>
      </c>
    </row>
    <row r="1532" spans="2:3" x14ac:dyDescent="0.25">
      <c r="B1532" s="19" t="s">
        <v>3551</v>
      </c>
      <c r="C1532" s="20">
        <v>5.25</v>
      </c>
    </row>
    <row r="1533" spans="2:3" x14ac:dyDescent="0.25">
      <c r="B1533" s="19" t="s">
        <v>5261</v>
      </c>
      <c r="C1533" s="20">
        <v>5.25</v>
      </c>
    </row>
    <row r="1534" spans="2:3" x14ac:dyDescent="0.25">
      <c r="B1534" s="19" t="s">
        <v>2511</v>
      </c>
      <c r="C1534" s="20">
        <v>5.25</v>
      </c>
    </row>
    <row r="1535" spans="2:3" x14ac:dyDescent="0.25">
      <c r="B1535" s="19" t="s">
        <v>3129</v>
      </c>
      <c r="C1535" s="20">
        <v>5.25</v>
      </c>
    </row>
    <row r="1536" spans="2:3" x14ac:dyDescent="0.25">
      <c r="B1536" s="19" t="s">
        <v>3580</v>
      </c>
      <c r="C1536" s="20">
        <v>5.25</v>
      </c>
    </row>
    <row r="1537" spans="2:3" x14ac:dyDescent="0.25">
      <c r="B1537" s="19" t="s">
        <v>627</v>
      </c>
      <c r="C1537" s="20">
        <v>5.2200000000000006</v>
      </c>
    </row>
    <row r="1538" spans="2:3" x14ac:dyDescent="0.25">
      <c r="B1538" s="19" t="s">
        <v>6102</v>
      </c>
      <c r="C1538" s="20">
        <v>5.2</v>
      </c>
    </row>
    <row r="1539" spans="2:3" x14ac:dyDescent="0.25">
      <c r="B1539" s="19" t="s">
        <v>2798</v>
      </c>
      <c r="C1539" s="20">
        <v>5.2</v>
      </c>
    </row>
    <row r="1540" spans="2:3" x14ac:dyDescent="0.25">
      <c r="B1540" s="19" t="s">
        <v>5529</v>
      </c>
      <c r="C1540" s="20">
        <v>5.2</v>
      </c>
    </row>
    <row r="1541" spans="2:3" x14ac:dyDescent="0.25">
      <c r="B1541" s="19" t="s">
        <v>5564</v>
      </c>
      <c r="C1541" s="20">
        <v>5.2</v>
      </c>
    </row>
    <row r="1542" spans="2:3" x14ac:dyDescent="0.25">
      <c r="B1542" s="19" t="s">
        <v>4922</v>
      </c>
      <c r="C1542" s="20">
        <v>5.2</v>
      </c>
    </row>
    <row r="1543" spans="2:3" x14ac:dyDescent="0.25">
      <c r="B1543" s="19" t="s">
        <v>2156</v>
      </c>
      <c r="C1543" s="20">
        <v>5.2</v>
      </c>
    </row>
    <row r="1544" spans="2:3" x14ac:dyDescent="0.25">
      <c r="B1544" s="19" t="s">
        <v>3784</v>
      </c>
      <c r="C1544" s="20">
        <v>5.2</v>
      </c>
    </row>
    <row r="1545" spans="2:3" x14ac:dyDescent="0.25">
      <c r="B1545" s="19" t="s">
        <v>2365</v>
      </c>
      <c r="C1545" s="20">
        <v>5.2</v>
      </c>
    </row>
    <row r="1546" spans="2:3" x14ac:dyDescent="0.25">
      <c r="B1546" s="19" t="s">
        <v>2563</v>
      </c>
      <c r="C1546" s="20">
        <v>5.2</v>
      </c>
    </row>
    <row r="1547" spans="2:3" x14ac:dyDescent="0.25">
      <c r="B1547" s="19" t="s">
        <v>4719</v>
      </c>
      <c r="C1547" s="20">
        <v>5.2</v>
      </c>
    </row>
    <row r="1548" spans="2:3" x14ac:dyDescent="0.25">
      <c r="B1548" s="19" t="s">
        <v>5339</v>
      </c>
      <c r="C1548" s="20">
        <v>5.2</v>
      </c>
    </row>
    <row r="1549" spans="2:3" x14ac:dyDescent="0.25">
      <c r="B1549" s="19" t="s">
        <v>5186</v>
      </c>
      <c r="C1549" s="20">
        <v>5.2</v>
      </c>
    </row>
    <row r="1550" spans="2:3" x14ac:dyDescent="0.25">
      <c r="B1550" s="19" t="s">
        <v>4446</v>
      </c>
      <c r="C1550" s="20">
        <v>5.2</v>
      </c>
    </row>
    <row r="1551" spans="2:3" x14ac:dyDescent="0.25">
      <c r="B1551" s="19" t="s">
        <v>2086</v>
      </c>
      <c r="C1551" s="20">
        <v>5.2</v>
      </c>
    </row>
    <row r="1552" spans="2:3" x14ac:dyDescent="0.25">
      <c r="B1552" s="19" t="s">
        <v>5299</v>
      </c>
      <c r="C1552" s="20">
        <v>5.2</v>
      </c>
    </row>
    <row r="1553" spans="2:3" x14ac:dyDescent="0.25">
      <c r="B1553" s="19" t="s">
        <v>3039</v>
      </c>
      <c r="C1553" s="20">
        <v>5.2</v>
      </c>
    </row>
    <row r="1554" spans="2:3" x14ac:dyDescent="0.25">
      <c r="B1554" s="19" t="s">
        <v>968</v>
      </c>
      <c r="C1554" s="20">
        <v>5.2</v>
      </c>
    </row>
    <row r="1555" spans="2:3" x14ac:dyDescent="0.25">
      <c r="B1555" s="19" t="s">
        <v>4668</v>
      </c>
      <c r="C1555" s="20">
        <v>5.2</v>
      </c>
    </row>
    <row r="1556" spans="2:3" x14ac:dyDescent="0.25">
      <c r="B1556" s="19" t="s">
        <v>3106</v>
      </c>
      <c r="C1556" s="20">
        <v>5.2</v>
      </c>
    </row>
    <row r="1557" spans="2:3" x14ac:dyDescent="0.25">
      <c r="B1557" s="19" t="s">
        <v>4331</v>
      </c>
      <c r="C1557" s="20">
        <v>5.1999999999999993</v>
      </c>
    </row>
    <row r="1558" spans="2:3" x14ac:dyDescent="0.25">
      <c r="B1558" s="19" t="s">
        <v>932</v>
      </c>
      <c r="C1558" s="20">
        <v>5.1999999999999993</v>
      </c>
    </row>
    <row r="1559" spans="2:3" x14ac:dyDescent="0.25">
      <c r="B1559" s="19" t="s">
        <v>1318</v>
      </c>
      <c r="C1559" s="20">
        <v>5.1749999999999998</v>
      </c>
    </row>
    <row r="1560" spans="2:3" x14ac:dyDescent="0.25">
      <c r="B1560" s="19" t="s">
        <v>3885</v>
      </c>
      <c r="C1560" s="20">
        <v>5.15</v>
      </c>
    </row>
    <row r="1561" spans="2:3" x14ac:dyDescent="0.25">
      <c r="B1561" s="19" t="s">
        <v>3530</v>
      </c>
      <c r="C1561" s="20">
        <v>5.1000000000000005</v>
      </c>
    </row>
    <row r="1562" spans="2:3" x14ac:dyDescent="0.25">
      <c r="B1562" s="19" t="s">
        <v>618</v>
      </c>
      <c r="C1562" s="20">
        <v>5.0999999999999996</v>
      </c>
    </row>
    <row r="1563" spans="2:3" x14ac:dyDescent="0.25">
      <c r="B1563" s="19" t="s">
        <v>6087</v>
      </c>
      <c r="C1563" s="20">
        <v>5.0999999999999996</v>
      </c>
    </row>
    <row r="1564" spans="2:3" x14ac:dyDescent="0.25">
      <c r="B1564" s="19" t="s">
        <v>5206</v>
      </c>
      <c r="C1564" s="20">
        <v>5.0999999999999996</v>
      </c>
    </row>
    <row r="1565" spans="2:3" x14ac:dyDescent="0.25">
      <c r="B1565" s="19" t="s">
        <v>4594</v>
      </c>
      <c r="C1565" s="20">
        <v>5.0999999999999996</v>
      </c>
    </row>
    <row r="1566" spans="2:3" x14ac:dyDescent="0.25">
      <c r="B1566" s="19" t="s">
        <v>4392</v>
      </c>
      <c r="C1566" s="20">
        <v>5.0999999999999996</v>
      </c>
    </row>
    <row r="1567" spans="2:3" x14ac:dyDescent="0.25">
      <c r="B1567" s="19" t="s">
        <v>1295</v>
      </c>
      <c r="C1567" s="20">
        <v>5.0999999999999996</v>
      </c>
    </row>
    <row r="1568" spans="2:3" x14ac:dyDescent="0.25">
      <c r="B1568" s="19" t="s">
        <v>6205</v>
      </c>
      <c r="C1568" s="20">
        <v>5.0999999999999996</v>
      </c>
    </row>
    <row r="1569" spans="2:3" x14ac:dyDescent="0.25">
      <c r="B1569" s="19" t="s">
        <v>5742</v>
      </c>
      <c r="C1569" s="20">
        <v>5.0999999999999996</v>
      </c>
    </row>
    <row r="1570" spans="2:3" x14ac:dyDescent="0.25">
      <c r="B1570" s="19" t="s">
        <v>3289</v>
      </c>
      <c r="C1570" s="20">
        <v>5.0999999999999996</v>
      </c>
    </row>
    <row r="1571" spans="2:3" x14ac:dyDescent="0.25">
      <c r="B1571" s="19" t="s">
        <v>4143</v>
      </c>
      <c r="C1571" s="20">
        <v>5.0999999999999996</v>
      </c>
    </row>
    <row r="1572" spans="2:3" x14ac:dyDescent="0.25">
      <c r="B1572" s="19" t="s">
        <v>5762</v>
      </c>
      <c r="C1572" s="20">
        <v>5.0999999999999996</v>
      </c>
    </row>
    <row r="1573" spans="2:3" x14ac:dyDescent="0.25">
      <c r="B1573" s="19" t="s">
        <v>4098</v>
      </c>
      <c r="C1573" s="20">
        <v>5.0999999999999996</v>
      </c>
    </row>
    <row r="1574" spans="2:3" x14ac:dyDescent="0.25">
      <c r="B1574" s="19" t="s">
        <v>3867</v>
      </c>
      <c r="C1574" s="20">
        <v>5.0999999999999996</v>
      </c>
    </row>
    <row r="1575" spans="2:3" x14ac:dyDescent="0.25">
      <c r="B1575" s="19" t="s">
        <v>4232</v>
      </c>
      <c r="C1575" s="20">
        <v>5.0999999999999996</v>
      </c>
    </row>
    <row r="1576" spans="2:3" x14ac:dyDescent="0.25">
      <c r="B1576" s="19" t="s">
        <v>4369</v>
      </c>
      <c r="C1576" s="20">
        <v>5.0999999999999996</v>
      </c>
    </row>
    <row r="1577" spans="2:3" x14ac:dyDescent="0.25">
      <c r="B1577" s="19" t="s">
        <v>290</v>
      </c>
      <c r="C1577" s="20">
        <v>5.0999999999999996</v>
      </c>
    </row>
    <row r="1578" spans="2:3" x14ac:dyDescent="0.25">
      <c r="B1578" s="19" t="s">
        <v>5704</v>
      </c>
      <c r="C1578" s="20">
        <v>5.0999999999999996</v>
      </c>
    </row>
    <row r="1579" spans="2:3" x14ac:dyDescent="0.25">
      <c r="B1579" s="19" t="s">
        <v>4204</v>
      </c>
      <c r="C1579" s="20">
        <v>5.0999999999999996</v>
      </c>
    </row>
    <row r="1580" spans="2:3" x14ac:dyDescent="0.25">
      <c r="B1580" s="19" t="s">
        <v>3316</v>
      </c>
      <c r="C1580" s="20">
        <v>5.0999999999999996</v>
      </c>
    </row>
    <row r="1581" spans="2:3" x14ac:dyDescent="0.25">
      <c r="B1581" s="19" t="s">
        <v>5307</v>
      </c>
      <c r="C1581" s="20">
        <v>5.0999999999999996</v>
      </c>
    </row>
    <row r="1582" spans="2:3" x14ac:dyDescent="0.25">
      <c r="B1582" s="19" t="s">
        <v>2218</v>
      </c>
      <c r="C1582" s="20">
        <v>5.0999999999999996</v>
      </c>
    </row>
    <row r="1583" spans="2:3" x14ac:dyDescent="0.25">
      <c r="B1583" s="19" t="s">
        <v>2827</v>
      </c>
      <c r="C1583" s="20">
        <v>5.0999999999999996</v>
      </c>
    </row>
    <row r="1584" spans="2:3" x14ac:dyDescent="0.25">
      <c r="B1584" s="19" t="s">
        <v>1463</v>
      </c>
      <c r="C1584" s="20">
        <v>5.0999999999999996</v>
      </c>
    </row>
    <row r="1585" spans="2:3" x14ac:dyDescent="0.25">
      <c r="B1585" s="19" t="s">
        <v>3230</v>
      </c>
      <c r="C1585" s="20">
        <v>5.0500000000000007</v>
      </c>
    </row>
    <row r="1586" spans="2:3" x14ac:dyDescent="0.25">
      <c r="B1586" s="19" t="s">
        <v>3193</v>
      </c>
      <c r="C1586" s="20">
        <v>5.05</v>
      </c>
    </row>
    <row r="1587" spans="2:3" x14ac:dyDescent="0.25">
      <c r="B1587" s="19" t="s">
        <v>3797</v>
      </c>
      <c r="C1587" s="20">
        <v>5</v>
      </c>
    </row>
    <row r="1588" spans="2:3" x14ac:dyDescent="0.25">
      <c r="B1588" s="19" t="s">
        <v>4442</v>
      </c>
      <c r="C1588" s="20">
        <v>5</v>
      </c>
    </row>
    <row r="1589" spans="2:3" x14ac:dyDescent="0.25">
      <c r="B1589" s="19" t="s">
        <v>2247</v>
      </c>
      <c r="C1589" s="20">
        <v>5</v>
      </c>
    </row>
    <row r="1590" spans="2:3" x14ac:dyDescent="0.25">
      <c r="B1590" s="19" t="s">
        <v>1944</v>
      </c>
      <c r="C1590" s="20">
        <v>5</v>
      </c>
    </row>
    <row r="1591" spans="2:3" x14ac:dyDescent="0.25">
      <c r="B1591" s="19" t="s">
        <v>5309</v>
      </c>
      <c r="C1591" s="20">
        <v>5</v>
      </c>
    </row>
    <row r="1592" spans="2:3" x14ac:dyDescent="0.25">
      <c r="B1592" s="19" t="s">
        <v>3560</v>
      </c>
      <c r="C1592" s="20">
        <v>5</v>
      </c>
    </row>
    <row r="1593" spans="2:3" x14ac:dyDescent="0.25">
      <c r="B1593" s="19" t="s">
        <v>2275</v>
      </c>
      <c r="C1593" s="20">
        <v>5</v>
      </c>
    </row>
    <row r="1594" spans="2:3" x14ac:dyDescent="0.25">
      <c r="B1594" s="19" t="s">
        <v>4888</v>
      </c>
      <c r="C1594" s="20">
        <v>5</v>
      </c>
    </row>
    <row r="1595" spans="2:3" x14ac:dyDescent="0.25">
      <c r="B1595" s="19" t="s">
        <v>5662</v>
      </c>
      <c r="C1595" s="20">
        <v>5</v>
      </c>
    </row>
    <row r="1596" spans="2:3" x14ac:dyDescent="0.25">
      <c r="B1596" s="19" t="s">
        <v>1385</v>
      </c>
      <c r="C1596" s="20">
        <v>5</v>
      </c>
    </row>
    <row r="1597" spans="2:3" x14ac:dyDescent="0.25">
      <c r="B1597" s="19" t="s">
        <v>1745</v>
      </c>
      <c r="C1597" s="20">
        <v>5</v>
      </c>
    </row>
    <row r="1598" spans="2:3" x14ac:dyDescent="0.25">
      <c r="B1598" s="19" t="s">
        <v>5296</v>
      </c>
      <c r="C1598" s="20">
        <v>5</v>
      </c>
    </row>
    <row r="1599" spans="2:3" x14ac:dyDescent="0.25">
      <c r="B1599" s="19" t="s">
        <v>3116</v>
      </c>
      <c r="C1599" s="20">
        <v>5</v>
      </c>
    </row>
    <row r="1600" spans="2:3" x14ac:dyDescent="0.25">
      <c r="B1600" s="19" t="s">
        <v>3633</v>
      </c>
      <c r="C1600" s="20">
        <v>5</v>
      </c>
    </row>
    <row r="1601" spans="2:3" x14ac:dyDescent="0.25">
      <c r="B1601" s="19" t="s">
        <v>5982</v>
      </c>
      <c r="C1601" s="20">
        <v>5</v>
      </c>
    </row>
    <row r="1602" spans="2:3" x14ac:dyDescent="0.25">
      <c r="B1602" s="19" t="s">
        <v>536</v>
      </c>
      <c r="C1602" s="20">
        <v>4.9166666666666661</v>
      </c>
    </row>
    <row r="1603" spans="2:3" x14ac:dyDescent="0.25">
      <c r="B1603" s="19" t="s">
        <v>4113</v>
      </c>
      <c r="C1603" s="20">
        <v>4.9000000000000004</v>
      </c>
    </row>
    <row r="1604" spans="2:3" x14ac:dyDescent="0.25">
      <c r="B1604" s="19" t="s">
        <v>4156</v>
      </c>
      <c r="C1604" s="20">
        <v>4.9000000000000004</v>
      </c>
    </row>
    <row r="1605" spans="2:3" x14ac:dyDescent="0.25">
      <c r="B1605" s="19" t="s">
        <v>3659</v>
      </c>
      <c r="C1605" s="20">
        <v>4.9000000000000004</v>
      </c>
    </row>
    <row r="1606" spans="2:3" x14ac:dyDescent="0.25">
      <c r="B1606" s="19" t="s">
        <v>4848</v>
      </c>
      <c r="C1606" s="20">
        <v>4.9000000000000004</v>
      </c>
    </row>
    <row r="1607" spans="2:3" x14ac:dyDescent="0.25">
      <c r="B1607" s="19" t="s">
        <v>5326</v>
      </c>
      <c r="C1607" s="20">
        <v>4.9000000000000004</v>
      </c>
    </row>
    <row r="1608" spans="2:3" x14ac:dyDescent="0.25">
      <c r="B1608" s="19" t="s">
        <v>2891</v>
      </c>
      <c r="C1608" s="20">
        <v>4.9000000000000004</v>
      </c>
    </row>
    <row r="1609" spans="2:3" x14ac:dyDescent="0.25">
      <c r="B1609" s="19" t="s">
        <v>3956</v>
      </c>
      <c r="C1609" s="20">
        <v>4.9000000000000004</v>
      </c>
    </row>
    <row r="1610" spans="2:3" x14ac:dyDescent="0.25">
      <c r="B1610" s="19" t="s">
        <v>2582</v>
      </c>
      <c r="C1610" s="20">
        <v>4.9000000000000004</v>
      </c>
    </row>
    <row r="1611" spans="2:3" x14ac:dyDescent="0.25">
      <c r="B1611" s="19" t="s">
        <v>1686</v>
      </c>
      <c r="C1611" s="20">
        <v>4.875</v>
      </c>
    </row>
    <row r="1612" spans="2:3" x14ac:dyDescent="0.25">
      <c r="B1612" s="19" t="s">
        <v>1394</v>
      </c>
      <c r="C1612" s="20">
        <v>4.8166666666666664</v>
      </c>
    </row>
    <row r="1613" spans="2:3" x14ac:dyDescent="0.25">
      <c r="B1613" s="19" t="s">
        <v>3402</v>
      </c>
      <c r="C1613" s="20">
        <v>4.8</v>
      </c>
    </row>
    <row r="1614" spans="2:3" x14ac:dyDescent="0.25">
      <c r="B1614" s="19" t="s">
        <v>6043</v>
      </c>
      <c r="C1614" s="20">
        <v>4.8</v>
      </c>
    </row>
    <row r="1615" spans="2:3" x14ac:dyDescent="0.25">
      <c r="B1615" s="19" t="s">
        <v>2840</v>
      </c>
      <c r="C1615" s="20">
        <v>4.8</v>
      </c>
    </row>
    <row r="1616" spans="2:3" x14ac:dyDescent="0.25">
      <c r="B1616" s="19" t="s">
        <v>4084</v>
      </c>
      <c r="C1616" s="20">
        <v>4.8</v>
      </c>
    </row>
    <row r="1617" spans="2:3" x14ac:dyDescent="0.25">
      <c r="B1617" s="19" t="s">
        <v>5503</v>
      </c>
      <c r="C1617" s="20">
        <v>4.8</v>
      </c>
    </row>
    <row r="1618" spans="2:3" x14ac:dyDescent="0.25">
      <c r="B1618" s="19" t="s">
        <v>2844</v>
      </c>
      <c r="C1618" s="20">
        <v>4.8</v>
      </c>
    </row>
    <row r="1619" spans="2:3" x14ac:dyDescent="0.25">
      <c r="B1619" s="19" t="s">
        <v>2536</v>
      </c>
      <c r="C1619" s="20">
        <v>4.8</v>
      </c>
    </row>
    <row r="1620" spans="2:3" x14ac:dyDescent="0.25">
      <c r="B1620" s="19" t="s">
        <v>2935</v>
      </c>
      <c r="C1620" s="20">
        <v>4.8</v>
      </c>
    </row>
    <row r="1621" spans="2:3" x14ac:dyDescent="0.25">
      <c r="B1621" s="19" t="s">
        <v>4764</v>
      </c>
      <c r="C1621" s="20">
        <v>4.8</v>
      </c>
    </row>
    <row r="1622" spans="2:3" x14ac:dyDescent="0.25">
      <c r="B1622" s="19" t="s">
        <v>6236</v>
      </c>
      <c r="C1622" s="20">
        <v>4.8</v>
      </c>
    </row>
    <row r="1623" spans="2:3" x14ac:dyDescent="0.25">
      <c r="B1623" s="19" t="s">
        <v>3948</v>
      </c>
      <c r="C1623" s="20">
        <v>4.8</v>
      </c>
    </row>
    <row r="1624" spans="2:3" x14ac:dyDescent="0.25">
      <c r="B1624" s="19" t="s">
        <v>2866</v>
      </c>
      <c r="C1624" s="20">
        <v>4.8</v>
      </c>
    </row>
    <row r="1625" spans="2:3" x14ac:dyDescent="0.25">
      <c r="B1625" s="19" t="s">
        <v>1796</v>
      </c>
      <c r="C1625" s="20">
        <v>4.8</v>
      </c>
    </row>
    <row r="1626" spans="2:3" x14ac:dyDescent="0.25">
      <c r="B1626" s="19" t="s">
        <v>3088</v>
      </c>
      <c r="C1626" s="20">
        <v>4.7666666666666666</v>
      </c>
    </row>
    <row r="1627" spans="2:3" x14ac:dyDescent="0.25">
      <c r="B1627" s="19" t="s">
        <v>3218</v>
      </c>
      <c r="C1627" s="20">
        <v>4.7333333333333334</v>
      </c>
    </row>
    <row r="1628" spans="2:3" x14ac:dyDescent="0.25">
      <c r="B1628" s="19" t="s">
        <v>5229</v>
      </c>
      <c r="C1628" s="20">
        <v>4.7</v>
      </c>
    </row>
    <row r="1629" spans="2:3" x14ac:dyDescent="0.25">
      <c r="B1629" s="19" t="s">
        <v>6199</v>
      </c>
      <c r="C1629" s="20">
        <v>4.7</v>
      </c>
    </row>
    <row r="1630" spans="2:3" x14ac:dyDescent="0.25">
      <c r="B1630" s="19" t="s">
        <v>6220</v>
      </c>
      <c r="C1630" s="20">
        <v>4.7</v>
      </c>
    </row>
    <row r="1631" spans="2:3" x14ac:dyDescent="0.25">
      <c r="B1631" s="19" t="s">
        <v>5577</v>
      </c>
      <c r="C1631" s="20">
        <v>4.7</v>
      </c>
    </row>
    <row r="1632" spans="2:3" x14ac:dyDescent="0.25">
      <c r="B1632" s="19" t="s">
        <v>1619</v>
      </c>
      <c r="C1632" s="20">
        <v>4.7</v>
      </c>
    </row>
    <row r="1633" spans="2:3" x14ac:dyDescent="0.25">
      <c r="B1633" s="19" t="s">
        <v>4809</v>
      </c>
      <c r="C1633" s="20">
        <v>4.7</v>
      </c>
    </row>
    <row r="1634" spans="2:3" x14ac:dyDescent="0.25">
      <c r="B1634" s="19" t="s">
        <v>4103</v>
      </c>
      <c r="C1634" s="20">
        <v>4.7</v>
      </c>
    </row>
    <row r="1635" spans="2:3" x14ac:dyDescent="0.25">
      <c r="B1635" s="19" t="s">
        <v>3426</v>
      </c>
      <c r="C1635" s="20">
        <v>4.7</v>
      </c>
    </row>
    <row r="1636" spans="2:3" x14ac:dyDescent="0.25">
      <c r="B1636" s="19" t="s">
        <v>5749</v>
      </c>
      <c r="C1636" s="20">
        <v>4.7</v>
      </c>
    </row>
    <row r="1637" spans="2:3" x14ac:dyDescent="0.25">
      <c r="B1637" s="19" t="s">
        <v>2201</v>
      </c>
      <c r="C1637" s="20">
        <v>4.7</v>
      </c>
    </row>
    <row r="1638" spans="2:3" x14ac:dyDescent="0.25">
      <c r="B1638" s="19" t="s">
        <v>3801</v>
      </c>
      <c r="C1638" s="20">
        <v>4.7</v>
      </c>
    </row>
    <row r="1639" spans="2:3" x14ac:dyDescent="0.25">
      <c r="B1639" s="19" t="s">
        <v>5707</v>
      </c>
      <c r="C1639" s="20">
        <v>4.5999999999999996</v>
      </c>
    </row>
    <row r="1640" spans="2:3" x14ac:dyDescent="0.25">
      <c r="B1640" s="19" t="s">
        <v>4073</v>
      </c>
      <c r="C1640" s="20">
        <v>4.5999999999999996</v>
      </c>
    </row>
    <row r="1641" spans="2:3" x14ac:dyDescent="0.25">
      <c r="B1641" s="19" t="s">
        <v>2823</v>
      </c>
      <c r="C1641" s="20">
        <v>4.5999999999999996</v>
      </c>
    </row>
    <row r="1642" spans="2:3" x14ac:dyDescent="0.25">
      <c r="B1642" s="19" t="s">
        <v>4566</v>
      </c>
      <c r="C1642" s="20">
        <v>4.5999999999999996</v>
      </c>
    </row>
    <row r="1643" spans="2:3" x14ac:dyDescent="0.25">
      <c r="B1643" s="19" t="s">
        <v>3350</v>
      </c>
      <c r="C1643" s="20">
        <v>4.5999999999999996</v>
      </c>
    </row>
    <row r="1644" spans="2:3" x14ac:dyDescent="0.25">
      <c r="B1644" s="19" t="s">
        <v>3409</v>
      </c>
      <c r="C1644" s="20">
        <v>4.5999999999999996</v>
      </c>
    </row>
    <row r="1645" spans="2:3" x14ac:dyDescent="0.25">
      <c r="B1645" s="19" t="s">
        <v>5812</v>
      </c>
      <c r="C1645" s="20">
        <v>4.5999999999999996</v>
      </c>
    </row>
    <row r="1646" spans="2:3" x14ac:dyDescent="0.25">
      <c r="B1646" s="19" t="s">
        <v>4339</v>
      </c>
      <c r="C1646" s="20">
        <v>4.5999999999999996</v>
      </c>
    </row>
    <row r="1647" spans="2:3" x14ac:dyDescent="0.25">
      <c r="B1647" s="19" t="s">
        <v>5203</v>
      </c>
      <c r="C1647" s="20">
        <v>4.5999999999999996</v>
      </c>
    </row>
    <row r="1648" spans="2:3" x14ac:dyDescent="0.25">
      <c r="B1648" s="19" t="s">
        <v>4124</v>
      </c>
      <c r="C1648" s="20">
        <v>4.5999999999999996</v>
      </c>
    </row>
    <row r="1649" spans="2:3" x14ac:dyDescent="0.25">
      <c r="B1649" s="19" t="s">
        <v>4533</v>
      </c>
      <c r="C1649" s="20">
        <v>4.5999999999999996</v>
      </c>
    </row>
    <row r="1650" spans="2:3" x14ac:dyDescent="0.25">
      <c r="B1650" s="19" t="s">
        <v>6177</v>
      </c>
      <c r="C1650" s="20">
        <v>4.5999999999999996</v>
      </c>
    </row>
    <row r="1651" spans="2:3" x14ac:dyDescent="0.25">
      <c r="B1651" s="19" t="s">
        <v>2770</v>
      </c>
      <c r="C1651" s="20">
        <v>4.5500000000000007</v>
      </c>
    </row>
    <row r="1652" spans="2:3" x14ac:dyDescent="0.25">
      <c r="B1652" s="19" t="s">
        <v>2187</v>
      </c>
      <c r="C1652" s="20">
        <v>4.5500000000000007</v>
      </c>
    </row>
    <row r="1653" spans="2:3" x14ac:dyDescent="0.25">
      <c r="B1653" s="19" t="s">
        <v>4120</v>
      </c>
      <c r="C1653" s="20">
        <v>4.5</v>
      </c>
    </row>
    <row r="1654" spans="2:3" x14ac:dyDescent="0.25">
      <c r="B1654" s="19" t="s">
        <v>5321</v>
      </c>
      <c r="C1654" s="20">
        <v>4.5</v>
      </c>
    </row>
    <row r="1655" spans="2:3" x14ac:dyDescent="0.25">
      <c r="B1655" s="19" t="s">
        <v>3668</v>
      </c>
      <c r="C1655" s="20">
        <v>4.5</v>
      </c>
    </row>
    <row r="1656" spans="2:3" x14ac:dyDescent="0.25">
      <c r="B1656" s="19" t="s">
        <v>1898</v>
      </c>
      <c r="C1656" s="20">
        <v>4.5</v>
      </c>
    </row>
    <row r="1657" spans="2:3" x14ac:dyDescent="0.25">
      <c r="B1657" s="19" t="s">
        <v>4000</v>
      </c>
      <c r="C1657" s="20">
        <v>4.5</v>
      </c>
    </row>
    <row r="1658" spans="2:3" x14ac:dyDescent="0.25">
      <c r="B1658" s="19" t="s">
        <v>4826</v>
      </c>
      <c r="C1658" s="20">
        <v>4.5</v>
      </c>
    </row>
    <row r="1659" spans="2:3" x14ac:dyDescent="0.25">
      <c r="B1659" s="19" t="s">
        <v>2269</v>
      </c>
      <c r="C1659" s="20">
        <v>4.4499999999999993</v>
      </c>
    </row>
    <row r="1660" spans="2:3" x14ac:dyDescent="0.25">
      <c r="B1660" s="19" t="s">
        <v>5345</v>
      </c>
      <c r="C1660" s="20">
        <v>4.4333333333333327</v>
      </c>
    </row>
    <row r="1661" spans="2:3" x14ac:dyDescent="0.25">
      <c r="B1661" s="19" t="s">
        <v>5285</v>
      </c>
      <c r="C1661" s="20">
        <v>4.4000000000000004</v>
      </c>
    </row>
    <row r="1662" spans="2:3" x14ac:dyDescent="0.25">
      <c r="B1662" s="19" t="s">
        <v>1787</v>
      </c>
      <c r="C1662" s="20">
        <v>4.4000000000000004</v>
      </c>
    </row>
    <row r="1663" spans="2:3" x14ac:dyDescent="0.25">
      <c r="B1663" s="19" t="s">
        <v>5638</v>
      </c>
      <c r="C1663" s="20">
        <v>4.4000000000000004</v>
      </c>
    </row>
    <row r="1664" spans="2:3" x14ac:dyDescent="0.25">
      <c r="B1664" s="19" t="s">
        <v>2290</v>
      </c>
      <c r="C1664" s="20">
        <v>4.4000000000000004</v>
      </c>
    </row>
    <row r="1665" spans="2:3" x14ac:dyDescent="0.25">
      <c r="B1665" s="19" t="s">
        <v>3991</v>
      </c>
      <c r="C1665" s="20">
        <v>4.4000000000000004</v>
      </c>
    </row>
    <row r="1666" spans="2:3" x14ac:dyDescent="0.25">
      <c r="B1666" s="19" t="s">
        <v>5387</v>
      </c>
      <c r="C1666" s="20">
        <v>4.4000000000000004</v>
      </c>
    </row>
    <row r="1667" spans="2:3" x14ac:dyDescent="0.25">
      <c r="B1667" s="19" t="s">
        <v>4255</v>
      </c>
      <c r="C1667" s="20">
        <v>4.4000000000000004</v>
      </c>
    </row>
    <row r="1668" spans="2:3" x14ac:dyDescent="0.25">
      <c r="B1668" s="19" t="s">
        <v>3960</v>
      </c>
      <c r="C1668" s="20">
        <v>4.3999999999999995</v>
      </c>
    </row>
    <row r="1669" spans="2:3" x14ac:dyDescent="0.25">
      <c r="B1669" s="19" t="s">
        <v>689</v>
      </c>
      <c r="C1669" s="20">
        <v>4.3</v>
      </c>
    </row>
    <row r="1670" spans="2:3" x14ac:dyDescent="0.25">
      <c r="B1670" s="19" t="s">
        <v>5871</v>
      </c>
      <c r="C1670" s="20">
        <v>4.3</v>
      </c>
    </row>
    <row r="1671" spans="2:3" x14ac:dyDescent="0.25">
      <c r="B1671" s="19" t="s">
        <v>5477</v>
      </c>
      <c r="C1671" s="20">
        <v>4.3</v>
      </c>
    </row>
    <row r="1672" spans="2:3" x14ac:dyDescent="0.25">
      <c r="B1672" s="19" t="s">
        <v>3032</v>
      </c>
      <c r="C1672" s="20">
        <v>4.3</v>
      </c>
    </row>
    <row r="1673" spans="2:3" x14ac:dyDescent="0.25">
      <c r="B1673" s="19" t="s">
        <v>5622</v>
      </c>
      <c r="C1673" s="20">
        <v>4.3</v>
      </c>
    </row>
    <row r="1674" spans="2:3" x14ac:dyDescent="0.25">
      <c r="B1674" s="19" t="s">
        <v>4452</v>
      </c>
      <c r="C1674" s="20">
        <v>4.3</v>
      </c>
    </row>
    <row r="1675" spans="2:3" x14ac:dyDescent="0.25">
      <c r="B1675" s="19" t="s">
        <v>3608</v>
      </c>
      <c r="C1675" s="20">
        <v>4.3</v>
      </c>
    </row>
    <row r="1676" spans="2:3" x14ac:dyDescent="0.25">
      <c r="B1676" s="19" t="s">
        <v>6304</v>
      </c>
      <c r="C1676" s="20">
        <v>4.2</v>
      </c>
    </row>
    <row r="1677" spans="2:3" x14ac:dyDescent="0.25">
      <c r="B1677" s="19" t="s">
        <v>4877</v>
      </c>
      <c r="C1677" s="20">
        <v>4.2</v>
      </c>
    </row>
    <row r="1678" spans="2:3" x14ac:dyDescent="0.25">
      <c r="B1678" s="19" t="s">
        <v>2251</v>
      </c>
      <c r="C1678" s="20">
        <v>4.2</v>
      </c>
    </row>
    <row r="1679" spans="2:3" x14ac:dyDescent="0.25">
      <c r="B1679" s="19" t="s">
        <v>3913</v>
      </c>
      <c r="C1679" s="20">
        <v>4.0999999999999996</v>
      </c>
    </row>
    <row r="1680" spans="2:3" x14ac:dyDescent="0.25">
      <c r="B1680" s="19" t="s">
        <v>2103</v>
      </c>
      <c r="C1680" s="20">
        <v>4.0999999999999996</v>
      </c>
    </row>
    <row r="1681" spans="2:3" x14ac:dyDescent="0.25">
      <c r="B1681" s="19" t="s">
        <v>4066</v>
      </c>
      <c r="C1681" s="20">
        <v>4.0999999999999996</v>
      </c>
    </row>
    <row r="1682" spans="2:3" x14ac:dyDescent="0.25">
      <c r="B1682" s="19" t="s">
        <v>4315</v>
      </c>
      <c r="C1682" s="20">
        <v>4.0999999999999996</v>
      </c>
    </row>
    <row r="1683" spans="2:3" x14ac:dyDescent="0.25">
      <c r="B1683" s="19" t="s">
        <v>3226</v>
      </c>
      <c r="C1683" s="20">
        <v>4.0999999999999996</v>
      </c>
    </row>
    <row r="1684" spans="2:3" x14ac:dyDescent="0.25">
      <c r="B1684" s="19" t="s">
        <v>6325</v>
      </c>
      <c r="C1684" s="20">
        <v>4.0999999999999996</v>
      </c>
    </row>
    <row r="1685" spans="2:3" x14ac:dyDescent="0.25">
      <c r="B1685" s="19" t="s">
        <v>2277</v>
      </c>
      <c r="C1685" s="20">
        <v>4.0999999999999996</v>
      </c>
    </row>
    <row r="1686" spans="2:3" x14ac:dyDescent="0.25">
      <c r="B1686" s="19" t="s">
        <v>4100</v>
      </c>
      <c r="C1686" s="20">
        <v>4.0999999999999996</v>
      </c>
    </row>
    <row r="1687" spans="2:3" x14ac:dyDescent="0.25">
      <c r="B1687" s="19" t="s">
        <v>3232</v>
      </c>
      <c r="C1687" s="20">
        <v>4.0999999999999996</v>
      </c>
    </row>
    <row r="1688" spans="2:3" x14ac:dyDescent="0.25">
      <c r="B1688" s="19" t="s">
        <v>1034</v>
      </c>
      <c r="C1688" s="20">
        <v>4.0999999999999996</v>
      </c>
    </row>
    <row r="1689" spans="2:3" x14ac:dyDescent="0.25">
      <c r="B1689" s="19" t="s">
        <v>5672</v>
      </c>
      <c r="C1689" s="20">
        <v>4.0999999999999996</v>
      </c>
    </row>
    <row r="1690" spans="2:3" x14ac:dyDescent="0.25">
      <c r="B1690" s="19" t="s">
        <v>4740</v>
      </c>
      <c r="C1690" s="20">
        <v>4.0999999999999996</v>
      </c>
    </row>
    <row r="1691" spans="2:3" x14ac:dyDescent="0.25">
      <c r="B1691" s="19" t="s">
        <v>1010</v>
      </c>
      <c r="C1691" s="20">
        <v>4.0999999999999996</v>
      </c>
    </row>
    <row r="1692" spans="2:3" x14ac:dyDescent="0.25">
      <c r="B1692" s="19" t="s">
        <v>3370</v>
      </c>
      <c r="C1692" s="20">
        <v>4.0999999999999996</v>
      </c>
    </row>
    <row r="1693" spans="2:3" x14ac:dyDescent="0.25">
      <c r="B1693" s="19" t="s">
        <v>2834</v>
      </c>
      <c r="C1693" s="20">
        <v>4.0999999999999996</v>
      </c>
    </row>
    <row r="1694" spans="2:3" x14ac:dyDescent="0.25">
      <c r="B1694" s="19" t="s">
        <v>3572</v>
      </c>
      <c r="C1694" s="20">
        <v>4</v>
      </c>
    </row>
    <row r="1695" spans="2:3" x14ac:dyDescent="0.25">
      <c r="B1695" s="19" t="s">
        <v>5047</v>
      </c>
      <c r="C1695" s="20">
        <v>4</v>
      </c>
    </row>
    <row r="1696" spans="2:3" x14ac:dyDescent="0.25">
      <c r="B1696" s="19" t="s">
        <v>2240</v>
      </c>
      <c r="C1696" s="20">
        <v>4</v>
      </c>
    </row>
    <row r="1697" spans="2:3" x14ac:dyDescent="0.25">
      <c r="B1697" s="19" t="s">
        <v>4086</v>
      </c>
      <c r="C1697" s="20">
        <v>4</v>
      </c>
    </row>
    <row r="1698" spans="2:3" x14ac:dyDescent="0.25">
      <c r="B1698" s="19" t="s">
        <v>5473</v>
      </c>
      <c r="C1698" s="20">
        <v>4</v>
      </c>
    </row>
    <row r="1699" spans="2:3" x14ac:dyDescent="0.25">
      <c r="B1699" s="19" t="s">
        <v>2070</v>
      </c>
      <c r="C1699" s="20">
        <v>4</v>
      </c>
    </row>
    <row r="1700" spans="2:3" x14ac:dyDescent="0.25">
      <c r="B1700" s="19" t="s">
        <v>4811</v>
      </c>
      <c r="C1700" s="20">
        <v>3.9</v>
      </c>
    </row>
    <row r="1701" spans="2:3" x14ac:dyDescent="0.25">
      <c r="B1701" s="19" t="s">
        <v>4270</v>
      </c>
      <c r="C1701" s="20">
        <v>3.9</v>
      </c>
    </row>
    <row r="1702" spans="2:3" x14ac:dyDescent="0.25">
      <c r="B1702" s="19" t="s">
        <v>2862</v>
      </c>
      <c r="C1702" s="20">
        <v>3.9</v>
      </c>
    </row>
    <row r="1703" spans="2:3" x14ac:dyDescent="0.25">
      <c r="B1703" s="19" t="s">
        <v>3510</v>
      </c>
      <c r="C1703" s="20">
        <v>3.9</v>
      </c>
    </row>
    <row r="1704" spans="2:3" x14ac:dyDescent="0.25">
      <c r="B1704" s="19" t="s">
        <v>5558</v>
      </c>
      <c r="C1704" s="20">
        <v>3.9</v>
      </c>
    </row>
    <row r="1705" spans="2:3" x14ac:dyDescent="0.25">
      <c r="B1705" s="19" t="s">
        <v>3513</v>
      </c>
      <c r="C1705" s="20">
        <v>3.9</v>
      </c>
    </row>
    <row r="1706" spans="2:3" x14ac:dyDescent="0.25">
      <c r="B1706" s="19" t="s">
        <v>3368</v>
      </c>
      <c r="C1706" s="20">
        <v>3.9</v>
      </c>
    </row>
    <row r="1707" spans="2:3" x14ac:dyDescent="0.25">
      <c r="B1707" s="19" t="s">
        <v>5745</v>
      </c>
      <c r="C1707" s="20">
        <v>3.9</v>
      </c>
    </row>
    <row r="1708" spans="2:3" x14ac:dyDescent="0.25">
      <c r="B1708" s="19" t="s">
        <v>5221</v>
      </c>
      <c r="C1708" s="20">
        <v>3.8</v>
      </c>
    </row>
    <row r="1709" spans="2:3" x14ac:dyDescent="0.25">
      <c r="B1709" s="19" t="s">
        <v>2477</v>
      </c>
      <c r="C1709" s="20">
        <v>3.8</v>
      </c>
    </row>
    <row r="1710" spans="2:3" x14ac:dyDescent="0.25">
      <c r="B1710" s="19" t="s">
        <v>5330</v>
      </c>
      <c r="C1710" s="20">
        <v>3.8</v>
      </c>
    </row>
    <row r="1711" spans="2:3" x14ac:dyDescent="0.25">
      <c r="B1711" s="19" t="s">
        <v>1324</v>
      </c>
      <c r="C1711" s="20">
        <v>3.8</v>
      </c>
    </row>
    <row r="1712" spans="2:3" x14ac:dyDescent="0.25">
      <c r="B1712" s="19" t="s">
        <v>559</v>
      </c>
      <c r="C1712" s="20">
        <v>3.8</v>
      </c>
    </row>
    <row r="1713" spans="2:3" x14ac:dyDescent="0.25">
      <c r="B1713" s="19" t="s">
        <v>655</v>
      </c>
      <c r="C1713" s="20">
        <v>3.7</v>
      </c>
    </row>
    <row r="1714" spans="2:3" x14ac:dyDescent="0.25">
      <c r="B1714" s="19" t="s">
        <v>1193</v>
      </c>
      <c r="C1714" s="20">
        <v>3.6</v>
      </c>
    </row>
    <row r="1715" spans="2:3" x14ac:dyDescent="0.25">
      <c r="B1715" s="19" t="s">
        <v>3897</v>
      </c>
      <c r="C1715" s="20">
        <v>3.6</v>
      </c>
    </row>
    <row r="1716" spans="2:3" x14ac:dyDescent="0.25">
      <c r="B1716" s="19" t="s">
        <v>5129</v>
      </c>
      <c r="C1716" s="20">
        <v>3.6</v>
      </c>
    </row>
    <row r="1717" spans="2:3" x14ac:dyDescent="0.25">
      <c r="B1717" s="19" t="s">
        <v>6022</v>
      </c>
      <c r="C1717" s="20">
        <v>3.6</v>
      </c>
    </row>
    <row r="1718" spans="2:3" x14ac:dyDescent="0.25">
      <c r="B1718" s="19" t="s">
        <v>2639</v>
      </c>
      <c r="C1718" s="20">
        <v>3.6</v>
      </c>
    </row>
    <row r="1719" spans="2:3" x14ac:dyDescent="0.25">
      <c r="B1719" s="19" t="s">
        <v>3711</v>
      </c>
      <c r="C1719" s="20">
        <v>3.6</v>
      </c>
    </row>
    <row r="1720" spans="2:3" x14ac:dyDescent="0.25">
      <c r="B1720" s="19" t="s">
        <v>3624</v>
      </c>
      <c r="C1720" s="20">
        <v>3.5333333333333337</v>
      </c>
    </row>
    <row r="1721" spans="2:3" x14ac:dyDescent="0.25">
      <c r="B1721" s="19" t="s">
        <v>5023</v>
      </c>
      <c r="C1721" s="20">
        <v>3.5</v>
      </c>
    </row>
    <row r="1722" spans="2:3" x14ac:dyDescent="0.25">
      <c r="B1722" s="19" t="s">
        <v>3818</v>
      </c>
      <c r="C1722" s="20">
        <v>3.5</v>
      </c>
    </row>
    <row r="1723" spans="2:3" x14ac:dyDescent="0.25">
      <c r="B1723" s="19" t="s">
        <v>3143</v>
      </c>
      <c r="C1723" s="20">
        <v>3.5</v>
      </c>
    </row>
    <row r="1724" spans="2:3" x14ac:dyDescent="0.25">
      <c r="B1724" s="19" t="s">
        <v>4913</v>
      </c>
      <c r="C1724" s="20">
        <v>3.5</v>
      </c>
    </row>
    <row r="1725" spans="2:3" x14ac:dyDescent="0.25">
      <c r="B1725" s="19" t="s">
        <v>4803</v>
      </c>
      <c r="C1725" s="20">
        <v>3.5</v>
      </c>
    </row>
    <row r="1726" spans="2:3" x14ac:dyDescent="0.25">
      <c r="B1726" s="19" t="s">
        <v>2787</v>
      </c>
      <c r="C1726" s="20">
        <v>3.4</v>
      </c>
    </row>
    <row r="1727" spans="2:3" x14ac:dyDescent="0.25">
      <c r="B1727" s="19" t="s">
        <v>5986</v>
      </c>
      <c r="C1727" s="20">
        <v>3.4</v>
      </c>
    </row>
    <row r="1728" spans="2:3" x14ac:dyDescent="0.25">
      <c r="B1728" s="19" t="s">
        <v>4761</v>
      </c>
      <c r="C1728" s="20">
        <v>3.3</v>
      </c>
    </row>
    <row r="1729" spans="2:3" x14ac:dyDescent="0.25">
      <c r="B1729" s="19" t="s">
        <v>3941</v>
      </c>
      <c r="C1729" s="20">
        <v>3.3</v>
      </c>
    </row>
    <row r="1730" spans="2:3" x14ac:dyDescent="0.25">
      <c r="B1730" s="19" t="s">
        <v>642</v>
      </c>
      <c r="C1730" s="20">
        <v>3.3</v>
      </c>
    </row>
    <row r="1731" spans="2:3" x14ac:dyDescent="0.25">
      <c r="B1731" s="19" t="s">
        <v>5399</v>
      </c>
      <c r="C1731" s="20">
        <v>3.3</v>
      </c>
    </row>
    <row r="1732" spans="2:3" x14ac:dyDescent="0.25">
      <c r="B1732" s="19" t="s">
        <v>5800</v>
      </c>
      <c r="C1732" s="20">
        <v>3.3</v>
      </c>
    </row>
    <row r="1733" spans="2:3" x14ac:dyDescent="0.25">
      <c r="B1733" s="19" t="s">
        <v>3172</v>
      </c>
      <c r="C1733" s="20">
        <v>3.3</v>
      </c>
    </row>
    <row r="1734" spans="2:3" x14ac:dyDescent="0.25">
      <c r="B1734" s="19" t="s">
        <v>3140</v>
      </c>
      <c r="C1734" s="20">
        <v>3.3</v>
      </c>
    </row>
    <row r="1735" spans="2:3" x14ac:dyDescent="0.25">
      <c r="B1735" s="19" t="s">
        <v>4799</v>
      </c>
      <c r="C1735" s="20">
        <v>3.3</v>
      </c>
    </row>
    <row r="1736" spans="2:3" x14ac:dyDescent="0.25">
      <c r="B1736" s="19" t="s">
        <v>5934</v>
      </c>
      <c r="C1736" s="20">
        <v>3.3</v>
      </c>
    </row>
    <row r="1737" spans="2:3" x14ac:dyDescent="0.25">
      <c r="B1737" s="19" t="s">
        <v>5631</v>
      </c>
      <c r="C1737" s="20">
        <v>3.2</v>
      </c>
    </row>
    <row r="1738" spans="2:3" x14ac:dyDescent="0.25">
      <c r="B1738" s="19" t="s">
        <v>3887</v>
      </c>
      <c r="C1738" s="20">
        <v>3.1</v>
      </c>
    </row>
    <row r="1739" spans="2:3" x14ac:dyDescent="0.25">
      <c r="B1739" s="19" t="s">
        <v>3747</v>
      </c>
      <c r="C1739" s="20">
        <v>3.1</v>
      </c>
    </row>
    <row r="1740" spans="2:3" x14ac:dyDescent="0.25">
      <c r="B1740" s="19" t="s">
        <v>5004</v>
      </c>
      <c r="C1740" s="20">
        <v>3.1</v>
      </c>
    </row>
    <row r="1741" spans="2:3" x14ac:dyDescent="0.25">
      <c r="B1741" s="19" t="s">
        <v>1501</v>
      </c>
      <c r="C1741" s="20">
        <v>3</v>
      </c>
    </row>
    <row r="1742" spans="2:3" x14ac:dyDescent="0.25">
      <c r="B1742" s="19" t="s">
        <v>5628</v>
      </c>
      <c r="C1742" s="20">
        <v>3</v>
      </c>
    </row>
    <row r="1743" spans="2:3" x14ac:dyDescent="0.25">
      <c r="B1743" s="19" t="s">
        <v>3902</v>
      </c>
      <c r="C1743" s="20">
        <v>3</v>
      </c>
    </row>
    <row r="1744" spans="2:3" x14ac:dyDescent="0.25">
      <c r="B1744" s="19" t="s">
        <v>5179</v>
      </c>
      <c r="C1744" s="20">
        <v>2.9</v>
      </c>
    </row>
    <row r="1745" spans="2:3" x14ac:dyDescent="0.25">
      <c r="B1745" s="19" t="s">
        <v>4139</v>
      </c>
      <c r="C1745" s="20">
        <v>2.8</v>
      </c>
    </row>
    <row r="1746" spans="2:3" x14ac:dyDescent="0.25">
      <c r="B1746" s="19" t="s">
        <v>3984</v>
      </c>
      <c r="C1746" s="20">
        <v>2.8</v>
      </c>
    </row>
    <row r="1747" spans="2:3" x14ac:dyDescent="0.25">
      <c r="B1747" s="19" t="s">
        <v>3312</v>
      </c>
      <c r="C1747" s="20">
        <v>2.8</v>
      </c>
    </row>
    <row r="1748" spans="2:3" x14ac:dyDescent="0.25">
      <c r="B1748" s="19" t="s">
        <v>3631</v>
      </c>
      <c r="C1748" s="20">
        <v>2.8</v>
      </c>
    </row>
    <row r="1749" spans="2:3" x14ac:dyDescent="0.25">
      <c r="B1749" s="19" t="s">
        <v>5490</v>
      </c>
      <c r="C1749" s="20">
        <v>2.7</v>
      </c>
    </row>
    <row r="1750" spans="2:3" x14ac:dyDescent="0.25">
      <c r="B1750" s="19" t="s">
        <v>3462</v>
      </c>
      <c r="C1750" s="20">
        <v>2.7</v>
      </c>
    </row>
    <row r="1751" spans="2:3" x14ac:dyDescent="0.25">
      <c r="B1751" s="19" t="s">
        <v>2763</v>
      </c>
      <c r="C1751" s="20">
        <v>2.6</v>
      </c>
    </row>
    <row r="1752" spans="2:3" x14ac:dyDescent="0.25">
      <c r="B1752" s="19" t="s">
        <v>971</v>
      </c>
      <c r="C1752" s="20">
        <v>2.4</v>
      </c>
    </row>
    <row r="1753" spans="2:3" x14ac:dyDescent="0.25">
      <c r="B1753" s="19" t="s">
        <v>5089</v>
      </c>
      <c r="C1753" s="20">
        <v>2.2999999999999998</v>
      </c>
    </row>
    <row r="1754" spans="2:3" x14ac:dyDescent="0.25">
      <c r="B1754" s="19" t="s">
        <v>3854</v>
      </c>
      <c r="C1754" s="20">
        <v>2.1</v>
      </c>
    </row>
    <row r="1755" spans="2:3" x14ac:dyDescent="0.25">
      <c r="B1755" s="19" t="s">
        <v>6372</v>
      </c>
      <c r="C1755" s="20">
        <v>6.4623249669748839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2B3D-A24C-4F1A-AD82-F56F2C74D937}">
  <dimension ref="A2:I3787"/>
  <sheetViews>
    <sheetView topLeftCell="A24" zoomScale="142" zoomScaleNormal="100" workbookViewId="0">
      <selection activeCell="I4" sqref="I4"/>
    </sheetView>
  </sheetViews>
  <sheetFormatPr defaultRowHeight="15" x14ac:dyDescent="0.25"/>
  <cols>
    <col min="1" max="1" width="78.7109375" bestFit="1" customWidth="1"/>
    <col min="2" max="2" width="11" bestFit="1" customWidth="1"/>
    <col min="3" max="3" width="11" customWidth="1"/>
    <col min="4" max="4" width="21.7109375" bestFit="1" customWidth="1"/>
    <col min="6" max="6" width="44.42578125" bestFit="1" customWidth="1"/>
    <col min="7" max="7" width="12" bestFit="1" customWidth="1"/>
    <col min="8" max="8" width="19.140625" bestFit="1" customWidth="1"/>
    <col min="9" max="9" width="20.28515625" bestFit="1" customWidth="1"/>
  </cols>
  <sheetData>
    <row r="2" spans="1:9" x14ac:dyDescent="0.25">
      <c r="A2" s="29" t="s">
        <v>6379</v>
      </c>
      <c r="B2" s="29" t="s">
        <v>6380</v>
      </c>
      <c r="C2" s="29" t="s">
        <v>6381</v>
      </c>
      <c r="D2" s="29" t="s">
        <v>6382</v>
      </c>
    </row>
    <row r="3" spans="1:9" x14ac:dyDescent="0.25">
      <c r="A3" s="45" t="s">
        <v>10</v>
      </c>
      <c r="B3" s="45">
        <v>237000000</v>
      </c>
      <c r="C3" s="45">
        <v>760505847</v>
      </c>
      <c r="D3" s="46">
        <f>Table13[[#This Row],[Gross]]-Table13[[#This Row],[Budget]]</f>
        <v>523505847</v>
      </c>
    </row>
    <row r="4" spans="1:9" x14ac:dyDescent="0.25">
      <c r="A4" s="45" t="s">
        <v>80</v>
      </c>
      <c r="B4" s="45">
        <v>150000000</v>
      </c>
      <c r="C4" s="45">
        <v>652177271</v>
      </c>
      <c r="D4" s="46">
        <f>Table13[[#This Row],[Gross]]-Table13[[#This Row],[Budget]]</f>
        <v>502177271</v>
      </c>
    </row>
    <row r="5" spans="1:9" x14ac:dyDescent="0.25">
      <c r="A5" s="47" t="s">
        <v>73</v>
      </c>
      <c r="B5" s="47">
        <v>200000000</v>
      </c>
      <c r="C5" s="47">
        <v>658672302</v>
      </c>
      <c r="D5" s="46">
        <f>Table13[[#This Row],[Gross]]-Table13[[#This Row],[Budget]]</f>
        <v>458672302</v>
      </c>
    </row>
    <row r="6" spans="1:9" x14ac:dyDescent="0.25">
      <c r="A6" s="45" t="s">
        <v>4547</v>
      </c>
      <c r="B6" s="45">
        <v>11000000</v>
      </c>
      <c r="C6" s="45">
        <v>460935665</v>
      </c>
      <c r="D6" s="46">
        <f>Table13[[#This Row],[Gross]]-Table13[[#This Row],[Budget]]</f>
        <v>449935665</v>
      </c>
      <c r="F6" s="50" t="s">
        <v>6383</v>
      </c>
      <c r="G6" s="50" t="s">
        <v>6384</v>
      </c>
      <c r="H6" s="28">
        <f>MAX(Table13[Profit Margin])</f>
        <v>523505847</v>
      </c>
    </row>
    <row r="7" spans="1:9" x14ac:dyDescent="0.25">
      <c r="A7" s="47" t="s">
        <v>4611</v>
      </c>
      <c r="B7" s="47">
        <v>10500000</v>
      </c>
      <c r="C7" s="47">
        <v>434949459</v>
      </c>
      <c r="D7" s="46">
        <f>Table13[[#This Row],[Gross]]-Table13[[#This Row],[Budget]]</f>
        <v>424449459</v>
      </c>
    </row>
    <row r="8" spans="1:9" x14ac:dyDescent="0.25">
      <c r="A8" s="45" t="s">
        <v>52</v>
      </c>
      <c r="B8" s="45">
        <v>220000000</v>
      </c>
      <c r="C8" s="45">
        <v>623279547</v>
      </c>
      <c r="D8" s="46">
        <f>Table13[[#This Row],[Gross]]-Table13[[#This Row],[Budget]]</f>
        <v>403279547</v>
      </c>
      <c r="F8" s="51" t="s">
        <v>6385</v>
      </c>
      <c r="G8" s="52">
        <f>CORREL(Table13[Budget],Table13[Gross])</f>
        <v>0.22311559394415445</v>
      </c>
    </row>
    <row r="9" spans="1:9" x14ac:dyDescent="0.25">
      <c r="A9" s="45" t="s">
        <v>995</v>
      </c>
      <c r="B9" s="45">
        <v>45000000</v>
      </c>
      <c r="C9" s="45">
        <v>422783777</v>
      </c>
      <c r="D9" s="46">
        <f>Table13[[#This Row],[Gross]]-Table13[[#This Row],[Budget]]</f>
        <v>377783777</v>
      </c>
    </row>
    <row r="10" spans="1:9" x14ac:dyDescent="0.25">
      <c r="A10" s="45" t="s">
        <v>494</v>
      </c>
      <c r="B10" s="45">
        <v>115000000</v>
      </c>
      <c r="C10" s="45">
        <v>474544677</v>
      </c>
      <c r="D10" s="46">
        <f>Table13[[#This Row],[Gross]]-Table13[[#This Row],[Budget]]</f>
        <v>359544677</v>
      </c>
    </row>
    <row r="11" spans="1:9" x14ac:dyDescent="0.25">
      <c r="A11" s="45" t="s">
        <v>152</v>
      </c>
      <c r="B11" s="45">
        <v>185000000</v>
      </c>
      <c r="C11" s="45">
        <v>533316061</v>
      </c>
      <c r="D11" s="46">
        <f>Table13[[#This Row],[Gross]]-Table13[[#This Row],[Budget]]</f>
        <v>348316061</v>
      </c>
      <c r="F11" t="s">
        <v>6365</v>
      </c>
      <c r="G11" t="s">
        <v>6380</v>
      </c>
      <c r="H11" t="s">
        <v>6381</v>
      </c>
      <c r="I11" t="s">
        <v>6386</v>
      </c>
    </row>
    <row r="12" spans="1:9" x14ac:dyDescent="0.25">
      <c r="A12" s="47" t="s">
        <v>876</v>
      </c>
      <c r="B12" s="47">
        <v>78000000</v>
      </c>
      <c r="C12" s="47">
        <v>407999255</v>
      </c>
      <c r="D12" s="46">
        <f>Table13[[#This Row],[Gross]]-Table13[[#This Row],[Budget]]</f>
        <v>329999255</v>
      </c>
      <c r="F12" s="30" t="s">
        <v>4611</v>
      </c>
      <c r="G12" s="13">
        <v>10500000</v>
      </c>
      <c r="H12" s="13">
        <v>434949459</v>
      </c>
      <c r="I12" s="28">
        <f>Table13[[#This Row],[Gross]]-Table13[[#This Row],[Budget]]</f>
        <v>329999255</v>
      </c>
    </row>
    <row r="13" spans="1:9" x14ac:dyDescent="0.25">
      <c r="A13" s="47" t="s">
        <v>1509</v>
      </c>
      <c r="B13" s="47">
        <v>58000000</v>
      </c>
      <c r="C13" s="47">
        <v>363024263</v>
      </c>
      <c r="D13" s="46">
        <f>Table13[[#This Row],[Gross]]-Table13[[#This Row],[Budget]]</f>
        <v>305024263</v>
      </c>
      <c r="F13" s="30" t="s">
        <v>4547</v>
      </c>
      <c r="G13" s="13">
        <v>11000000</v>
      </c>
      <c r="H13" s="13">
        <v>460935665</v>
      </c>
      <c r="I13" s="28">
        <f>Table13[[#This Row],[Gross]]-Table13[[#This Row],[Budget]]</f>
        <v>305024263</v>
      </c>
    </row>
    <row r="14" spans="1:9" x14ac:dyDescent="0.25">
      <c r="A14" s="45" t="s">
        <v>398</v>
      </c>
      <c r="B14" s="45">
        <v>130000000</v>
      </c>
      <c r="C14" s="45">
        <v>424645577</v>
      </c>
      <c r="D14" s="46">
        <f>Table13[[#This Row],[Gross]]-Table13[[#This Row],[Budget]]</f>
        <v>294645577</v>
      </c>
      <c r="F14" s="30" t="s">
        <v>995</v>
      </c>
      <c r="G14" s="13">
        <v>45000000</v>
      </c>
      <c r="H14" s="13">
        <v>422783777</v>
      </c>
      <c r="I14" s="28">
        <f>Table13[[#This Row],[Gross]]-Table13[[#This Row],[Budget]]</f>
        <v>294645577</v>
      </c>
    </row>
    <row r="15" spans="1:9" x14ac:dyDescent="0.25">
      <c r="A15" s="47" t="s">
        <v>1312</v>
      </c>
      <c r="B15" s="47">
        <v>63000000</v>
      </c>
      <c r="C15" s="47">
        <v>356784000</v>
      </c>
      <c r="D15" s="46">
        <f>Table13[[#This Row],[Gross]]-Table13[[#This Row],[Budget]]</f>
        <v>293784000</v>
      </c>
      <c r="F15" s="48" t="s">
        <v>876</v>
      </c>
      <c r="G15" s="49">
        <v>78000000</v>
      </c>
      <c r="H15" s="49">
        <v>407999255</v>
      </c>
      <c r="I15" s="28">
        <f>Table13[[#This Row],[Gross]]-Table13[[#This Row],[Budget]]</f>
        <v>293784000</v>
      </c>
    </row>
    <row r="16" spans="1:9" x14ac:dyDescent="0.25">
      <c r="A16" s="45" t="s">
        <v>1019</v>
      </c>
      <c r="B16" s="45">
        <v>76000000</v>
      </c>
      <c r="C16" s="45">
        <v>368049635</v>
      </c>
      <c r="D16" s="46">
        <f>Table13[[#This Row],[Gross]]-Table13[[#This Row],[Budget]]</f>
        <v>292049635</v>
      </c>
      <c r="F16" s="30" t="s">
        <v>494</v>
      </c>
      <c r="G16" s="13">
        <v>115000000</v>
      </c>
      <c r="H16" s="13">
        <v>474544677</v>
      </c>
      <c r="I16" s="28">
        <f>Table13[[#This Row],[Gross]]-Table13[[#This Row],[Budget]]</f>
        <v>292049635</v>
      </c>
    </row>
    <row r="17" spans="1:9" x14ac:dyDescent="0.25">
      <c r="A17" s="47" t="s">
        <v>1513</v>
      </c>
      <c r="B17" s="47">
        <v>58800000</v>
      </c>
      <c r="C17" s="47">
        <v>350123553</v>
      </c>
      <c r="D17" s="46">
        <f>Table13[[#This Row],[Gross]]-Table13[[#This Row],[Budget]]</f>
        <v>291323553</v>
      </c>
      <c r="F17" s="30" t="s">
        <v>80</v>
      </c>
      <c r="G17" s="13">
        <v>150000000</v>
      </c>
      <c r="H17" s="13">
        <v>652177271</v>
      </c>
      <c r="I17" s="28">
        <f>Table13[[#This Row],[Gross]]-Table13[[#This Row],[Budget]]</f>
        <v>291323553</v>
      </c>
    </row>
    <row r="18" spans="1:9" x14ac:dyDescent="0.25">
      <c r="A18" s="45" t="s">
        <v>699</v>
      </c>
      <c r="B18" s="45">
        <v>94000000</v>
      </c>
      <c r="C18" s="45">
        <v>380838870</v>
      </c>
      <c r="D18" s="46">
        <f>Table13[[#This Row],[Gross]]-Table13[[#This Row],[Budget]]</f>
        <v>286838870</v>
      </c>
      <c r="F18" s="30" t="s">
        <v>152</v>
      </c>
      <c r="G18" s="13">
        <v>185000000</v>
      </c>
      <c r="H18" s="13">
        <v>533316061</v>
      </c>
      <c r="I18" s="28">
        <f>Table13[[#This Row],[Gross]]-Table13[[#This Row],[Budget]]</f>
        <v>286838870</v>
      </c>
    </row>
    <row r="19" spans="1:9" x14ac:dyDescent="0.25">
      <c r="A19" s="45" t="s">
        <v>1126</v>
      </c>
      <c r="B19" s="45">
        <v>150000000</v>
      </c>
      <c r="C19" s="45">
        <v>436471036</v>
      </c>
      <c r="D19" s="46">
        <f>Table13[[#This Row],[Gross]]-Table13[[#This Row],[Budget]]</f>
        <v>286471036</v>
      </c>
      <c r="F19" s="30" t="s">
        <v>73</v>
      </c>
      <c r="G19" s="13">
        <v>200000000</v>
      </c>
      <c r="H19" s="13">
        <v>658672302</v>
      </c>
      <c r="I19" s="28">
        <f>Table13[[#This Row],[Gross]]-Table13[[#This Row],[Budget]]</f>
        <v>286471036</v>
      </c>
    </row>
    <row r="20" spans="1:9" x14ac:dyDescent="0.25">
      <c r="A20" s="47" t="s">
        <v>700</v>
      </c>
      <c r="B20" s="47">
        <v>94000000</v>
      </c>
      <c r="C20" s="47">
        <v>377019252</v>
      </c>
      <c r="D20" s="46">
        <f>Table13[[#This Row],[Gross]]-Table13[[#This Row],[Budget]]</f>
        <v>283019252</v>
      </c>
      <c r="F20" s="30" t="s">
        <v>52</v>
      </c>
      <c r="G20" s="13">
        <v>220000000</v>
      </c>
      <c r="H20" s="13">
        <v>623279547</v>
      </c>
      <c r="I20" s="28">
        <f>Table13[[#This Row],[Gross]]-Table13[[#This Row],[Budget]]</f>
        <v>283019252</v>
      </c>
    </row>
    <row r="21" spans="1:9" x14ac:dyDescent="0.25">
      <c r="A21" s="47" t="s">
        <v>2599</v>
      </c>
      <c r="B21" s="47">
        <v>32500000</v>
      </c>
      <c r="C21" s="47">
        <v>309125409</v>
      </c>
      <c r="D21" s="46">
        <f>Table13[[#This Row],[Gross]]-Table13[[#This Row],[Budget]]</f>
        <v>276625409</v>
      </c>
      <c r="F21" s="32" t="s">
        <v>10</v>
      </c>
      <c r="G21" s="16">
        <v>237000000</v>
      </c>
      <c r="H21" s="16">
        <v>760505847</v>
      </c>
      <c r="I21" s="31">
        <f>Table13[[#This Row],[Gross]]-Table13[[#This Row],[Budget]]</f>
        <v>276625409</v>
      </c>
    </row>
    <row r="22" spans="1:9" x14ac:dyDescent="0.25">
      <c r="A22" s="47" t="s">
        <v>1546</v>
      </c>
      <c r="B22" s="47">
        <v>55000000</v>
      </c>
      <c r="C22" s="47">
        <v>329691196</v>
      </c>
      <c r="D22" s="46">
        <f>Table13[[#This Row],[Gross]]-Table13[[#This Row],[Budget]]</f>
        <v>274691196</v>
      </c>
    </row>
    <row r="23" spans="1:9" x14ac:dyDescent="0.25">
      <c r="A23" s="45" t="s">
        <v>3296</v>
      </c>
      <c r="B23" s="45">
        <v>18000000</v>
      </c>
      <c r="C23" s="45">
        <v>290158751</v>
      </c>
      <c r="D23" s="46">
        <f>Table13[[#This Row],[Gross]]-Table13[[#This Row],[Budget]]</f>
        <v>272158751</v>
      </c>
    </row>
    <row r="24" spans="1:9" x14ac:dyDescent="0.25">
      <c r="A24" s="45" t="s">
        <v>4009</v>
      </c>
      <c r="B24" s="45">
        <v>18000000</v>
      </c>
      <c r="C24" s="45">
        <v>285761243</v>
      </c>
      <c r="D24" s="46">
        <f>Table13[[#This Row],[Gross]]-Table13[[#This Row],[Budget]]</f>
        <v>267761243</v>
      </c>
    </row>
    <row r="25" spans="1:9" x14ac:dyDescent="0.25">
      <c r="A25" s="45" t="s">
        <v>490</v>
      </c>
      <c r="B25" s="45">
        <v>113000000</v>
      </c>
      <c r="C25" s="45">
        <v>380262555</v>
      </c>
      <c r="D25" s="46">
        <f>Table13[[#This Row],[Gross]]-Table13[[#This Row],[Budget]]</f>
        <v>267262555</v>
      </c>
    </row>
    <row r="26" spans="1:9" x14ac:dyDescent="0.25">
      <c r="A26" s="45" t="s">
        <v>348</v>
      </c>
      <c r="B26" s="45">
        <v>139000000</v>
      </c>
      <c r="C26" s="45">
        <v>403706375</v>
      </c>
      <c r="D26" s="46">
        <f>Table13[[#This Row],[Gross]]-Table13[[#This Row],[Budget]]</f>
        <v>264706375</v>
      </c>
    </row>
    <row r="27" spans="1:9" x14ac:dyDescent="0.25">
      <c r="A27" s="47" t="s">
        <v>1091</v>
      </c>
      <c r="B27" s="47">
        <v>74000000</v>
      </c>
      <c r="C27" s="47">
        <v>336029560</v>
      </c>
      <c r="D27" s="46">
        <f>Table13[[#This Row],[Gross]]-Table13[[#This Row],[Budget]]</f>
        <v>262029560</v>
      </c>
    </row>
    <row r="28" spans="1:9" x14ac:dyDescent="0.25">
      <c r="A28" s="45" t="s">
        <v>2088</v>
      </c>
      <c r="B28" s="45">
        <v>40000000</v>
      </c>
      <c r="C28" s="45">
        <v>293501675</v>
      </c>
      <c r="D28" s="46">
        <f>Table13[[#This Row],[Gross]]-Table13[[#This Row],[Budget]]</f>
        <v>253501675</v>
      </c>
    </row>
    <row r="29" spans="1:9" x14ac:dyDescent="0.25">
      <c r="A29" s="47" t="s">
        <v>4414</v>
      </c>
      <c r="B29" s="47">
        <v>8000000</v>
      </c>
      <c r="C29" s="47">
        <v>260000000</v>
      </c>
      <c r="D29" s="46">
        <f>Table13[[#This Row],[Gross]]-Table13[[#This Row],[Budget]]</f>
        <v>252000000</v>
      </c>
    </row>
    <row r="30" spans="1:9" x14ac:dyDescent="0.25">
      <c r="A30" s="47" t="s">
        <v>277</v>
      </c>
      <c r="B30" s="47">
        <v>150000000</v>
      </c>
      <c r="C30" s="47">
        <v>400736600</v>
      </c>
      <c r="D30" s="46">
        <f>Table13[[#This Row],[Gross]]-Table13[[#This Row],[Budget]]</f>
        <v>250736600</v>
      </c>
    </row>
    <row r="31" spans="1:9" x14ac:dyDescent="0.25">
      <c r="A31" s="45" t="s">
        <v>1014</v>
      </c>
      <c r="B31" s="45">
        <v>75000000</v>
      </c>
      <c r="C31" s="45">
        <v>323505540</v>
      </c>
      <c r="D31" s="46">
        <f>Table13[[#This Row],[Gross]]-Table13[[#This Row],[Budget]]</f>
        <v>248505540</v>
      </c>
    </row>
    <row r="32" spans="1:9" x14ac:dyDescent="0.25">
      <c r="A32" s="47" t="s">
        <v>1687</v>
      </c>
      <c r="B32" s="47">
        <v>50000000</v>
      </c>
      <c r="C32" s="47">
        <v>296623634</v>
      </c>
      <c r="D32" s="46">
        <f>Table13[[#This Row],[Gross]]-Table13[[#This Row],[Budget]]</f>
        <v>246623634</v>
      </c>
    </row>
    <row r="33" spans="1:4" x14ac:dyDescent="0.25">
      <c r="A33" s="45" t="s">
        <v>701</v>
      </c>
      <c r="B33" s="45">
        <v>94000000</v>
      </c>
      <c r="C33" s="45">
        <v>340478898</v>
      </c>
      <c r="D33" s="46">
        <f>Table13[[#This Row],[Gross]]-Table13[[#This Row],[Budget]]</f>
        <v>246478898</v>
      </c>
    </row>
    <row r="34" spans="1:4" x14ac:dyDescent="0.25">
      <c r="A34" s="45" t="s">
        <v>2410</v>
      </c>
      <c r="B34" s="45">
        <v>35000000</v>
      </c>
      <c r="C34" s="45">
        <v>277313371</v>
      </c>
      <c r="D34" s="46">
        <f>Table13[[#This Row],[Gross]]-Table13[[#This Row],[Budget]]</f>
        <v>242313371</v>
      </c>
    </row>
    <row r="35" spans="1:4" x14ac:dyDescent="0.25">
      <c r="A35" s="47" t="s">
        <v>5324</v>
      </c>
      <c r="B35" s="47">
        <v>5000000</v>
      </c>
      <c r="C35" s="47">
        <v>241437427</v>
      </c>
      <c r="D35" s="46">
        <f>Table13[[#This Row],[Gross]]-Table13[[#This Row],[Budget]]</f>
        <v>236437427</v>
      </c>
    </row>
    <row r="36" spans="1:4" x14ac:dyDescent="0.25">
      <c r="A36" s="47" t="s">
        <v>1214</v>
      </c>
      <c r="B36" s="47">
        <v>68000000</v>
      </c>
      <c r="C36" s="47">
        <v>300523113</v>
      </c>
      <c r="D36" s="46">
        <f>Table13[[#This Row],[Gross]]-Table13[[#This Row],[Budget]]</f>
        <v>232523113</v>
      </c>
    </row>
    <row r="37" spans="1:4" x14ac:dyDescent="0.25">
      <c r="A37" s="47" t="s">
        <v>1020</v>
      </c>
      <c r="B37" s="47">
        <v>75000000</v>
      </c>
      <c r="C37" s="47">
        <v>306124059</v>
      </c>
      <c r="D37" s="46">
        <f>Table13[[#This Row],[Gross]]-Table13[[#This Row],[Budget]]</f>
        <v>231124059</v>
      </c>
    </row>
    <row r="38" spans="1:4" x14ac:dyDescent="0.25">
      <c r="A38" s="45" t="s">
        <v>2420</v>
      </c>
      <c r="B38" s="45">
        <v>29000000</v>
      </c>
      <c r="C38" s="45">
        <v>255950375</v>
      </c>
      <c r="D38" s="46">
        <f>Table13[[#This Row],[Gross]]-Table13[[#This Row],[Budget]]</f>
        <v>226950375</v>
      </c>
    </row>
    <row r="39" spans="1:4" x14ac:dyDescent="0.25">
      <c r="A39" s="45" t="s">
        <v>3423</v>
      </c>
      <c r="B39" s="45">
        <v>18000000</v>
      </c>
      <c r="C39" s="45">
        <v>242374454</v>
      </c>
      <c r="D39" s="46">
        <f>Table13[[#This Row],[Gross]]-Table13[[#This Row],[Budget]]</f>
        <v>224374454</v>
      </c>
    </row>
    <row r="40" spans="1:4" x14ac:dyDescent="0.25">
      <c r="A40" s="45" t="s">
        <v>552</v>
      </c>
      <c r="B40" s="45">
        <v>93000000</v>
      </c>
      <c r="C40" s="45">
        <v>313837577</v>
      </c>
      <c r="D40" s="46">
        <f>Table13[[#This Row],[Gross]]-Table13[[#This Row],[Budget]]</f>
        <v>220837577</v>
      </c>
    </row>
    <row r="41" spans="1:4" x14ac:dyDescent="0.25">
      <c r="A41" s="47" t="s">
        <v>4008</v>
      </c>
      <c r="B41" s="47">
        <v>14000000</v>
      </c>
      <c r="C41" s="47">
        <v>234760500</v>
      </c>
      <c r="D41" s="46">
        <f>Table13[[#This Row],[Gross]]-Table13[[#This Row],[Budget]]</f>
        <v>220760500</v>
      </c>
    </row>
    <row r="42" spans="1:4" x14ac:dyDescent="0.25">
      <c r="A42" s="47" t="s">
        <v>2416</v>
      </c>
      <c r="B42" s="47">
        <v>35000000</v>
      </c>
      <c r="C42" s="47">
        <v>251188924</v>
      </c>
      <c r="D42" s="46">
        <f>Table13[[#This Row],[Gross]]-Table13[[#This Row],[Budget]]</f>
        <v>216188924</v>
      </c>
    </row>
    <row r="43" spans="1:4" x14ac:dyDescent="0.25">
      <c r="A43" s="45" t="s">
        <v>110</v>
      </c>
      <c r="B43" s="45">
        <v>200000000</v>
      </c>
      <c r="C43" s="45">
        <v>414984497</v>
      </c>
      <c r="D43" s="46">
        <f>Table13[[#This Row],[Gross]]-Table13[[#This Row],[Budget]]</f>
        <v>214984497</v>
      </c>
    </row>
    <row r="44" spans="1:4" x14ac:dyDescent="0.25">
      <c r="A44" s="47" t="s">
        <v>432</v>
      </c>
      <c r="B44" s="47">
        <v>125000000</v>
      </c>
      <c r="C44" s="47">
        <v>337103873</v>
      </c>
      <c r="D44" s="46">
        <f>Table13[[#This Row],[Gross]]-Table13[[#This Row],[Budget]]</f>
        <v>212103873</v>
      </c>
    </row>
    <row r="45" spans="1:4" x14ac:dyDescent="0.25">
      <c r="A45" s="47" t="s">
        <v>86</v>
      </c>
      <c r="B45" s="47">
        <v>200000000</v>
      </c>
      <c r="C45" s="47">
        <v>408992272</v>
      </c>
      <c r="D45" s="46">
        <f>Table13[[#This Row],[Gross]]-Table13[[#This Row],[Budget]]</f>
        <v>208992272</v>
      </c>
    </row>
    <row r="46" spans="1:4" x14ac:dyDescent="0.25">
      <c r="A46" s="47" t="s">
        <v>33</v>
      </c>
      <c r="B46" s="47">
        <v>250000000</v>
      </c>
      <c r="C46" s="47">
        <v>458991599</v>
      </c>
      <c r="D46" s="46">
        <f>Table13[[#This Row],[Gross]]-Table13[[#This Row],[Budget]]</f>
        <v>208991599</v>
      </c>
    </row>
    <row r="47" spans="1:4" x14ac:dyDescent="0.25">
      <c r="A47" s="45" t="s">
        <v>1688</v>
      </c>
      <c r="B47" s="45">
        <v>60000000</v>
      </c>
      <c r="C47" s="45">
        <v>267652016</v>
      </c>
      <c r="D47" s="46">
        <f>Table13[[#This Row],[Gross]]-Table13[[#This Row],[Budget]]</f>
        <v>207652016</v>
      </c>
    </row>
    <row r="48" spans="1:4" x14ac:dyDescent="0.25">
      <c r="A48" s="47" t="s">
        <v>97</v>
      </c>
      <c r="B48" s="47">
        <v>200000000</v>
      </c>
      <c r="C48" s="47">
        <v>402076689</v>
      </c>
      <c r="D48" s="46">
        <f>Table13[[#This Row],[Gross]]-Table13[[#This Row],[Budget]]</f>
        <v>202076689</v>
      </c>
    </row>
    <row r="49" spans="1:4" x14ac:dyDescent="0.25">
      <c r="A49" s="45" t="s">
        <v>1337</v>
      </c>
      <c r="B49" s="45">
        <v>80000000</v>
      </c>
      <c r="C49" s="45">
        <v>279167575</v>
      </c>
      <c r="D49" s="46">
        <f>Table13[[#This Row],[Gross]]-Table13[[#This Row],[Budget]]</f>
        <v>199167575</v>
      </c>
    </row>
    <row r="50" spans="1:4" x14ac:dyDescent="0.25">
      <c r="A50" s="47" t="s">
        <v>20</v>
      </c>
      <c r="B50" s="47">
        <v>250000000</v>
      </c>
      <c r="C50" s="47">
        <v>448130642</v>
      </c>
      <c r="D50" s="46">
        <f>Table13[[#This Row],[Gross]]-Table13[[#This Row],[Budget]]</f>
        <v>198130642</v>
      </c>
    </row>
    <row r="51" spans="1:4" x14ac:dyDescent="0.25">
      <c r="A51" s="45" t="s">
        <v>45</v>
      </c>
      <c r="B51" s="45">
        <v>225000000</v>
      </c>
      <c r="C51" s="45">
        <v>423032628</v>
      </c>
      <c r="D51" s="46">
        <f>Table13[[#This Row],[Gross]]-Table13[[#This Row],[Budget]]</f>
        <v>198032628</v>
      </c>
    </row>
    <row r="52" spans="1:4" x14ac:dyDescent="0.25">
      <c r="A52" s="47" t="s">
        <v>1426</v>
      </c>
      <c r="B52" s="47">
        <v>60000000</v>
      </c>
      <c r="C52" s="47">
        <v>257756197</v>
      </c>
      <c r="D52" s="46">
        <f>Table13[[#This Row],[Gross]]-Table13[[#This Row],[Budget]]</f>
        <v>197756197</v>
      </c>
    </row>
    <row r="53" spans="1:4" x14ac:dyDescent="0.25">
      <c r="A53" s="45" t="s">
        <v>4413</v>
      </c>
      <c r="B53" s="45">
        <v>8000000</v>
      </c>
      <c r="C53" s="45">
        <v>204565000</v>
      </c>
      <c r="D53" s="46">
        <f>Table13[[#This Row],[Gross]]-Table13[[#This Row],[Budget]]</f>
        <v>196565000</v>
      </c>
    </row>
    <row r="54" spans="1:4" x14ac:dyDescent="0.25">
      <c r="A54" s="47" t="s">
        <v>491</v>
      </c>
      <c r="B54" s="47">
        <v>115000000</v>
      </c>
      <c r="C54" s="47">
        <v>310675583</v>
      </c>
      <c r="D54" s="46">
        <f>Table13[[#This Row],[Gross]]-Table13[[#This Row],[Budget]]</f>
        <v>195675583</v>
      </c>
    </row>
    <row r="55" spans="1:4" x14ac:dyDescent="0.25">
      <c r="A55" s="45" t="s">
        <v>3333</v>
      </c>
      <c r="B55" s="45">
        <v>22000000</v>
      </c>
      <c r="C55" s="45">
        <v>217631306</v>
      </c>
      <c r="D55" s="46">
        <f>Table13[[#This Row],[Gross]]-Table13[[#This Row],[Budget]]</f>
        <v>195631306</v>
      </c>
    </row>
    <row r="56" spans="1:4" x14ac:dyDescent="0.25">
      <c r="A56" s="45" t="s">
        <v>5533</v>
      </c>
      <c r="B56" s="45">
        <v>3977000</v>
      </c>
      <c r="C56" s="45">
        <v>198655278</v>
      </c>
      <c r="D56" s="46">
        <f>Table13[[#This Row],[Gross]]-Table13[[#This Row],[Budget]]</f>
        <v>194678278</v>
      </c>
    </row>
    <row r="57" spans="1:4" x14ac:dyDescent="0.25">
      <c r="A57" s="45" t="s">
        <v>3047</v>
      </c>
      <c r="B57" s="45">
        <v>25000000</v>
      </c>
      <c r="C57" s="45">
        <v>219200000</v>
      </c>
      <c r="D57" s="46">
        <f>Table13[[#This Row],[Gross]]-Table13[[#This Row],[Budget]]</f>
        <v>194200000</v>
      </c>
    </row>
    <row r="58" spans="1:4" x14ac:dyDescent="0.25">
      <c r="A58" s="45" t="s">
        <v>426</v>
      </c>
      <c r="B58" s="45">
        <v>125000000</v>
      </c>
      <c r="C58" s="45">
        <v>317557891</v>
      </c>
      <c r="D58" s="46">
        <f>Table13[[#This Row],[Gross]]-Table13[[#This Row],[Budget]]</f>
        <v>192557891</v>
      </c>
    </row>
    <row r="59" spans="1:4" x14ac:dyDescent="0.25">
      <c r="A59" s="45" t="s">
        <v>3705</v>
      </c>
      <c r="B59" s="45">
        <v>19000000</v>
      </c>
      <c r="C59" s="45">
        <v>210609762</v>
      </c>
      <c r="D59" s="46">
        <f>Table13[[#This Row],[Gross]]-Table13[[#This Row],[Budget]]</f>
        <v>191609762</v>
      </c>
    </row>
    <row r="60" spans="1:4" x14ac:dyDescent="0.25">
      <c r="A60" s="47" t="s">
        <v>2895</v>
      </c>
      <c r="B60" s="47">
        <v>28000000</v>
      </c>
      <c r="C60" s="47">
        <v>217350219</v>
      </c>
      <c r="D60" s="46">
        <f>Table13[[#This Row],[Gross]]-Table13[[#This Row],[Budget]]</f>
        <v>189350219</v>
      </c>
    </row>
    <row r="61" spans="1:4" x14ac:dyDescent="0.25">
      <c r="A61" s="47" t="s">
        <v>183</v>
      </c>
      <c r="B61" s="47">
        <v>175000000</v>
      </c>
      <c r="C61" s="47">
        <v>362645141</v>
      </c>
      <c r="D61" s="46">
        <f>Table13[[#This Row],[Gross]]-Table13[[#This Row],[Budget]]</f>
        <v>187645141</v>
      </c>
    </row>
    <row r="62" spans="1:4" x14ac:dyDescent="0.25">
      <c r="A62" s="45" t="s">
        <v>5916</v>
      </c>
      <c r="B62" s="45">
        <v>2000000</v>
      </c>
      <c r="C62" s="45">
        <v>184925485</v>
      </c>
      <c r="D62" s="46">
        <f>Table13[[#This Row],[Gross]]-Table13[[#This Row],[Budget]]</f>
        <v>182925485</v>
      </c>
    </row>
    <row r="63" spans="1:4" x14ac:dyDescent="0.25">
      <c r="A63" s="47" t="s">
        <v>1216</v>
      </c>
      <c r="B63" s="47">
        <v>69000000</v>
      </c>
      <c r="C63" s="47">
        <v>251501645</v>
      </c>
      <c r="D63" s="46">
        <f>Table13[[#This Row],[Gross]]-Table13[[#This Row],[Budget]]</f>
        <v>182501645</v>
      </c>
    </row>
    <row r="64" spans="1:4" x14ac:dyDescent="0.25">
      <c r="A64" s="45" t="s">
        <v>181</v>
      </c>
      <c r="B64" s="45">
        <v>175000000</v>
      </c>
      <c r="C64" s="45">
        <v>356454367</v>
      </c>
      <c r="D64" s="46">
        <f>Table13[[#This Row],[Gross]]-Table13[[#This Row],[Budget]]</f>
        <v>181454367</v>
      </c>
    </row>
    <row r="65" spans="1:4" x14ac:dyDescent="0.25">
      <c r="A65" s="47" t="s">
        <v>159</v>
      </c>
      <c r="B65" s="47">
        <v>140000000</v>
      </c>
      <c r="C65" s="47">
        <v>318298180</v>
      </c>
      <c r="D65" s="46">
        <f>Table13[[#This Row],[Gross]]-Table13[[#This Row],[Budget]]</f>
        <v>178298180</v>
      </c>
    </row>
    <row r="66" spans="1:4" x14ac:dyDescent="0.25">
      <c r="A66" s="45" t="s">
        <v>5151</v>
      </c>
      <c r="B66" s="45">
        <v>6000000</v>
      </c>
      <c r="C66" s="45">
        <v>181360000</v>
      </c>
      <c r="D66" s="46">
        <f>Table13[[#This Row],[Gross]]-Table13[[#This Row],[Budget]]</f>
        <v>175360000</v>
      </c>
    </row>
    <row r="67" spans="1:4" x14ac:dyDescent="0.25">
      <c r="A67" s="45" t="s">
        <v>492</v>
      </c>
      <c r="B67" s="45">
        <v>115000000</v>
      </c>
      <c r="C67" s="45">
        <v>289907418</v>
      </c>
      <c r="D67" s="46">
        <f>Table13[[#This Row],[Gross]]-Table13[[#This Row],[Budget]]</f>
        <v>174907418</v>
      </c>
    </row>
    <row r="68" spans="1:4" x14ac:dyDescent="0.25">
      <c r="A68" s="45" t="s">
        <v>878</v>
      </c>
      <c r="B68" s="45">
        <v>80000000</v>
      </c>
      <c r="C68" s="45">
        <v>254455986</v>
      </c>
      <c r="D68" s="46">
        <f>Table13[[#This Row],[Gross]]-Table13[[#This Row],[Budget]]</f>
        <v>174455986</v>
      </c>
    </row>
    <row r="69" spans="1:4" x14ac:dyDescent="0.25">
      <c r="A69" s="47" t="s">
        <v>504</v>
      </c>
      <c r="B69" s="47">
        <v>100000000</v>
      </c>
      <c r="C69" s="47">
        <v>274084951</v>
      </c>
      <c r="D69" s="46">
        <f>Table13[[#This Row],[Gross]]-Table13[[#This Row],[Budget]]</f>
        <v>174084951</v>
      </c>
    </row>
    <row r="70" spans="1:4" x14ac:dyDescent="0.25">
      <c r="A70" s="45" t="s">
        <v>83</v>
      </c>
      <c r="B70" s="45">
        <v>200000000</v>
      </c>
      <c r="C70" s="45">
        <v>373377893</v>
      </c>
      <c r="D70" s="46">
        <f>Table13[[#This Row],[Gross]]-Table13[[#This Row],[Budget]]</f>
        <v>173377893</v>
      </c>
    </row>
    <row r="71" spans="1:4" x14ac:dyDescent="0.25">
      <c r="A71" s="45" t="s">
        <v>2415</v>
      </c>
      <c r="B71" s="45">
        <v>33000000</v>
      </c>
      <c r="C71" s="45">
        <v>205399422</v>
      </c>
      <c r="D71" s="46">
        <f>Table13[[#This Row],[Gross]]-Table13[[#This Row],[Budget]]</f>
        <v>172399422</v>
      </c>
    </row>
    <row r="72" spans="1:4" x14ac:dyDescent="0.25">
      <c r="A72" s="47" t="s">
        <v>375</v>
      </c>
      <c r="B72" s="47">
        <v>120000000</v>
      </c>
      <c r="C72" s="47">
        <v>292298923</v>
      </c>
      <c r="D72" s="46">
        <f>Table13[[#This Row],[Gross]]-Table13[[#This Row],[Budget]]</f>
        <v>172298923</v>
      </c>
    </row>
    <row r="73" spans="1:4" x14ac:dyDescent="0.25">
      <c r="A73" s="47" t="s">
        <v>719</v>
      </c>
      <c r="B73" s="47">
        <v>92000000</v>
      </c>
      <c r="C73" s="47">
        <v>261437578</v>
      </c>
      <c r="D73" s="46">
        <f>Table13[[#This Row],[Gross]]-Table13[[#This Row],[Budget]]</f>
        <v>169437578</v>
      </c>
    </row>
    <row r="74" spans="1:4" x14ac:dyDescent="0.25">
      <c r="A74" s="45" t="s">
        <v>252</v>
      </c>
      <c r="B74" s="45">
        <v>150000000</v>
      </c>
      <c r="C74" s="45">
        <v>318759914</v>
      </c>
      <c r="D74" s="46">
        <f>Table13[[#This Row],[Gross]]-Table13[[#This Row],[Budget]]</f>
        <v>168759914</v>
      </c>
    </row>
    <row r="75" spans="1:4" x14ac:dyDescent="0.25">
      <c r="A75" s="45" t="s">
        <v>1696</v>
      </c>
      <c r="B75" s="45">
        <v>50000000</v>
      </c>
      <c r="C75" s="45">
        <v>218628680</v>
      </c>
      <c r="D75" s="46">
        <f>Table13[[#This Row],[Gross]]-Table13[[#This Row],[Budget]]</f>
        <v>168628680</v>
      </c>
    </row>
    <row r="76" spans="1:4" x14ac:dyDescent="0.25">
      <c r="A76" s="47" t="s">
        <v>4880</v>
      </c>
      <c r="B76" s="47">
        <v>8800000</v>
      </c>
      <c r="C76" s="47">
        <v>174635000</v>
      </c>
      <c r="D76" s="46">
        <f>Table13[[#This Row],[Gross]]-Table13[[#This Row],[Budget]]</f>
        <v>165835000</v>
      </c>
    </row>
    <row r="77" spans="1:4" x14ac:dyDescent="0.25">
      <c r="A77" s="45" t="s">
        <v>430</v>
      </c>
      <c r="B77" s="45">
        <v>140000000</v>
      </c>
      <c r="C77" s="45">
        <v>305388685</v>
      </c>
      <c r="D77" s="46">
        <f>Table13[[#This Row],[Gross]]-Table13[[#This Row],[Budget]]</f>
        <v>165388685</v>
      </c>
    </row>
    <row r="78" spans="1:4" x14ac:dyDescent="0.25">
      <c r="A78" s="45" t="s">
        <v>4224</v>
      </c>
      <c r="B78" s="45">
        <v>14000000</v>
      </c>
      <c r="C78" s="45">
        <v>178406268</v>
      </c>
      <c r="D78" s="46">
        <f>Table13[[#This Row],[Gross]]-Table13[[#This Row],[Budget]]</f>
        <v>164406268</v>
      </c>
    </row>
    <row r="79" spans="1:4" x14ac:dyDescent="0.25">
      <c r="A79" s="45" t="s">
        <v>220</v>
      </c>
      <c r="B79" s="45">
        <v>170000000</v>
      </c>
      <c r="C79" s="45">
        <v>333130696</v>
      </c>
      <c r="D79" s="46">
        <f>Table13[[#This Row],[Gross]]-Table13[[#This Row],[Budget]]</f>
        <v>163130696</v>
      </c>
    </row>
    <row r="80" spans="1:4" x14ac:dyDescent="0.25">
      <c r="A80" s="45" t="s">
        <v>3697</v>
      </c>
      <c r="B80" s="45">
        <v>22000000</v>
      </c>
      <c r="C80" s="45">
        <v>184208848</v>
      </c>
      <c r="D80" s="46">
        <f>Table13[[#This Row],[Gross]]-Table13[[#This Row],[Budget]]</f>
        <v>162208848</v>
      </c>
    </row>
    <row r="81" spans="1:4" x14ac:dyDescent="0.25">
      <c r="A81" s="45" t="s">
        <v>582</v>
      </c>
      <c r="B81" s="45">
        <v>100000000</v>
      </c>
      <c r="C81" s="45">
        <v>261970615</v>
      </c>
      <c r="D81" s="46">
        <f>Table13[[#This Row],[Gross]]-Table13[[#This Row],[Budget]]</f>
        <v>161970615</v>
      </c>
    </row>
    <row r="82" spans="1:4" x14ac:dyDescent="0.25">
      <c r="A82" s="47" t="s">
        <v>2678</v>
      </c>
      <c r="B82" s="47">
        <v>30000000</v>
      </c>
      <c r="C82" s="47">
        <v>191796233</v>
      </c>
      <c r="D82" s="46">
        <f>Table13[[#This Row],[Gross]]-Table13[[#This Row],[Budget]]</f>
        <v>161796233</v>
      </c>
    </row>
    <row r="83" spans="1:4" x14ac:dyDescent="0.25">
      <c r="A83" s="47" t="s">
        <v>4012</v>
      </c>
      <c r="B83" s="47">
        <v>15000000</v>
      </c>
      <c r="C83" s="47">
        <v>176781728</v>
      </c>
      <c r="D83" s="46">
        <f>Table13[[#This Row],[Gross]]-Table13[[#This Row],[Budget]]</f>
        <v>161781728</v>
      </c>
    </row>
    <row r="84" spans="1:4" x14ac:dyDescent="0.25">
      <c r="A84" s="45" t="s">
        <v>873</v>
      </c>
      <c r="B84" s="45">
        <v>81000000</v>
      </c>
      <c r="C84" s="45">
        <v>242589580</v>
      </c>
      <c r="D84" s="46">
        <f>Table13[[#This Row],[Gross]]-Table13[[#This Row],[Budget]]</f>
        <v>161589580</v>
      </c>
    </row>
    <row r="85" spans="1:4" x14ac:dyDescent="0.25">
      <c r="A85" s="47" t="s">
        <v>243</v>
      </c>
      <c r="B85" s="47">
        <v>160000000</v>
      </c>
      <c r="C85" s="47">
        <v>320706665</v>
      </c>
      <c r="D85" s="46">
        <f>Table13[[#This Row],[Gross]]-Table13[[#This Row],[Budget]]</f>
        <v>160706665</v>
      </c>
    </row>
    <row r="86" spans="1:4" x14ac:dyDescent="0.25">
      <c r="A86" s="45" t="s">
        <v>724</v>
      </c>
      <c r="B86" s="45">
        <v>90000000</v>
      </c>
      <c r="C86" s="45">
        <v>250147615</v>
      </c>
      <c r="D86" s="46">
        <f>Table13[[#This Row],[Gross]]-Table13[[#This Row],[Budget]]</f>
        <v>160147615</v>
      </c>
    </row>
    <row r="87" spans="1:4" x14ac:dyDescent="0.25">
      <c r="A87" s="45" t="s">
        <v>115</v>
      </c>
      <c r="B87" s="45">
        <v>190000000</v>
      </c>
      <c r="C87" s="45">
        <v>350034110</v>
      </c>
      <c r="D87" s="46">
        <f>Table13[[#This Row],[Gross]]-Table13[[#This Row],[Budget]]</f>
        <v>160034110</v>
      </c>
    </row>
    <row r="88" spans="1:4" x14ac:dyDescent="0.25">
      <c r="A88" s="45" t="s">
        <v>128</v>
      </c>
      <c r="B88" s="45">
        <v>195000000</v>
      </c>
      <c r="C88" s="45">
        <v>352358779</v>
      </c>
      <c r="D88" s="46">
        <f>Table13[[#This Row],[Gross]]-Table13[[#This Row],[Budget]]</f>
        <v>157358779</v>
      </c>
    </row>
    <row r="89" spans="1:4" x14ac:dyDescent="0.25">
      <c r="A89" s="45" t="s">
        <v>1547</v>
      </c>
      <c r="B89" s="45">
        <v>60000000</v>
      </c>
      <c r="C89" s="45">
        <v>217326336</v>
      </c>
      <c r="D89" s="46">
        <f>Table13[[#This Row],[Gross]]-Table13[[#This Row],[Budget]]</f>
        <v>157326336</v>
      </c>
    </row>
    <row r="90" spans="1:4" x14ac:dyDescent="0.25">
      <c r="A90" s="45" t="s">
        <v>75</v>
      </c>
      <c r="B90" s="45">
        <v>250000000</v>
      </c>
      <c r="C90" s="45">
        <v>407197282</v>
      </c>
      <c r="D90" s="46">
        <f>Table13[[#This Row],[Gross]]-Table13[[#This Row],[Budget]]</f>
        <v>157197282</v>
      </c>
    </row>
    <row r="91" spans="1:4" x14ac:dyDescent="0.25">
      <c r="A91" s="47" t="s">
        <v>4010</v>
      </c>
      <c r="B91" s="47">
        <v>11000000</v>
      </c>
      <c r="C91" s="47">
        <v>167780960</v>
      </c>
      <c r="D91" s="46">
        <f>Table13[[#This Row],[Gross]]-Table13[[#This Row],[Budget]]</f>
        <v>156780960</v>
      </c>
    </row>
    <row r="92" spans="1:4" x14ac:dyDescent="0.25">
      <c r="A92" s="45" t="s">
        <v>1021</v>
      </c>
      <c r="B92" s="45">
        <v>73000000</v>
      </c>
      <c r="C92" s="45">
        <v>229074524</v>
      </c>
      <c r="D92" s="46">
        <f>Table13[[#This Row],[Gross]]-Table13[[#This Row],[Budget]]</f>
        <v>156074524</v>
      </c>
    </row>
    <row r="93" spans="1:4" x14ac:dyDescent="0.25">
      <c r="A93" s="47" t="s">
        <v>1124</v>
      </c>
      <c r="B93" s="47">
        <v>72000000</v>
      </c>
      <c r="C93" s="47">
        <v>227965690</v>
      </c>
      <c r="D93" s="46">
        <f>Table13[[#This Row],[Gross]]-Table13[[#This Row],[Budget]]</f>
        <v>155965690</v>
      </c>
    </row>
    <row r="94" spans="1:4" x14ac:dyDescent="0.25">
      <c r="A94" s="47" t="s">
        <v>725</v>
      </c>
      <c r="B94" s="47">
        <v>90000000</v>
      </c>
      <c r="C94" s="47">
        <v>245823397</v>
      </c>
      <c r="D94" s="46">
        <f>Table13[[#This Row],[Gross]]-Table13[[#This Row],[Budget]]</f>
        <v>155823397</v>
      </c>
    </row>
    <row r="95" spans="1:4" x14ac:dyDescent="0.25">
      <c r="A95" s="47" t="s">
        <v>3424</v>
      </c>
      <c r="B95" s="47">
        <v>18000000</v>
      </c>
      <c r="C95" s="47">
        <v>173585516</v>
      </c>
      <c r="D95" s="46">
        <f>Table13[[#This Row],[Gross]]-Table13[[#This Row],[Budget]]</f>
        <v>155585516</v>
      </c>
    </row>
    <row r="96" spans="1:4" x14ac:dyDescent="0.25">
      <c r="A96" s="45" t="s">
        <v>4011</v>
      </c>
      <c r="B96" s="45">
        <v>22000000</v>
      </c>
      <c r="C96" s="45">
        <v>177200000</v>
      </c>
      <c r="D96" s="46">
        <f>Table13[[#This Row],[Gross]]-Table13[[#This Row],[Budget]]</f>
        <v>155200000</v>
      </c>
    </row>
    <row r="97" spans="1:4" x14ac:dyDescent="0.25">
      <c r="A97" s="45" t="s">
        <v>4907</v>
      </c>
      <c r="B97" s="45">
        <v>8200000</v>
      </c>
      <c r="C97" s="45">
        <v>163214286</v>
      </c>
      <c r="D97" s="46">
        <f>Table13[[#This Row],[Gross]]-Table13[[#This Row],[Budget]]</f>
        <v>155014286</v>
      </c>
    </row>
    <row r="98" spans="1:4" x14ac:dyDescent="0.25">
      <c r="A98" s="45" t="s">
        <v>2386</v>
      </c>
      <c r="B98" s="45">
        <v>37000000</v>
      </c>
      <c r="C98" s="45">
        <v>191449475</v>
      </c>
      <c r="D98" s="46">
        <f>Table13[[#This Row],[Gross]]-Table13[[#This Row],[Budget]]</f>
        <v>154449475</v>
      </c>
    </row>
    <row r="99" spans="1:4" x14ac:dyDescent="0.25">
      <c r="A99" s="45" t="s">
        <v>2879</v>
      </c>
      <c r="B99" s="45">
        <v>29000000</v>
      </c>
      <c r="C99" s="45">
        <v>183436380</v>
      </c>
      <c r="D99" s="46">
        <f>Table13[[#This Row],[Gross]]-Table13[[#This Row],[Budget]]</f>
        <v>154436380</v>
      </c>
    </row>
    <row r="100" spans="1:4" x14ac:dyDescent="0.25">
      <c r="A100" s="45" t="s">
        <v>5246</v>
      </c>
      <c r="B100" s="45">
        <v>5500000</v>
      </c>
      <c r="C100" s="45">
        <v>159600000</v>
      </c>
      <c r="D100" s="46">
        <f>Table13[[#This Row],[Gross]]-Table13[[#This Row],[Budget]]</f>
        <v>154100000</v>
      </c>
    </row>
    <row r="101" spans="1:4" x14ac:dyDescent="0.25">
      <c r="A101" s="47" t="s">
        <v>3334</v>
      </c>
      <c r="B101" s="47">
        <v>23000000</v>
      </c>
      <c r="C101" s="47">
        <v>176483808</v>
      </c>
      <c r="D101" s="46">
        <f>Table13[[#This Row],[Gross]]-Table13[[#This Row],[Budget]]</f>
        <v>153483808</v>
      </c>
    </row>
    <row r="102" spans="1:4" x14ac:dyDescent="0.25">
      <c r="A102" s="47" t="s">
        <v>2898</v>
      </c>
      <c r="B102" s="47">
        <v>28000000</v>
      </c>
      <c r="C102" s="47">
        <v>179870271</v>
      </c>
      <c r="D102" s="46">
        <f>Table13[[#This Row],[Gross]]-Table13[[#This Row],[Budget]]</f>
        <v>151870271</v>
      </c>
    </row>
    <row r="103" spans="1:4" x14ac:dyDescent="0.25">
      <c r="A103" s="47" t="s">
        <v>1310</v>
      </c>
      <c r="B103" s="47">
        <v>63000000</v>
      </c>
      <c r="C103" s="47">
        <v>213079163</v>
      </c>
      <c r="D103" s="46">
        <f>Table13[[#This Row],[Gross]]-Table13[[#This Row],[Budget]]</f>
        <v>150079163</v>
      </c>
    </row>
    <row r="104" spans="1:4" x14ac:dyDescent="0.25">
      <c r="A104" s="45" t="s">
        <v>802</v>
      </c>
      <c r="B104" s="45">
        <v>92000000</v>
      </c>
      <c r="C104" s="45">
        <v>241688385</v>
      </c>
      <c r="D104" s="46">
        <f>Table13[[#This Row],[Gross]]-Table13[[#This Row],[Budget]]</f>
        <v>149688385</v>
      </c>
    </row>
    <row r="105" spans="1:4" x14ac:dyDescent="0.25">
      <c r="A105" s="45" t="s">
        <v>1866</v>
      </c>
      <c r="B105" s="45">
        <v>48000000</v>
      </c>
      <c r="C105" s="45">
        <v>197171806</v>
      </c>
      <c r="D105" s="46">
        <f>Table13[[#This Row],[Gross]]-Table13[[#This Row],[Budget]]</f>
        <v>149171806</v>
      </c>
    </row>
    <row r="106" spans="1:4" x14ac:dyDescent="0.25">
      <c r="A106" s="47" t="s">
        <v>3048</v>
      </c>
      <c r="B106" s="47">
        <v>25000000</v>
      </c>
      <c r="C106" s="47">
        <v>172825435</v>
      </c>
      <c r="D106" s="46">
        <f>Table13[[#This Row],[Gross]]-Table13[[#This Row],[Budget]]</f>
        <v>147825435</v>
      </c>
    </row>
    <row r="107" spans="1:4" x14ac:dyDescent="0.25">
      <c r="A107" s="47" t="s">
        <v>1238</v>
      </c>
      <c r="B107" s="47">
        <v>70000000</v>
      </c>
      <c r="C107" s="47">
        <v>216119491</v>
      </c>
      <c r="D107" s="46">
        <f>Table13[[#This Row],[Gross]]-Table13[[#This Row],[Budget]]</f>
        <v>146119491</v>
      </c>
    </row>
    <row r="108" spans="1:4" x14ac:dyDescent="0.25">
      <c r="A108" s="47" t="s">
        <v>1336</v>
      </c>
      <c r="B108" s="47">
        <v>65000000</v>
      </c>
      <c r="C108" s="47">
        <v>210592590</v>
      </c>
      <c r="D108" s="46">
        <f>Table13[[#This Row],[Gross]]-Table13[[#This Row],[Budget]]</f>
        <v>145592590</v>
      </c>
    </row>
    <row r="109" spans="1:4" x14ac:dyDescent="0.25">
      <c r="A109" s="45" t="s">
        <v>3057</v>
      </c>
      <c r="B109" s="45">
        <v>25000000</v>
      </c>
      <c r="C109" s="45">
        <v>169705587</v>
      </c>
      <c r="D109" s="46">
        <f>Table13[[#This Row],[Gross]]-Table13[[#This Row],[Budget]]</f>
        <v>144705587</v>
      </c>
    </row>
    <row r="110" spans="1:4" x14ac:dyDescent="0.25">
      <c r="A110" s="47" t="s">
        <v>1148</v>
      </c>
      <c r="B110" s="47">
        <v>75000000</v>
      </c>
      <c r="C110" s="47">
        <v>219613391</v>
      </c>
      <c r="D110" s="46">
        <f>Table13[[#This Row],[Gross]]-Table13[[#This Row],[Budget]]</f>
        <v>144613391</v>
      </c>
    </row>
    <row r="111" spans="1:4" x14ac:dyDescent="0.25">
      <c r="A111" s="47" t="s">
        <v>804</v>
      </c>
      <c r="B111" s="47">
        <v>90000000</v>
      </c>
      <c r="C111" s="47">
        <v>233630478</v>
      </c>
      <c r="D111" s="46">
        <f>Table13[[#This Row],[Gross]]-Table13[[#This Row],[Budget]]</f>
        <v>143630478</v>
      </c>
    </row>
    <row r="112" spans="1:4" x14ac:dyDescent="0.25">
      <c r="A112" s="47" t="s">
        <v>4223</v>
      </c>
      <c r="B112" s="47">
        <v>14000000</v>
      </c>
      <c r="C112" s="47">
        <v>156645693</v>
      </c>
      <c r="D112" s="46">
        <f>Table13[[#This Row],[Gross]]-Table13[[#This Row],[Budget]]</f>
        <v>142645693</v>
      </c>
    </row>
    <row r="113" spans="1:4" x14ac:dyDescent="0.25">
      <c r="A113" s="45" t="s">
        <v>256</v>
      </c>
      <c r="B113" s="45">
        <v>150000000</v>
      </c>
      <c r="C113" s="45">
        <v>292000866</v>
      </c>
      <c r="D113" s="46">
        <f>Table13[[#This Row],[Gross]]-Table13[[#This Row],[Budget]]</f>
        <v>142000866</v>
      </c>
    </row>
    <row r="114" spans="1:4" x14ac:dyDescent="0.25">
      <c r="A114" s="45" t="s">
        <v>1706</v>
      </c>
      <c r="B114" s="45">
        <v>50000000</v>
      </c>
      <c r="C114" s="45">
        <v>191616238</v>
      </c>
      <c r="D114" s="46">
        <f>Table13[[#This Row],[Gross]]-Table13[[#This Row],[Budget]]</f>
        <v>141616238</v>
      </c>
    </row>
    <row r="115" spans="1:4" x14ac:dyDescent="0.25">
      <c r="A115" s="47" t="s">
        <v>3295</v>
      </c>
      <c r="B115" s="47">
        <v>20000000</v>
      </c>
      <c r="C115" s="47">
        <v>161487252</v>
      </c>
      <c r="D115" s="46">
        <f>Table13[[#This Row],[Gross]]-Table13[[#This Row],[Budget]]</f>
        <v>141487252</v>
      </c>
    </row>
    <row r="116" spans="1:4" x14ac:dyDescent="0.25">
      <c r="A116" s="47" t="s">
        <v>515</v>
      </c>
      <c r="B116" s="47">
        <v>110000000</v>
      </c>
      <c r="C116" s="47">
        <v>250863268</v>
      </c>
      <c r="D116" s="46">
        <f>Table13[[#This Row],[Gross]]-Table13[[#This Row],[Budget]]</f>
        <v>140863268</v>
      </c>
    </row>
    <row r="117" spans="1:4" x14ac:dyDescent="0.25">
      <c r="A117" s="45" t="s">
        <v>6116</v>
      </c>
      <c r="B117" s="45">
        <v>60000</v>
      </c>
      <c r="C117" s="45">
        <v>140530114</v>
      </c>
      <c r="D117" s="46">
        <f>Table13[[#This Row],[Gross]]-Table13[[#This Row],[Budget]]</f>
        <v>140470114</v>
      </c>
    </row>
    <row r="118" spans="1:4" x14ac:dyDescent="0.25">
      <c r="A118" s="45" t="s">
        <v>2604</v>
      </c>
      <c r="B118" s="45">
        <v>33000000</v>
      </c>
      <c r="C118" s="45">
        <v>173381405</v>
      </c>
      <c r="D118" s="46">
        <f>Table13[[#This Row],[Gross]]-Table13[[#This Row],[Budget]]</f>
        <v>140381405</v>
      </c>
    </row>
    <row r="119" spans="1:4" x14ac:dyDescent="0.25">
      <c r="A119" s="47" t="s">
        <v>257</v>
      </c>
      <c r="B119" s="47">
        <v>150000000</v>
      </c>
      <c r="C119" s="47">
        <v>289994397</v>
      </c>
      <c r="D119" s="46">
        <f>Table13[[#This Row],[Gross]]-Table13[[#This Row],[Budget]]</f>
        <v>139994397</v>
      </c>
    </row>
    <row r="120" spans="1:4" x14ac:dyDescent="0.25">
      <c r="A120" s="47" t="s">
        <v>2020</v>
      </c>
      <c r="B120" s="47">
        <v>44000000</v>
      </c>
      <c r="C120" s="47">
        <v>183875760</v>
      </c>
      <c r="D120" s="46">
        <f>Table13[[#This Row],[Gross]]-Table13[[#This Row],[Budget]]</f>
        <v>139875760</v>
      </c>
    </row>
    <row r="121" spans="1:4" x14ac:dyDescent="0.25">
      <c r="A121" s="45" t="s">
        <v>5601</v>
      </c>
      <c r="B121" s="45">
        <v>3000000</v>
      </c>
      <c r="C121" s="45">
        <v>141600000</v>
      </c>
      <c r="D121" s="46">
        <f>Table13[[#This Row],[Gross]]-Table13[[#This Row],[Budget]]</f>
        <v>138600000</v>
      </c>
    </row>
    <row r="122" spans="1:4" x14ac:dyDescent="0.25">
      <c r="A122" s="47" t="s">
        <v>4546</v>
      </c>
      <c r="B122" s="47">
        <v>11000000</v>
      </c>
      <c r="C122" s="47">
        <v>148170000</v>
      </c>
      <c r="D122" s="46">
        <f>Table13[[#This Row],[Gross]]-Table13[[#This Row],[Budget]]</f>
        <v>137170000</v>
      </c>
    </row>
    <row r="123" spans="1:4" x14ac:dyDescent="0.25">
      <c r="A123" s="45" t="s">
        <v>453</v>
      </c>
      <c r="B123" s="45">
        <v>123000000</v>
      </c>
      <c r="C123" s="45">
        <v>260031035</v>
      </c>
      <c r="D123" s="46">
        <f>Table13[[#This Row],[Gross]]-Table13[[#This Row],[Budget]]</f>
        <v>137031035</v>
      </c>
    </row>
    <row r="124" spans="1:4" x14ac:dyDescent="0.25">
      <c r="A124" s="47" t="s">
        <v>2613</v>
      </c>
      <c r="B124" s="47">
        <v>32500000</v>
      </c>
      <c r="C124" s="47">
        <v>169076745</v>
      </c>
      <c r="D124" s="46">
        <f>Table13[[#This Row],[Gross]]-Table13[[#This Row],[Budget]]</f>
        <v>136576745</v>
      </c>
    </row>
    <row r="125" spans="1:4" x14ac:dyDescent="0.25">
      <c r="A125" s="45" t="s">
        <v>1912</v>
      </c>
      <c r="B125" s="45">
        <v>45000000</v>
      </c>
      <c r="C125" s="45">
        <v>181395380</v>
      </c>
      <c r="D125" s="46">
        <f>Table13[[#This Row],[Gross]]-Table13[[#This Row],[Budget]]</f>
        <v>136395380</v>
      </c>
    </row>
    <row r="126" spans="1:4" x14ac:dyDescent="0.25">
      <c r="A126" s="47" t="s">
        <v>727</v>
      </c>
      <c r="B126" s="47">
        <v>90000000</v>
      </c>
      <c r="C126" s="47">
        <v>226138454</v>
      </c>
      <c r="D126" s="46">
        <f>Table13[[#This Row],[Gross]]-Table13[[#This Row],[Budget]]</f>
        <v>136138454</v>
      </c>
    </row>
    <row r="127" spans="1:4" x14ac:dyDescent="0.25">
      <c r="A127" s="47" t="s">
        <v>5025</v>
      </c>
      <c r="B127" s="47">
        <v>7500000</v>
      </c>
      <c r="C127" s="47">
        <v>143492840</v>
      </c>
      <c r="D127" s="46">
        <f>Table13[[#This Row],[Gross]]-Table13[[#This Row],[Budget]]</f>
        <v>135992840</v>
      </c>
    </row>
    <row r="128" spans="1:4" x14ac:dyDescent="0.25">
      <c r="A128" s="45" t="s">
        <v>88</v>
      </c>
      <c r="B128" s="45">
        <v>200000000</v>
      </c>
      <c r="C128" s="45">
        <v>334185206</v>
      </c>
      <c r="D128" s="46">
        <f>Table13[[#This Row],[Gross]]-Table13[[#This Row],[Budget]]</f>
        <v>134185206</v>
      </c>
    </row>
    <row r="129" spans="1:4" x14ac:dyDescent="0.25">
      <c r="A129" s="47" t="s">
        <v>2423</v>
      </c>
      <c r="B129" s="47">
        <v>38000000</v>
      </c>
      <c r="C129" s="47">
        <v>171031347</v>
      </c>
      <c r="D129" s="46">
        <f>Table13[[#This Row],[Gross]]-Table13[[#This Row],[Budget]]</f>
        <v>133031347</v>
      </c>
    </row>
    <row r="130" spans="1:4" x14ac:dyDescent="0.25">
      <c r="A130" s="45" t="s">
        <v>2897</v>
      </c>
      <c r="B130" s="45">
        <v>28000000</v>
      </c>
      <c r="C130" s="45">
        <v>161029270</v>
      </c>
      <c r="D130" s="46">
        <f>Table13[[#This Row],[Gross]]-Table13[[#This Row],[Budget]]</f>
        <v>133029270</v>
      </c>
    </row>
    <row r="131" spans="1:4" x14ac:dyDescent="0.25">
      <c r="A131" s="45" t="s">
        <v>223</v>
      </c>
      <c r="B131" s="45">
        <v>160000000</v>
      </c>
      <c r="C131" s="45">
        <v>292568851</v>
      </c>
      <c r="D131" s="46">
        <f>Table13[[#This Row],[Gross]]-Table13[[#This Row],[Budget]]</f>
        <v>132568851</v>
      </c>
    </row>
    <row r="132" spans="1:4" x14ac:dyDescent="0.25">
      <c r="A132" s="47" t="s">
        <v>3739</v>
      </c>
      <c r="B132" s="47">
        <v>18000000</v>
      </c>
      <c r="C132" s="47">
        <v>150056505</v>
      </c>
      <c r="D132" s="46">
        <f>Table13[[#This Row],[Gross]]-Table13[[#This Row],[Budget]]</f>
        <v>132056505</v>
      </c>
    </row>
    <row r="133" spans="1:4" x14ac:dyDescent="0.25">
      <c r="A133" s="47" t="s">
        <v>130</v>
      </c>
      <c r="B133" s="47">
        <v>185000000</v>
      </c>
      <c r="C133" s="47">
        <v>317011114</v>
      </c>
      <c r="D133" s="46">
        <f>Table13[[#This Row],[Gross]]-Table13[[#This Row],[Budget]]</f>
        <v>132011114</v>
      </c>
    </row>
    <row r="134" spans="1:4" x14ac:dyDescent="0.25">
      <c r="A134" s="47" t="s">
        <v>5152</v>
      </c>
      <c r="B134" s="47">
        <v>6000000</v>
      </c>
      <c r="C134" s="47">
        <v>137963328</v>
      </c>
      <c r="D134" s="46">
        <f>Table13[[#This Row],[Gross]]-Table13[[#This Row],[Budget]]</f>
        <v>131963328</v>
      </c>
    </row>
    <row r="135" spans="1:4" x14ac:dyDescent="0.25">
      <c r="A135" s="45" t="s">
        <v>278</v>
      </c>
      <c r="B135" s="45">
        <v>150000000</v>
      </c>
      <c r="C135" s="45">
        <v>281492479</v>
      </c>
      <c r="D135" s="46">
        <f>Table13[[#This Row],[Gross]]-Table13[[#This Row],[Budget]]</f>
        <v>131492479</v>
      </c>
    </row>
    <row r="136" spans="1:4" x14ac:dyDescent="0.25">
      <c r="A136" s="47" t="s">
        <v>2674</v>
      </c>
      <c r="B136" s="47">
        <v>34200000</v>
      </c>
      <c r="C136" s="47">
        <v>163479795</v>
      </c>
      <c r="D136" s="46">
        <f>Table13[[#This Row],[Gross]]-Table13[[#This Row],[Budget]]</f>
        <v>129279795</v>
      </c>
    </row>
    <row r="137" spans="1:4" x14ac:dyDescent="0.25">
      <c r="A137" s="47" t="s">
        <v>5029</v>
      </c>
      <c r="B137" s="47">
        <v>6000000</v>
      </c>
      <c r="C137" s="47">
        <v>134821952</v>
      </c>
      <c r="D137" s="46">
        <f>Table13[[#This Row],[Gross]]-Table13[[#This Row],[Budget]]</f>
        <v>128821952</v>
      </c>
    </row>
    <row r="138" spans="1:4" x14ac:dyDescent="0.25">
      <c r="A138" s="47" t="s">
        <v>4619</v>
      </c>
      <c r="B138" s="47">
        <v>10000000</v>
      </c>
      <c r="C138" s="47">
        <v>138339411</v>
      </c>
      <c r="D138" s="46">
        <f>Table13[[#This Row],[Gross]]-Table13[[#This Row],[Budget]]</f>
        <v>128339411</v>
      </c>
    </row>
    <row r="139" spans="1:4" x14ac:dyDescent="0.25">
      <c r="A139" s="45" t="s">
        <v>4222</v>
      </c>
      <c r="B139" s="45">
        <v>15000000</v>
      </c>
      <c r="C139" s="45">
        <v>141319195</v>
      </c>
      <c r="D139" s="46">
        <f>Table13[[#This Row],[Gross]]-Table13[[#This Row],[Budget]]</f>
        <v>126319195</v>
      </c>
    </row>
    <row r="140" spans="1:4" x14ac:dyDescent="0.25">
      <c r="A140" s="47" t="s">
        <v>2104</v>
      </c>
      <c r="B140" s="47">
        <v>40000000</v>
      </c>
      <c r="C140" s="47">
        <v>166147885</v>
      </c>
      <c r="D140" s="46">
        <f>Table13[[#This Row],[Gross]]-Table13[[#This Row],[Budget]]</f>
        <v>126147885</v>
      </c>
    </row>
    <row r="141" spans="1:4" x14ac:dyDescent="0.25">
      <c r="A141" s="45" t="s">
        <v>2673</v>
      </c>
      <c r="B141" s="45">
        <v>45000000</v>
      </c>
      <c r="C141" s="45">
        <v>170684505</v>
      </c>
      <c r="D141" s="46">
        <f>Table13[[#This Row],[Gross]]-Table13[[#This Row],[Budget]]</f>
        <v>125684505</v>
      </c>
    </row>
    <row r="142" spans="1:4" x14ac:dyDescent="0.25">
      <c r="A142" s="45" t="s">
        <v>3428</v>
      </c>
      <c r="B142" s="45">
        <v>28000000</v>
      </c>
      <c r="C142" s="45">
        <v>153665036</v>
      </c>
      <c r="D142" s="46">
        <f>Table13[[#This Row],[Gross]]-Table13[[#This Row],[Budget]]</f>
        <v>125665036</v>
      </c>
    </row>
    <row r="143" spans="1:4" x14ac:dyDescent="0.25">
      <c r="A143" s="47" t="s">
        <v>1127</v>
      </c>
      <c r="B143" s="47">
        <v>120000000</v>
      </c>
      <c r="C143" s="47">
        <v>244052771</v>
      </c>
      <c r="D143" s="46">
        <f>Table13[[#This Row],[Gross]]-Table13[[#This Row],[Budget]]</f>
        <v>124052771</v>
      </c>
    </row>
    <row r="144" spans="1:4" x14ac:dyDescent="0.25">
      <c r="A144" s="47" t="s">
        <v>2097</v>
      </c>
      <c r="B144" s="47">
        <v>40000000</v>
      </c>
      <c r="C144" s="47">
        <v>163947053</v>
      </c>
      <c r="D144" s="46">
        <f>Table13[[#This Row],[Gross]]-Table13[[#This Row],[Budget]]</f>
        <v>123947053</v>
      </c>
    </row>
    <row r="145" spans="1:4" x14ac:dyDescent="0.25">
      <c r="A145" s="45" t="s">
        <v>4015</v>
      </c>
      <c r="B145" s="45">
        <v>15000000</v>
      </c>
      <c r="C145" s="45">
        <v>138795342</v>
      </c>
      <c r="D145" s="46">
        <f>Table13[[#This Row],[Gross]]-Table13[[#This Row],[Budget]]</f>
        <v>123795342</v>
      </c>
    </row>
    <row r="146" spans="1:4" x14ac:dyDescent="0.25">
      <c r="A146" s="47" t="s">
        <v>225</v>
      </c>
      <c r="B146" s="47">
        <v>180000000</v>
      </c>
      <c r="C146" s="47">
        <v>303001229</v>
      </c>
      <c r="D146" s="46">
        <f>Table13[[#This Row],[Gross]]-Table13[[#This Row],[Budget]]</f>
        <v>123001229</v>
      </c>
    </row>
    <row r="147" spans="1:4" x14ac:dyDescent="0.25">
      <c r="A147" s="45" t="s">
        <v>3335</v>
      </c>
      <c r="B147" s="45">
        <v>22000000</v>
      </c>
      <c r="C147" s="45">
        <v>144833357</v>
      </c>
      <c r="D147" s="46">
        <f>Table13[[#This Row],[Gross]]-Table13[[#This Row],[Budget]]</f>
        <v>122833357</v>
      </c>
    </row>
    <row r="148" spans="1:4" x14ac:dyDescent="0.25">
      <c r="A148" s="47" t="s">
        <v>234</v>
      </c>
      <c r="B148" s="47">
        <v>160000000</v>
      </c>
      <c r="C148" s="47">
        <v>281666058</v>
      </c>
      <c r="D148" s="46">
        <f>Table13[[#This Row],[Gross]]-Table13[[#This Row],[Budget]]</f>
        <v>121666058</v>
      </c>
    </row>
    <row r="149" spans="1:4" x14ac:dyDescent="0.25">
      <c r="A149" s="45" t="s">
        <v>568</v>
      </c>
      <c r="B149" s="45">
        <v>108000000</v>
      </c>
      <c r="C149" s="45">
        <v>228430993</v>
      </c>
      <c r="D149" s="46">
        <f>Table13[[#This Row],[Gross]]-Table13[[#This Row],[Budget]]</f>
        <v>120430993</v>
      </c>
    </row>
    <row r="150" spans="1:4" x14ac:dyDescent="0.25">
      <c r="A150" s="45" t="s">
        <v>3051</v>
      </c>
      <c r="B150" s="45">
        <v>25000000</v>
      </c>
      <c r="C150" s="45">
        <v>145000989</v>
      </c>
      <c r="D150" s="46">
        <f>Table13[[#This Row],[Gross]]-Table13[[#This Row],[Budget]]</f>
        <v>120000989</v>
      </c>
    </row>
    <row r="151" spans="1:4" x14ac:dyDescent="0.25">
      <c r="A151" s="45" t="s">
        <v>413</v>
      </c>
      <c r="B151" s="45">
        <v>130000000</v>
      </c>
      <c r="C151" s="45">
        <v>249358727</v>
      </c>
      <c r="D151" s="46">
        <f>Table13[[#This Row],[Gross]]-Table13[[#This Row],[Budget]]</f>
        <v>119358727</v>
      </c>
    </row>
    <row r="152" spans="1:4" x14ac:dyDescent="0.25">
      <c r="A152" s="45" t="s">
        <v>749</v>
      </c>
      <c r="B152" s="45">
        <v>90000000</v>
      </c>
      <c r="C152" s="45">
        <v>209019489</v>
      </c>
      <c r="D152" s="46">
        <f>Table13[[#This Row],[Gross]]-Table13[[#This Row],[Budget]]</f>
        <v>119019489</v>
      </c>
    </row>
    <row r="153" spans="1:4" x14ac:dyDescent="0.25">
      <c r="A153" s="47" t="s">
        <v>2955</v>
      </c>
      <c r="B153" s="47">
        <v>30000000</v>
      </c>
      <c r="C153" s="47">
        <v>148734225</v>
      </c>
      <c r="D153" s="46">
        <f>Table13[[#This Row],[Gross]]-Table13[[#This Row],[Budget]]</f>
        <v>118734225</v>
      </c>
    </row>
    <row r="154" spans="1:4" x14ac:dyDescent="0.25">
      <c r="A154" s="47" t="s">
        <v>1022</v>
      </c>
      <c r="B154" s="47">
        <v>75000000</v>
      </c>
      <c r="C154" s="47">
        <v>193136719</v>
      </c>
      <c r="D154" s="46">
        <f>Table13[[#This Row],[Gross]]-Table13[[#This Row],[Budget]]</f>
        <v>118136719</v>
      </c>
    </row>
    <row r="155" spans="1:4" x14ac:dyDescent="0.25">
      <c r="A155" s="47" t="s">
        <v>155</v>
      </c>
      <c r="B155" s="47">
        <v>175000000</v>
      </c>
      <c r="C155" s="47">
        <v>292979556</v>
      </c>
      <c r="D155" s="46">
        <f>Table13[[#This Row],[Gross]]-Table13[[#This Row],[Budget]]</f>
        <v>117979556</v>
      </c>
    </row>
    <row r="156" spans="1:4" x14ac:dyDescent="0.25">
      <c r="A156" s="45" t="s">
        <v>1693</v>
      </c>
      <c r="B156" s="45">
        <v>48000000</v>
      </c>
      <c r="C156" s="45">
        <v>165500000</v>
      </c>
      <c r="D156" s="46">
        <f>Table13[[#This Row],[Gross]]-Table13[[#This Row],[Budget]]</f>
        <v>117500000</v>
      </c>
    </row>
    <row r="157" spans="1:4" x14ac:dyDescent="0.25">
      <c r="A157" s="45" t="s">
        <v>1243</v>
      </c>
      <c r="B157" s="45">
        <v>59000000</v>
      </c>
      <c r="C157" s="45">
        <v>176387405</v>
      </c>
      <c r="D157" s="46">
        <f>Table13[[#This Row],[Gross]]-Table13[[#This Row],[Budget]]</f>
        <v>117387405</v>
      </c>
    </row>
    <row r="158" spans="1:4" x14ac:dyDescent="0.25">
      <c r="A158" s="47" t="s">
        <v>3440</v>
      </c>
      <c r="B158" s="47">
        <v>20000000</v>
      </c>
      <c r="C158" s="47">
        <v>137387272</v>
      </c>
      <c r="D158" s="46">
        <f>Table13[[#This Row],[Gross]]-Table13[[#This Row],[Budget]]</f>
        <v>117387272</v>
      </c>
    </row>
    <row r="159" spans="1:4" x14ac:dyDescent="0.25">
      <c r="A159" s="45" t="s">
        <v>1246</v>
      </c>
      <c r="B159" s="45">
        <v>65000000</v>
      </c>
      <c r="C159" s="45">
        <v>182204440</v>
      </c>
      <c r="D159" s="46">
        <f>Table13[[#This Row],[Gross]]-Table13[[#This Row],[Budget]]</f>
        <v>117204440</v>
      </c>
    </row>
    <row r="160" spans="1:4" x14ac:dyDescent="0.25">
      <c r="A160" s="47" t="s">
        <v>392</v>
      </c>
      <c r="B160" s="47">
        <v>110000000</v>
      </c>
      <c r="C160" s="47">
        <v>227137090</v>
      </c>
      <c r="D160" s="46">
        <f>Table13[[#This Row],[Gross]]-Table13[[#This Row],[Budget]]</f>
        <v>117137090</v>
      </c>
    </row>
    <row r="161" spans="1:4" x14ac:dyDescent="0.25">
      <c r="A161" s="47" t="s">
        <v>5695</v>
      </c>
      <c r="B161" s="47">
        <v>2600000</v>
      </c>
      <c r="C161" s="47">
        <v>119500000</v>
      </c>
      <c r="D161" s="46">
        <f>Table13[[#This Row],[Gross]]-Table13[[#This Row],[Budget]]</f>
        <v>116900000</v>
      </c>
    </row>
    <row r="162" spans="1:4" x14ac:dyDescent="0.25">
      <c r="A162" s="45" t="s">
        <v>2052</v>
      </c>
      <c r="B162" s="45">
        <v>43000000</v>
      </c>
      <c r="C162" s="45">
        <v>159578352</v>
      </c>
      <c r="D162" s="46">
        <f>Table13[[#This Row],[Gross]]-Table13[[#This Row],[Budget]]</f>
        <v>116578352</v>
      </c>
    </row>
    <row r="163" spans="1:4" x14ac:dyDescent="0.25">
      <c r="A163" s="45" t="s">
        <v>2041</v>
      </c>
      <c r="B163" s="45">
        <v>42000000</v>
      </c>
      <c r="C163" s="45">
        <v>158348400</v>
      </c>
      <c r="D163" s="46">
        <f>Table13[[#This Row],[Gross]]-Table13[[#This Row],[Budget]]</f>
        <v>116348400</v>
      </c>
    </row>
    <row r="164" spans="1:4" x14ac:dyDescent="0.25">
      <c r="A164" s="45" t="s">
        <v>5977</v>
      </c>
      <c r="B164" s="45">
        <v>960000</v>
      </c>
      <c r="C164" s="45">
        <v>117235247</v>
      </c>
      <c r="D164" s="46">
        <f>Table13[[#This Row],[Gross]]-Table13[[#This Row],[Budget]]</f>
        <v>116275247</v>
      </c>
    </row>
    <row r="165" spans="1:4" x14ac:dyDescent="0.25">
      <c r="A165" s="45" t="s">
        <v>1028</v>
      </c>
      <c r="B165" s="45">
        <v>80000000</v>
      </c>
      <c r="C165" s="45">
        <v>195329763</v>
      </c>
      <c r="D165" s="46">
        <f>Table13[[#This Row],[Gross]]-Table13[[#This Row],[Budget]]</f>
        <v>115329763</v>
      </c>
    </row>
    <row r="166" spans="1:4" x14ac:dyDescent="0.25">
      <c r="A166" s="45" t="s">
        <v>2677</v>
      </c>
      <c r="B166" s="45">
        <v>30000000</v>
      </c>
      <c r="C166" s="45">
        <v>145096820</v>
      </c>
      <c r="D166" s="46">
        <f>Table13[[#This Row],[Gross]]-Table13[[#This Row],[Budget]]</f>
        <v>115096820</v>
      </c>
    </row>
    <row r="167" spans="1:4" x14ac:dyDescent="0.25">
      <c r="A167" s="45" t="s">
        <v>3049</v>
      </c>
      <c r="B167" s="45">
        <v>33000000</v>
      </c>
      <c r="C167" s="45">
        <v>148085755</v>
      </c>
      <c r="D167" s="46">
        <f>Table13[[#This Row],[Gross]]-Table13[[#This Row],[Budget]]</f>
        <v>115085755</v>
      </c>
    </row>
    <row r="168" spans="1:4" x14ac:dyDescent="0.25">
      <c r="A168" s="47" t="s">
        <v>4014</v>
      </c>
      <c r="B168" s="47">
        <v>15000000</v>
      </c>
      <c r="C168" s="47">
        <v>130058047</v>
      </c>
      <c r="D168" s="46">
        <f>Table13[[#This Row],[Gross]]-Table13[[#This Row],[Budget]]</f>
        <v>115058047</v>
      </c>
    </row>
    <row r="169" spans="1:4" x14ac:dyDescent="0.25">
      <c r="A169" s="47" t="s">
        <v>6093</v>
      </c>
      <c r="B169" s="47">
        <v>777000</v>
      </c>
      <c r="C169" s="47">
        <v>115000000</v>
      </c>
      <c r="D169" s="46">
        <f>Table13[[#This Row],[Gross]]-Table13[[#This Row],[Budget]]</f>
        <v>114223000</v>
      </c>
    </row>
    <row r="170" spans="1:4" x14ac:dyDescent="0.25">
      <c r="A170" s="47" t="s">
        <v>2389</v>
      </c>
      <c r="B170" s="47">
        <v>37000000</v>
      </c>
      <c r="C170" s="47">
        <v>150368971</v>
      </c>
      <c r="D170" s="46">
        <f>Table13[[#This Row],[Gross]]-Table13[[#This Row],[Budget]]</f>
        <v>113368971</v>
      </c>
    </row>
    <row r="171" spans="1:4" x14ac:dyDescent="0.25">
      <c r="A171" s="45" t="s">
        <v>5154</v>
      </c>
      <c r="B171" s="45">
        <v>6000000</v>
      </c>
      <c r="C171" s="45">
        <v>119078393</v>
      </c>
      <c r="D171" s="46">
        <f>Table13[[#This Row],[Gross]]-Table13[[#This Row],[Budget]]</f>
        <v>113078393</v>
      </c>
    </row>
    <row r="172" spans="1:4" x14ac:dyDescent="0.25">
      <c r="A172" s="45" t="s">
        <v>4013</v>
      </c>
      <c r="B172" s="45">
        <v>15000000</v>
      </c>
      <c r="C172" s="45">
        <v>128067808</v>
      </c>
      <c r="D172" s="46">
        <f>Table13[[#This Row],[Gross]]-Table13[[#This Row],[Budget]]</f>
        <v>113067808</v>
      </c>
    </row>
    <row r="173" spans="1:4" x14ac:dyDescent="0.25">
      <c r="A173" s="47" t="s">
        <v>4462</v>
      </c>
      <c r="B173" s="47">
        <v>12000000</v>
      </c>
      <c r="C173" s="47">
        <v>124868837</v>
      </c>
      <c r="D173" s="46">
        <f>Table13[[#This Row],[Gross]]-Table13[[#This Row],[Budget]]</f>
        <v>112868837</v>
      </c>
    </row>
    <row r="174" spans="1:4" x14ac:dyDescent="0.25">
      <c r="A174" s="47" t="s">
        <v>1242</v>
      </c>
      <c r="B174" s="47">
        <v>70000000</v>
      </c>
      <c r="C174" s="47">
        <v>182805123</v>
      </c>
      <c r="D174" s="46">
        <f>Table13[[#This Row],[Gross]]-Table13[[#This Row],[Budget]]</f>
        <v>112805123</v>
      </c>
    </row>
    <row r="175" spans="1:4" x14ac:dyDescent="0.25">
      <c r="A175" s="47" t="s">
        <v>993</v>
      </c>
      <c r="B175" s="47">
        <v>58000000</v>
      </c>
      <c r="C175" s="47">
        <v>170708996</v>
      </c>
      <c r="D175" s="46">
        <f>Table13[[#This Row],[Gross]]-Table13[[#This Row],[Budget]]</f>
        <v>112708996</v>
      </c>
    </row>
    <row r="176" spans="1:4" x14ac:dyDescent="0.25">
      <c r="A176" s="47" t="s">
        <v>1663</v>
      </c>
      <c r="B176" s="47">
        <v>52000000</v>
      </c>
      <c r="C176" s="47">
        <v>164435221</v>
      </c>
      <c r="D176" s="46">
        <f>Table13[[#This Row],[Gross]]-Table13[[#This Row],[Budget]]</f>
        <v>112435221</v>
      </c>
    </row>
    <row r="177" spans="1:4" x14ac:dyDescent="0.25">
      <c r="A177" s="45" t="s">
        <v>184</v>
      </c>
      <c r="B177" s="45">
        <v>200000000</v>
      </c>
      <c r="C177" s="45">
        <v>312057433</v>
      </c>
      <c r="D177" s="46">
        <f>Table13[[#This Row],[Gross]]-Table13[[#This Row],[Budget]]</f>
        <v>112057433</v>
      </c>
    </row>
    <row r="178" spans="1:4" x14ac:dyDescent="0.25">
      <c r="A178" s="45" t="s">
        <v>3430</v>
      </c>
      <c r="B178" s="45">
        <v>19000000</v>
      </c>
      <c r="C178" s="45">
        <v>130727000</v>
      </c>
      <c r="D178" s="46">
        <f>Table13[[#This Row],[Gross]]-Table13[[#This Row],[Budget]]</f>
        <v>111727000</v>
      </c>
    </row>
    <row r="179" spans="1:4" x14ac:dyDescent="0.25">
      <c r="A179" s="45" t="s">
        <v>149</v>
      </c>
      <c r="B179" s="45">
        <v>180000000</v>
      </c>
      <c r="C179" s="45">
        <v>291709845</v>
      </c>
      <c r="D179" s="46">
        <f>Table13[[#This Row],[Gross]]-Table13[[#This Row],[Budget]]</f>
        <v>111709845</v>
      </c>
    </row>
    <row r="180" spans="1:4" x14ac:dyDescent="0.25">
      <c r="A180" s="47" t="s">
        <v>1548</v>
      </c>
      <c r="B180" s="47">
        <v>55000000</v>
      </c>
      <c r="C180" s="47">
        <v>166225040</v>
      </c>
      <c r="D180" s="46">
        <f>Table13[[#This Row],[Gross]]-Table13[[#This Row],[Budget]]</f>
        <v>111225040</v>
      </c>
    </row>
    <row r="181" spans="1:4" x14ac:dyDescent="0.25">
      <c r="A181" s="47" t="s">
        <v>3929</v>
      </c>
      <c r="B181" s="47">
        <v>16000000</v>
      </c>
      <c r="C181" s="47">
        <v>127175354</v>
      </c>
      <c r="D181" s="46">
        <f>Table13[[#This Row],[Gross]]-Table13[[#This Row],[Budget]]</f>
        <v>111175354</v>
      </c>
    </row>
    <row r="182" spans="1:4" x14ac:dyDescent="0.25">
      <c r="A182" s="47" t="s">
        <v>3405</v>
      </c>
      <c r="B182" s="47">
        <v>21000000</v>
      </c>
      <c r="C182" s="47">
        <v>132088910</v>
      </c>
      <c r="D182" s="46">
        <f>Table13[[#This Row],[Gross]]-Table13[[#This Row],[Budget]]</f>
        <v>111088910</v>
      </c>
    </row>
    <row r="183" spans="1:4" x14ac:dyDescent="0.25">
      <c r="A183" s="47" t="s">
        <v>4291</v>
      </c>
      <c r="B183" s="47">
        <v>13000000</v>
      </c>
      <c r="C183" s="47">
        <v>123922370</v>
      </c>
      <c r="D183" s="46">
        <f>Table13[[#This Row],[Gross]]-Table13[[#This Row],[Budget]]</f>
        <v>110922370</v>
      </c>
    </row>
    <row r="184" spans="1:4" x14ac:dyDescent="0.25">
      <c r="A184" s="45" t="s">
        <v>3742</v>
      </c>
      <c r="B184" s="45">
        <v>18000000</v>
      </c>
      <c r="C184" s="45">
        <v>128505958</v>
      </c>
      <c r="D184" s="46">
        <f>Table13[[#This Row],[Gross]]-Table13[[#This Row],[Budget]]</f>
        <v>110505958</v>
      </c>
    </row>
    <row r="185" spans="1:4" x14ac:dyDescent="0.25">
      <c r="A185" s="45" t="s">
        <v>2095</v>
      </c>
      <c r="B185" s="45">
        <v>40000000</v>
      </c>
      <c r="C185" s="45">
        <v>150117807</v>
      </c>
      <c r="D185" s="46">
        <f>Table13[[#This Row],[Gross]]-Table13[[#This Row],[Budget]]</f>
        <v>110117807</v>
      </c>
    </row>
    <row r="186" spans="1:4" x14ac:dyDescent="0.25">
      <c r="A186" s="45" t="s">
        <v>1248</v>
      </c>
      <c r="B186" s="45">
        <v>62000000</v>
      </c>
      <c r="C186" s="45">
        <v>172071312</v>
      </c>
      <c r="D186" s="46">
        <f>Table13[[#This Row],[Gross]]-Table13[[#This Row],[Budget]]</f>
        <v>110071312</v>
      </c>
    </row>
    <row r="187" spans="1:4" x14ac:dyDescent="0.25">
      <c r="A187" s="47" t="s">
        <v>2419</v>
      </c>
      <c r="B187" s="47">
        <v>35000000</v>
      </c>
      <c r="C187" s="47">
        <v>144731527</v>
      </c>
      <c r="D187" s="46">
        <f>Table13[[#This Row],[Gross]]-Table13[[#This Row],[Budget]]</f>
        <v>109731527</v>
      </c>
    </row>
    <row r="188" spans="1:4" x14ac:dyDescent="0.25">
      <c r="A188" s="47" t="s">
        <v>3070</v>
      </c>
      <c r="B188" s="47">
        <v>25000000</v>
      </c>
      <c r="C188" s="47">
        <v>134141530</v>
      </c>
      <c r="D188" s="46">
        <f>Table13[[#This Row],[Gross]]-Table13[[#This Row],[Budget]]</f>
        <v>109141530</v>
      </c>
    </row>
    <row r="189" spans="1:4" x14ac:dyDescent="0.25">
      <c r="A189" s="45" t="s">
        <v>3425</v>
      </c>
      <c r="B189" s="45">
        <v>19400870</v>
      </c>
      <c r="C189" s="45">
        <v>128300000</v>
      </c>
      <c r="D189" s="46">
        <f>Table13[[#This Row],[Gross]]-Table13[[#This Row],[Budget]]</f>
        <v>108899130</v>
      </c>
    </row>
    <row r="190" spans="1:4" x14ac:dyDescent="0.25">
      <c r="A190" s="47" t="s">
        <v>1247</v>
      </c>
      <c r="B190" s="47">
        <v>63000000</v>
      </c>
      <c r="C190" s="47">
        <v>171383253</v>
      </c>
      <c r="D190" s="46">
        <f>Table13[[#This Row],[Gross]]-Table13[[#This Row],[Budget]]</f>
        <v>108383253</v>
      </c>
    </row>
    <row r="191" spans="1:4" x14ac:dyDescent="0.25">
      <c r="A191" s="47" t="s">
        <v>1113</v>
      </c>
      <c r="B191" s="47">
        <v>75000000</v>
      </c>
      <c r="C191" s="47">
        <v>183132370</v>
      </c>
      <c r="D191" s="46">
        <f>Table13[[#This Row],[Gross]]-Table13[[#This Row],[Budget]]</f>
        <v>108132370</v>
      </c>
    </row>
    <row r="192" spans="1:4" x14ac:dyDescent="0.25">
      <c r="A192" s="47" t="s">
        <v>6196</v>
      </c>
      <c r="B192" s="47">
        <v>15000</v>
      </c>
      <c r="C192" s="47">
        <v>107917283</v>
      </c>
      <c r="D192" s="46">
        <f>Table13[[#This Row],[Gross]]-Table13[[#This Row],[Budget]]</f>
        <v>107902283</v>
      </c>
    </row>
    <row r="193" spans="1:4" x14ac:dyDescent="0.25">
      <c r="A193" s="47" t="s">
        <v>347</v>
      </c>
      <c r="B193" s="47">
        <v>150000000</v>
      </c>
      <c r="C193" s="47">
        <v>257704099</v>
      </c>
      <c r="D193" s="46">
        <f>Table13[[#This Row],[Gross]]-Table13[[#This Row],[Budget]]</f>
        <v>107704099</v>
      </c>
    </row>
    <row r="194" spans="1:4" x14ac:dyDescent="0.25">
      <c r="A194" s="45" t="s">
        <v>5447</v>
      </c>
      <c r="B194" s="45">
        <v>4400000</v>
      </c>
      <c r="C194" s="45">
        <v>112000000</v>
      </c>
      <c r="D194" s="46">
        <f>Table13[[#This Row],[Gross]]-Table13[[#This Row],[Budget]]</f>
        <v>107600000</v>
      </c>
    </row>
    <row r="195" spans="1:4" x14ac:dyDescent="0.25">
      <c r="A195" s="45" t="s">
        <v>1569</v>
      </c>
      <c r="B195" s="45">
        <v>55000000</v>
      </c>
      <c r="C195" s="45">
        <v>162586036</v>
      </c>
      <c r="D195" s="46">
        <f>Table13[[#This Row],[Gross]]-Table13[[#This Row],[Budget]]</f>
        <v>107586036</v>
      </c>
    </row>
    <row r="196" spans="1:4" x14ac:dyDescent="0.25">
      <c r="A196" s="47" t="s">
        <v>1555</v>
      </c>
      <c r="B196" s="47">
        <v>70000000</v>
      </c>
      <c r="C196" s="47">
        <v>177575142</v>
      </c>
      <c r="D196" s="46">
        <f>Table13[[#This Row],[Gross]]-Table13[[#This Row],[Budget]]</f>
        <v>107575142</v>
      </c>
    </row>
    <row r="197" spans="1:4" x14ac:dyDescent="0.25">
      <c r="A197" s="45" t="s">
        <v>1344</v>
      </c>
      <c r="B197" s="45">
        <v>61000000</v>
      </c>
      <c r="C197" s="45">
        <v>167735396</v>
      </c>
      <c r="D197" s="46">
        <f>Table13[[#This Row],[Gross]]-Table13[[#This Row],[Budget]]</f>
        <v>106735396</v>
      </c>
    </row>
    <row r="198" spans="1:4" x14ac:dyDescent="0.25">
      <c r="A198" s="47" t="s">
        <v>5033</v>
      </c>
      <c r="B198" s="47">
        <v>7000000</v>
      </c>
      <c r="C198" s="47">
        <v>113709992</v>
      </c>
      <c r="D198" s="46">
        <f>Table13[[#This Row],[Gross]]-Table13[[#This Row],[Budget]]</f>
        <v>106709992</v>
      </c>
    </row>
    <row r="199" spans="1:4" x14ac:dyDescent="0.25">
      <c r="A199" s="45" t="s">
        <v>733</v>
      </c>
      <c r="B199" s="45">
        <v>90000000</v>
      </c>
      <c r="C199" s="45">
        <v>196573705</v>
      </c>
      <c r="D199" s="46">
        <f>Table13[[#This Row],[Gross]]-Table13[[#This Row],[Budget]]</f>
        <v>106573705</v>
      </c>
    </row>
    <row r="200" spans="1:4" x14ac:dyDescent="0.25">
      <c r="A200" s="45" t="s">
        <v>226</v>
      </c>
      <c r="B200" s="45">
        <v>38000000</v>
      </c>
      <c r="C200" s="45">
        <v>144512310</v>
      </c>
      <c r="D200" s="46">
        <f>Table13[[#This Row],[Gross]]-Table13[[#This Row],[Budget]]</f>
        <v>106512310</v>
      </c>
    </row>
    <row r="201" spans="1:4" x14ac:dyDescent="0.25">
      <c r="A201" s="45" t="s">
        <v>2023</v>
      </c>
      <c r="B201" s="45">
        <v>44000000</v>
      </c>
      <c r="C201" s="45">
        <v>150415432</v>
      </c>
      <c r="D201" s="46">
        <f>Table13[[#This Row],[Gross]]-Table13[[#This Row],[Budget]]</f>
        <v>106415432</v>
      </c>
    </row>
    <row r="202" spans="1:4" x14ac:dyDescent="0.25">
      <c r="A202" s="47" t="s">
        <v>261</v>
      </c>
      <c r="B202" s="47">
        <v>150000000</v>
      </c>
      <c r="C202" s="47">
        <v>256386216</v>
      </c>
      <c r="D202" s="46">
        <f>Table13[[#This Row],[Gross]]-Table13[[#This Row],[Budget]]</f>
        <v>106386216</v>
      </c>
    </row>
    <row r="203" spans="1:4" x14ac:dyDescent="0.25">
      <c r="A203" s="45" t="s">
        <v>696</v>
      </c>
      <c r="B203" s="45">
        <v>95000000</v>
      </c>
      <c r="C203" s="45">
        <v>201148159</v>
      </c>
      <c r="D203" s="46">
        <f>Table13[[#This Row],[Gross]]-Table13[[#This Row],[Budget]]</f>
        <v>106148159</v>
      </c>
    </row>
    <row r="204" spans="1:4" x14ac:dyDescent="0.25">
      <c r="A204" s="45" t="s">
        <v>437</v>
      </c>
      <c r="B204" s="45">
        <v>110000000</v>
      </c>
      <c r="C204" s="45">
        <v>214948780</v>
      </c>
      <c r="D204" s="46">
        <f>Table13[[#This Row],[Gross]]-Table13[[#This Row],[Budget]]</f>
        <v>104948780</v>
      </c>
    </row>
    <row r="205" spans="1:4" x14ac:dyDescent="0.25">
      <c r="A205" s="47" t="s">
        <v>81</v>
      </c>
      <c r="B205" s="47">
        <v>200000000</v>
      </c>
      <c r="C205" s="47">
        <v>304360277</v>
      </c>
      <c r="D205" s="46">
        <f>Table13[[#This Row],[Gross]]-Table13[[#This Row],[Budget]]</f>
        <v>104360277</v>
      </c>
    </row>
    <row r="206" spans="1:4" x14ac:dyDescent="0.25">
      <c r="A206" s="47" t="s">
        <v>670</v>
      </c>
      <c r="B206" s="47">
        <v>98000000</v>
      </c>
      <c r="C206" s="47">
        <v>202007640</v>
      </c>
      <c r="D206" s="46">
        <f>Table13[[#This Row],[Gross]]-Table13[[#This Row],[Budget]]</f>
        <v>104007640</v>
      </c>
    </row>
    <row r="207" spans="1:4" x14ac:dyDescent="0.25">
      <c r="A207" s="47" t="s">
        <v>1694</v>
      </c>
      <c r="B207" s="47">
        <v>50000000</v>
      </c>
      <c r="C207" s="47">
        <v>153620822</v>
      </c>
      <c r="D207" s="46">
        <f>Table13[[#This Row],[Gross]]-Table13[[#This Row],[Budget]]</f>
        <v>103620822</v>
      </c>
    </row>
    <row r="208" spans="1:4" x14ac:dyDescent="0.25">
      <c r="A208" s="47" t="s">
        <v>585</v>
      </c>
      <c r="B208" s="47">
        <v>102000000</v>
      </c>
      <c r="C208" s="47">
        <v>204843350</v>
      </c>
      <c r="D208" s="46">
        <f>Table13[[#This Row],[Gross]]-Table13[[#This Row],[Budget]]</f>
        <v>102843350</v>
      </c>
    </row>
    <row r="209" spans="1:4" x14ac:dyDescent="0.25">
      <c r="A209" s="45" t="s">
        <v>402</v>
      </c>
      <c r="B209" s="45">
        <v>132000000</v>
      </c>
      <c r="C209" s="45">
        <v>234277056</v>
      </c>
      <c r="D209" s="46">
        <f>Table13[[#This Row],[Gross]]-Table13[[#This Row],[Budget]]</f>
        <v>102277056</v>
      </c>
    </row>
    <row r="210" spans="1:4" x14ac:dyDescent="0.25">
      <c r="A210" s="45" t="s">
        <v>3740</v>
      </c>
      <c r="B210" s="45">
        <v>18000000</v>
      </c>
      <c r="C210" s="45">
        <v>119938730</v>
      </c>
      <c r="D210" s="46">
        <f>Table13[[#This Row],[Gross]]-Table13[[#This Row],[Budget]]</f>
        <v>101938730</v>
      </c>
    </row>
    <row r="211" spans="1:4" x14ac:dyDescent="0.25">
      <c r="A211" s="47" t="s">
        <v>3432</v>
      </c>
      <c r="B211" s="47">
        <v>20000000</v>
      </c>
      <c r="C211" s="47">
        <v>121697350</v>
      </c>
      <c r="D211" s="46">
        <f>Table13[[#This Row],[Gross]]-Table13[[#This Row],[Budget]]</f>
        <v>101697350</v>
      </c>
    </row>
    <row r="212" spans="1:4" x14ac:dyDescent="0.25">
      <c r="A212" s="47" t="s">
        <v>5457</v>
      </c>
      <c r="B212" s="47">
        <v>4000000</v>
      </c>
      <c r="C212" s="47">
        <v>105500000</v>
      </c>
      <c r="D212" s="46">
        <f>Table13[[#This Row],[Gross]]-Table13[[#This Row],[Budget]]</f>
        <v>101500000</v>
      </c>
    </row>
    <row r="213" spans="1:4" x14ac:dyDescent="0.25">
      <c r="A213" s="47" t="s">
        <v>3842</v>
      </c>
      <c r="B213" s="47">
        <v>20000000</v>
      </c>
      <c r="C213" s="47">
        <v>121463226</v>
      </c>
      <c r="D213" s="46">
        <f>Table13[[#This Row],[Gross]]-Table13[[#This Row],[Budget]]</f>
        <v>101463226</v>
      </c>
    </row>
    <row r="214" spans="1:4" x14ac:dyDescent="0.25">
      <c r="A214" s="47" t="s">
        <v>2577</v>
      </c>
      <c r="B214" s="47">
        <v>40000000</v>
      </c>
      <c r="C214" s="47">
        <v>141340178</v>
      </c>
      <c r="D214" s="46">
        <f>Table13[[#This Row],[Gross]]-Table13[[#This Row],[Budget]]</f>
        <v>101340178</v>
      </c>
    </row>
    <row r="215" spans="1:4" x14ac:dyDescent="0.25">
      <c r="A215" s="47" t="s">
        <v>807</v>
      </c>
      <c r="B215" s="47">
        <v>75000000</v>
      </c>
      <c r="C215" s="47">
        <v>176049130</v>
      </c>
      <c r="D215" s="46">
        <f>Table13[[#This Row],[Gross]]-Table13[[#This Row],[Budget]]</f>
        <v>101049130</v>
      </c>
    </row>
    <row r="216" spans="1:4" x14ac:dyDescent="0.25">
      <c r="A216" s="45" t="s">
        <v>875</v>
      </c>
      <c r="B216" s="45">
        <v>80000000</v>
      </c>
      <c r="C216" s="45">
        <v>180965237</v>
      </c>
      <c r="D216" s="46">
        <f>Table13[[#This Row],[Gross]]-Table13[[#This Row],[Budget]]</f>
        <v>100965237</v>
      </c>
    </row>
    <row r="217" spans="1:4" x14ac:dyDescent="0.25">
      <c r="A217" s="45" t="s">
        <v>4550</v>
      </c>
      <c r="B217" s="45">
        <v>11000000</v>
      </c>
      <c r="C217" s="45">
        <v>111722000</v>
      </c>
      <c r="D217" s="46">
        <f>Table13[[#This Row],[Gross]]-Table13[[#This Row],[Budget]]</f>
        <v>100722000</v>
      </c>
    </row>
    <row r="218" spans="1:4" x14ac:dyDescent="0.25">
      <c r="A218" s="47" t="s">
        <v>1714</v>
      </c>
      <c r="B218" s="47">
        <v>50000000</v>
      </c>
      <c r="C218" s="47">
        <v>150315155</v>
      </c>
      <c r="D218" s="46">
        <f>Table13[[#This Row],[Gross]]-Table13[[#This Row],[Budget]]</f>
        <v>100315155</v>
      </c>
    </row>
    <row r="219" spans="1:4" x14ac:dyDescent="0.25">
      <c r="A219" s="45" t="s">
        <v>4633</v>
      </c>
      <c r="B219" s="45">
        <v>10000000</v>
      </c>
      <c r="C219" s="45">
        <v>110175871</v>
      </c>
      <c r="D219" s="46">
        <f>Table13[[#This Row],[Gross]]-Table13[[#This Row],[Budget]]</f>
        <v>100175871</v>
      </c>
    </row>
    <row r="220" spans="1:4" x14ac:dyDescent="0.25">
      <c r="A220" s="47" t="s">
        <v>4902</v>
      </c>
      <c r="B220" s="47">
        <v>8000000</v>
      </c>
      <c r="C220" s="47">
        <v>107930000</v>
      </c>
      <c r="D220" s="46">
        <f>Table13[[#This Row],[Gross]]-Table13[[#This Row],[Budget]]</f>
        <v>99930000</v>
      </c>
    </row>
    <row r="221" spans="1:4" x14ac:dyDescent="0.25">
      <c r="A221" s="47" t="s">
        <v>3429</v>
      </c>
      <c r="B221" s="47">
        <v>33000000</v>
      </c>
      <c r="C221" s="47">
        <v>132541238</v>
      </c>
      <c r="D221" s="46">
        <f>Table13[[#This Row],[Gross]]-Table13[[#This Row],[Budget]]</f>
        <v>99541238</v>
      </c>
    </row>
    <row r="222" spans="1:4" x14ac:dyDescent="0.25">
      <c r="A222" s="45" t="s">
        <v>2427</v>
      </c>
      <c r="B222" s="45">
        <v>35000000</v>
      </c>
      <c r="C222" s="45">
        <v>134455175</v>
      </c>
      <c r="D222" s="46">
        <f>Table13[[#This Row],[Gross]]-Table13[[#This Row],[Budget]]</f>
        <v>99455175</v>
      </c>
    </row>
    <row r="223" spans="1:4" x14ac:dyDescent="0.25">
      <c r="A223" s="47" t="s">
        <v>4992</v>
      </c>
      <c r="B223" s="47">
        <v>7500000</v>
      </c>
      <c r="C223" s="47">
        <v>106593296</v>
      </c>
      <c r="D223" s="46">
        <f>Table13[[#This Row],[Gross]]-Table13[[#This Row],[Budget]]</f>
        <v>99093296</v>
      </c>
    </row>
    <row r="224" spans="1:4" x14ac:dyDescent="0.25">
      <c r="A224" s="47" t="s">
        <v>5284</v>
      </c>
      <c r="B224" s="47">
        <v>5000000</v>
      </c>
      <c r="C224" s="47">
        <v>104007828</v>
      </c>
      <c r="D224" s="46">
        <f>Table13[[#This Row],[Gross]]-Table13[[#This Row],[Budget]]</f>
        <v>99007828</v>
      </c>
    </row>
    <row r="225" spans="1:4" x14ac:dyDescent="0.25">
      <c r="A225" s="45" t="s">
        <v>2107</v>
      </c>
      <c r="B225" s="45">
        <v>40000000</v>
      </c>
      <c r="C225" s="45">
        <v>138614544</v>
      </c>
      <c r="D225" s="46">
        <f>Table13[[#This Row],[Gross]]-Table13[[#This Row],[Budget]]</f>
        <v>98614544</v>
      </c>
    </row>
    <row r="226" spans="1:4" x14ac:dyDescent="0.25">
      <c r="A226" s="47" t="s">
        <v>809</v>
      </c>
      <c r="B226" s="47">
        <v>85000000</v>
      </c>
      <c r="C226" s="47">
        <v>183405771</v>
      </c>
      <c r="D226" s="46">
        <f>Table13[[#This Row],[Gross]]-Table13[[#This Row],[Budget]]</f>
        <v>98405771</v>
      </c>
    </row>
    <row r="227" spans="1:4" x14ac:dyDescent="0.25">
      <c r="A227" s="45" t="s">
        <v>806</v>
      </c>
      <c r="B227" s="45">
        <v>100000000</v>
      </c>
      <c r="C227" s="45">
        <v>197992827</v>
      </c>
      <c r="D227" s="46">
        <f>Table13[[#This Row],[Gross]]-Table13[[#This Row],[Budget]]</f>
        <v>97992827</v>
      </c>
    </row>
    <row r="228" spans="1:4" x14ac:dyDescent="0.25">
      <c r="A228" s="47" t="s">
        <v>1697</v>
      </c>
      <c r="B228" s="47">
        <v>50000000</v>
      </c>
      <c r="C228" s="47">
        <v>147637474</v>
      </c>
      <c r="D228" s="46">
        <f>Table13[[#This Row],[Gross]]-Table13[[#This Row],[Budget]]</f>
        <v>97637474</v>
      </c>
    </row>
    <row r="229" spans="1:4" x14ac:dyDescent="0.25">
      <c r="A229" s="45" t="s">
        <v>3435</v>
      </c>
      <c r="B229" s="45">
        <v>20000000</v>
      </c>
      <c r="C229" s="45">
        <v>117224271</v>
      </c>
      <c r="D229" s="46">
        <f>Table13[[#This Row],[Gross]]-Table13[[#This Row],[Budget]]</f>
        <v>97224271</v>
      </c>
    </row>
    <row r="230" spans="1:4" x14ac:dyDescent="0.25">
      <c r="A230" s="47" t="s">
        <v>3741</v>
      </c>
      <c r="B230" s="47">
        <v>18000000</v>
      </c>
      <c r="C230" s="47">
        <v>114968774</v>
      </c>
      <c r="D230" s="46">
        <f>Table13[[#This Row],[Gross]]-Table13[[#This Row],[Budget]]</f>
        <v>96968774</v>
      </c>
    </row>
    <row r="231" spans="1:4" x14ac:dyDescent="0.25">
      <c r="A231" s="45" t="s">
        <v>3055</v>
      </c>
      <c r="B231" s="45">
        <v>25000000</v>
      </c>
      <c r="C231" s="45">
        <v>121945720</v>
      </c>
      <c r="D231" s="46">
        <f>Table13[[#This Row],[Gross]]-Table13[[#This Row],[Budget]]</f>
        <v>96945720</v>
      </c>
    </row>
    <row r="232" spans="1:4" x14ac:dyDescent="0.25">
      <c r="A232" s="47" t="s">
        <v>4016</v>
      </c>
      <c r="B232" s="47">
        <v>15000000</v>
      </c>
      <c r="C232" s="47">
        <v>111936400</v>
      </c>
      <c r="D232" s="46">
        <f>Table13[[#This Row],[Gross]]-Table13[[#This Row],[Budget]]</f>
        <v>96936400</v>
      </c>
    </row>
    <row r="233" spans="1:4" x14ac:dyDescent="0.25">
      <c r="A233" s="47" t="s">
        <v>2045</v>
      </c>
      <c r="B233" s="47">
        <v>42000000</v>
      </c>
      <c r="C233" s="47">
        <v>138447667</v>
      </c>
      <c r="D233" s="46">
        <f>Table13[[#This Row],[Gross]]-Table13[[#This Row],[Budget]]</f>
        <v>96447667</v>
      </c>
    </row>
    <row r="234" spans="1:4" x14ac:dyDescent="0.25">
      <c r="A234" s="47" t="s">
        <v>5157</v>
      </c>
      <c r="B234" s="47">
        <v>6000000</v>
      </c>
      <c r="C234" s="47">
        <v>102308900</v>
      </c>
      <c r="D234" s="46">
        <f>Table13[[#This Row],[Gross]]-Table13[[#This Row],[Budget]]</f>
        <v>96308900</v>
      </c>
    </row>
    <row r="235" spans="1:4" x14ac:dyDescent="0.25">
      <c r="A235" s="45" t="s">
        <v>5160</v>
      </c>
      <c r="B235" s="45">
        <v>6000000</v>
      </c>
      <c r="C235" s="45">
        <v>102300000</v>
      </c>
      <c r="D235" s="46">
        <f>Table13[[#This Row],[Gross]]-Table13[[#This Row],[Budget]]</f>
        <v>96300000</v>
      </c>
    </row>
    <row r="236" spans="1:4" x14ac:dyDescent="0.25">
      <c r="A236" s="45" t="s">
        <v>2679</v>
      </c>
      <c r="B236" s="45">
        <v>25000000</v>
      </c>
      <c r="C236" s="45">
        <v>121248145</v>
      </c>
      <c r="D236" s="46">
        <f>Table13[[#This Row],[Gross]]-Table13[[#This Row],[Budget]]</f>
        <v>96248145</v>
      </c>
    </row>
    <row r="237" spans="1:4" x14ac:dyDescent="0.25">
      <c r="A237" s="47" t="s">
        <v>2681</v>
      </c>
      <c r="B237" s="47">
        <v>30000000</v>
      </c>
      <c r="C237" s="47">
        <v>125014030</v>
      </c>
      <c r="D237" s="46">
        <f>Table13[[#This Row],[Gross]]-Table13[[#This Row],[Budget]]</f>
        <v>95014030</v>
      </c>
    </row>
    <row r="238" spans="1:4" x14ac:dyDescent="0.25">
      <c r="A238" s="47" t="s">
        <v>1918</v>
      </c>
      <c r="B238" s="47">
        <v>45000000</v>
      </c>
      <c r="C238" s="47">
        <v>139852971</v>
      </c>
      <c r="D238" s="46">
        <f>Table13[[#This Row],[Gross]]-Table13[[#This Row],[Budget]]</f>
        <v>94852971</v>
      </c>
    </row>
    <row r="239" spans="1:4" x14ac:dyDescent="0.25">
      <c r="A239" s="45" t="s">
        <v>2687</v>
      </c>
      <c r="B239" s="45">
        <v>20000000</v>
      </c>
      <c r="C239" s="45">
        <v>114324072</v>
      </c>
      <c r="D239" s="46">
        <f>Table13[[#This Row],[Gross]]-Table13[[#This Row],[Budget]]</f>
        <v>94324072</v>
      </c>
    </row>
    <row r="240" spans="1:4" x14ac:dyDescent="0.25">
      <c r="A240" s="45" t="s">
        <v>4294</v>
      </c>
      <c r="B240" s="45">
        <v>13000000</v>
      </c>
      <c r="C240" s="45">
        <v>106952327</v>
      </c>
      <c r="D240" s="46">
        <f>Table13[[#This Row],[Gross]]-Table13[[#This Row],[Budget]]</f>
        <v>93952327</v>
      </c>
    </row>
    <row r="241" spans="1:4" x14ac:dyDescent="0.25">
      <c r="A241" s="47" t="s">
        <v>4226</v>
      </c>
      <c r="B241" s="47">
        <v>15800000</v>
      </c>
      <c r="C241" s="47">
        <v>109306210</v>
      </c>
      <c r="D241" s="46">
        <f>Table13[[#This Row],[Gross]]-Table13[[#This Row],[Budget]]</f>
        <v>93506210</v>
      </c>
    </row>
    <row r="242" spans="1:4" x14ac:dyDescent="0.25">
      <c r="A242" s="45" t="s">
        <v>433</v>
      </c>
      <c r="B242" s="45">
        <v>125000000</v>
      </c>
      <c r="C242" s="45">
        <v>217536138</v>
      </c>
      <c r="D242" s="46">
        <f>Table13[[#This Row],[Gross]]-Table13[[#This Row],[Budget]]</f>
        <v>92536138</v>
      </c>
    </row>
    <row r="243" spans="1:4" x14ac:dyDescent="0.25">
      <c r="A243" s="45" t="s">
        <v>2685</v>
      </c>
      <c r="B243" s="45">
        <v>30000000</v>
      </c>
      <c r="C243" s="45">
        <v>122012643</v>
      </c>
      <c r="D243" s="46">
        <f>Table13[[#This Row],[Gross]]-Table13[[#This Row],[Budget]]</f>
        <v>92012643</v>
      </c>
    </row>
    <row r="244" spans="1:4" x14ac:dyDescent="0.25">
      <c r="A244" s="45" t="s">
        <v>1668</v>
      </c>
      <c r="B244" s="45">
        <v>52000000</v>
      </c>
      <c r="C244" s="45">
        <v>143704210</v>
      </c>
      <c r="D244" s="46">
        <f>Table13[[#This Row],[Gross]]-Table13[[#This Row],[Budget]]</f>
        <v>91704210</v>
      </c>
    </row>
    <row r="245" spans="1:4" x14ac:dyDescent="0.25">
      <c r="A245" s="45" t="s">
        <v>2018</v>
      </c>
      <c r="B245" s="45">
        <v>44500000</v>
      </c>
      <c r="C245" s="45">
        <v>136019448</v>
      </c>
      <c r="D245" s="46">
        <f>Table13[[#This Row],[Gross]]-Table13[[#This Row],[Budget]]</f>
        <v>91519448</v>
      </c>
    </row>
    <row r="246" spans="1:4" x14ac:dyDescent="0.25">
      <c r="A246" s="47" t="s">
        <v>2881</v>
      </c>
      <c r="B246" s="47">
        <v>28000000</v>
      </c>
      <c r="C246" s="47">
        <v>119518352</v>
      </c>
      <c r="D246" s="46">
        <f>Table13[[#This Row],[Gross]]-Table13[[#This Row],[Budget]]</f>
        <v>91518352</v>
      </c>
    </row>
    <row r="247" spans="1:4" x14ac:dyDescent="0.25">
      <c r="A247" s="45" t="s">
        <v>5030</v>
      </c>
      <c r="B247" s="45">
        <v>4000000</v>
      </c>
      <c r="C247" s="45">
        <v>94900000</v>
      </c>
      <c r="D247" s="46">
        <f>Table13[[#This Row],[Gross]]-Table13[[#This Row],[Budget]]</f>
        <v>90900000</v>
      </c>
    </row>
    <row r="248" spans="1:4" x14ac:dyDescent="0.25">
      <c r="A248" s="45" t="s">
        <v>4415</v>
      </c>
      <c r="B248" s="45">
        <v>11000000</v>
      </c>
      <c r="C248" s="45">
        <v>101736215</v>
      </c>
      <c r="D248" s="46">
        <f>Table13[[#This Row],[Gross]]-Table13[[#This Row],[Budget]]</f>
        <v>90736215</v>
      </c>
    </row>
    <row r="249" spans="1:4" x14ac:dyDescent="0.25">
      <c r="A249" s="45" t="s">
        <v>456</v>
      </c>
      <c r="B249" s="45">
        <v>125000000</v>
      </c>
      <c r="C249" s="45">
        <v>215397307</v>
      </c>
      <c r="D249" s="46">
        <f>Table13[[#This Row],[Gross]]-Table13[[#This Row],[Budget]]</f>
        <v>90397307</v>
      </c>
    </row>
    <row r="250" spans="1:4" x14ac:dyDescent="0.25">
      <c r="A250" s="47" t="s">
        <v>199</v>
      </c>
      <c r="B250" s="47">
        <v>170000000</v>
      </c>
      <c r="C250" s="47">
        <v>259746958</v>
      </c>
      <c r="D250" s="46">
        <f>Table13[[#This Row],[Gross]]-Table13[[#This Row],[Budget]]</f>
        <v>89746958</v>
      </c>
    </row>
    <row r="251" spans="1:4" x14ac:dyDescent="0.25">
      <c r="A251" s="45" t="s">
        <v>2424</v>
      </c>
      <c r="B251" s="45">
        <v>35000000</v>
      </c>
      <c r="C251" s="45">
        <v>124732962</v>
      </c>
      <c r="D251" s="46">
        <f>Table13[[#This Row],[Gross]]-Table13[[#This Row],[Budget]]</f>
        <v>89732962</v>
      </c>
    </row>
    <row r="252" spans="1:4" x14ac:dyDescent="0.25">
      <c r="A252" s="47" t="s">
        <v>944</v>
      </c>
      <c r="B252" s="47">
        <v>80000000</v>
      </c>
      <c r="C252" s="47">
        <v>169692572</v>
      </c>
      <c r="D252" s="46">
        <f>Table13[[#This Row],[Gross]]-Table13[[#This Row],[Budget]]</f>
        <v>89692572</v>
      </c>
    </row>
    <row r="253" spans="1:4" x14ac:dyDescent="0.25">
      <c r="A253" s="45" t="s">
        <v>2325</v>
      </c>
      <c r="B253" s="45">
        <v>38000000</v>
      </c>
      <c r="C253" s="45">
        <v>127214072</v>
      </c>
      <c r="D253" s="46">
        <f>Table13[[#This Row],[Gross]]-Table13[[#This Row],[Budget]]</f>
        <v>89214072</v>
      </c>
    </row>
    <row r="254" spans="1:4" x14ac:dyDescent="0.25">
      <c r="A254" s="45" t="s">
        <v>1132</v>
      </c>
      <c r="B254" s="45">
        <v>74000000</v>
      </c>
      <c r="C254" s="45">
        <v>162495848</v>
      </c>
      <c r="D254" s="46">
        <f>Table13[[#This Row],[Gross]]-Table13[[#This Row],[Budget]]</f>
        <v>88495848</v>
      </c>
    </row>
    <row r="255" spans="1:4" x14ac:dyDescent="0.25">
      <c r="A255" s="45" t="s">
        <v>708</v>
      </c>
      <c r="B255" s="45">
        <v>93000000</v>
      </c>
      <c r="C255" s="45">
        <v>181166115</v>
      </c>
      <c r="D255" s="46">
        <f>Table13[[#This Row],[Gross]]-Table13[[#This Row],[Budget]]</f>
        <v>88166115</v>
      </c>
    </row>
    <row r="256" spans="1:4" x14ac:dyDescent="0.25">
      <c r="A256" s="45" t="s">
        <v>3702</v>
      </c>
      <c r="B256" s="45">
        <v>15000000</v>
      </c>
      <c r="C256" s="45">
        <v>103001286</v>
      </c>
      <c r="D256" s="46">
        <f>Table13[[#This Row],[Gross]]-Table13[[#This Row],[Budget]]</f>
        <v>88001286</v>
      </c>
    </row>
    <row r="257" spans="1:4" x14ac:dyDescent="0.25">
      <c r="A257" s="45" t="s">
        <v>1252</v>
      </c>
      <c r="B257" s="45">
        <v>61000000</v>
      </c>
      <c r="C257" s="45">
        <v>148775460</v>
      </c>
      <c r="D257" s="46">
        <f>Table13[[#This Row],[Gross]]-Table13[[#This Row],[Budget]]</f>
        <v>87775460</v>
      </c>
    </row>
    <row r="258" spans="1:4" x14ac:dyDescent="0.25">
      <c r="A258" s="45" t="s">
        <v>808</v>
      </c>
      <c r="B258" s="45">
        <v>85000000</v>
      </c>
      <c r="C258" s="45">
        <v>172620724</v>
      </c>
      <c r="D258" s="46">
        <f>Table13[[#This Row],[Gross]]-Table13[[#This Row],[Budget]]</f>
        <v>87620724</v>
      </c>
    </row>
    <row r="259" spans="1:4" x14ac:dyDescent="0.25">
      <c r="A259" s="47" t="s">
        <v>2579</v>
      </c>
      <c r="B259" s="47">
        <v>30000000</v>
      </c>
      <c r="C259" s="47">
        <v>117559438</v>
      </c>
      <c r="D259" s="46">
        <f>Table13[[#This Row],[Gross]]-Table13[[#This Row],[Budget]]</f>
        <v>87559438</v>
      </c>
    </row>
    <row r="260" spans="1:4" x14ac:dyDescent="0.25">
      <c r="A260" s="47" t="s">
        <v>4029</v>
      </c>
      <c r="B260" s="47">
        <v>15000000</v>
      </c>
      <c r="C260" s="47">
        <v>101978840</v>
      </c>
      <c r="D260" s="46">
        <f>Table13[[#This Row],[Gross]]-Table13[[#This Row],[Budget]]</f>
        <v>86978840</v>
      </c>
    </row>
    <row r="261" spans="1:4" x14ac:dyDescent="0.25">
      <c r="A261" s="45" t="s">
        <v>4219</v>
      </c>
      <c r="B261" s="45">
        <v>14400000</v>
      </c>
      <c r="C261" s="45">
        <v>101157447</v>
      </c>
      <c r="D261" s="46">
        <f>Table13[[#This Row],[Gross]]-Table13[[#This Row],[Budget]]</f>
        <v>86757447</v>
      </c>
    </row>
    <row r="262" spans="1:4" x14ac:dyDescent="0.25">
      <c r="A262" s="47" t="s">
        <v>2686</v>
      </c>
      <c r="B262" s="47">
        <v>30000000</v>
      </c>
      <c r="C262" s="47">
        <v>116631310</v>
      </c>
      <c r="D262" s="46">
        <f>Table13[[#This Row],[Gross]]-Table13[[#This Row],[Budget]]</f>
        <v>86631310</v>
      </c>
    </row>
    <row r="263" spans="1:4" x14ac:dyDescent="0.25">
      <c r="A263" s="45" t="s">
        <v>1551</v>
      </c>
      <c r="B263" s="45">
        <v>55000000</v>
      </c>
      <c r="C263" s="45">
        <v>141600000</v>
      </c>
      <c r="D263" s="46">
        <f>Table13[[#This Row],[Gross]]-Table13[[#This Row],[Budget]]</f>
        <v>86600000</v>
      </c>
    </row>
    <row r="264" spans="1:4" x14ac:dyDescent="0.25">
      <c r="A264" s="45" t="s">
        <v>2102</v>
      </c>
      <c r="B264" s="45">
        <v>40000000</v>
      </c>
      <c r="C264" s="45">
        <v>126546825</v>
      </c>
      <c r="D264" s="46">
        <f>Table13[[#This Row],[Gross]]-Table13[[#This Row],[Budget]]</f>
        <v>86546825</v>
      </c>
    </row>
    <row r="265" spans="1:4" x14ac:dyDescent="0.25">
      <c r="A265" s="47" t="s">
        <v>1046</v>
      </c>
      <c r="B265" s="47">
        <v>75000000</v>
      </c>
      <c r="C265" s="47">
        <v>160762022</v>
      </c>
      <c r="D265" s="46">
        <f>Table13[[#This Row],[Gross]]-Table13[[#This Row],[Budget]]</f>
        <v>85762022</v>
      </c>
    </row>
    <row r="266" spans="1:4" x14ac:dyDescent="0.25">
      <c r="A266" s="47" t="s">
        <v>2684</v>
      </c>
      <c r="B266" s="47">
        <v>30000000</v>
      </c>
      <c r="C266" s="47">
        <v>115648585</v>
      </c>
      <c r="D266" s="46">
        <f>Table13[[#This Row],[Gross]]-Table13[[#This Row],[Budget]]</f>
        <v>85648585</v>
      </c>
    </row>
    <row r="267" spans="1:4" x14ac:dyDescent="0.25">
      <c r="A267" s="45" t="s">
        <v>2693</v>
      </c>
      <c r="B267" s="45">
        <v>30000000</v>
      </c>
      <c r="C267" s="45">
        <v>115646235</v>
      </c>
      <c r="D267" s="46">
        <f>Table13[[#This Row],[Gross]]-Table13[[#This Row],[Budget]]</f>
        <v>85646235</v>
      </c>
    </row>
    <row r="268" spans="1:4" x14ac:dyDescent="0.25">
      <c r="A268" s="45" t="s">
        <v>1917</v>
      </c>
      <c r="B268" s="45">
        <v>45000000</v>
      </c>
      <c r="C268" s="45">
        <v>130512915</v>
      </c>
      <c r="D268" s="46">
        <f>Table13[[#This Row],[Gross]]-Table13[[#This Row],[Budget]]</f>
        <v>85512915</v>
      </c>
    </row>
    <row r="269" spans="1:4" x14ac:dyDescent="0.25">
      <c r="A269" s="45" t="s">
        <v>394</v>
      </c>
      <c r="B269" s="45">
        <v>130000000</v>
      </c>
      <c r="C269" s="45">
        <v>215395021</v>
      </c>
      <c r="D269" s="46">
        <f>Table13[[#This Row],[Gross]]-Table13[[#This Row],[Budget]]</f>
        <v>85395021</v>
      </c>
    </row>
    <row r="270" spans="1:4" x14ac:dyDescent="0.25">
      <c r="A270" s="47" t="s">
        <v>2109</v>
      </c>
      <c r="B270" s="47">
        <v>40000000</v>
      </c>
      <c r="C270" s="47">
        <v>125069696</v>
      </c>
      <c r="D270" s="46">
        <f>Table13[[#This Row],[Gross]]-Table13[[#This Row],[Budget]]</f>
        <v>85069696</v>
      </c>
    </row>
    <row r="271" spans="1:4" x14ac:dyDescent="0.25">
      <c r="A271" s="45" t="s">
        <v>1699</v>
      </c>
      <c r="B271" s="45">
        <v>50000000</v>
      </c>
      <c r="C271" s="45">
        <v>135014968</v>
      </c>
      <c r="D271" s="46">
        <f>Table13[[#This Row],[Gross]]-Table13[[#This Row],[Budget]]</f>
        <v>85014968</v>
      </c>
    </row>
    <row r="272" spans="1:4" x14ac:dyDescent="0.25">
      <c r="A272" s="47" t="s">
        <v>438</v>
      </c>
      <c r="B272" s="47">
        <v>125000000</v>
      </c>
      <c r="C272" s="47">
        <v>209805005</v>
      </c>
      <c r="D272" s="46">
        <f>Table13[[#This Row],[Gross]]-Table13[[#This Row],[Budget]]</f>
        <v>84805005</v>
      </c>
    </row>
    <row r="273" spans="1:4" x14ac:dyDescent="0.25">
      <c r="A273" s="47" t="s">
        <v>3253</v>
      </c>
      <c r="B273" s="47">
        <v>25000000</v>
      </c>
      <c r="C273" s="47">
        <v>109713132</v>
      </c>
      <c r="D273" s="46">
        <f>Table13[[#This Row],[Gross]]-Table13[[#This Row],[Budget]]</f>
        <v>84713132</v>
      </c>
    </row>
    <row r="274" spans="1:4" x14ac:dyDescent="0.25">
      <c r="A274" s="45" t="s">
        <v>580</v>
      </c>
      <c r="B274" s="45">
        <v>103000000</v>
      </c>
      <c r="C274" s="45">
        <v>187670866</v>
      </c>
      <c r="D274" s="46">
        <f>Table13[[#This Row],[Gross]]-Table13[[#This Row],[Budget]]</f>
        <v>84670866</v>
      </c>
    </row>
    <row r="275" spans="1:4" x14ac:dyDescent="0.25">
      <c r="A275" s="47" t="s">
        <v>3001</v>
      </c>
      <c r="B275" s="47">
        <v>26000000</v>
      </c>
      <c r="C275" s="47">
        <v>110222438</v>
      </c>
      <c r="D275" s="46">
        <f>Table13[[#This Row],[Gross]]-Table13[[#This Row],[Budget]]</f>
        <v>84222438</v>
      </c>
    </row>
    <row r="276" spans="1:4" x14ac:dyDescent="0.25">
      <c r="A276" s="47" t="s">
        <v>634</v>
      </c>
      <c r="B276" s="47">
        <v>100000000</v>
      </c>
      <c r="C276" s="47">
        <v>184031112</v>
      </c>
      <c r="D276" s="46">
        <f>Table13[[#This Row],[Gross]]-Table13[[#This Row],[Budget]]</f>
        <v>84031112</v>
      </c>
    </row>
    <row r="277" spans="1:4" x14ac:dyDescent="0.25">
      <c r="A277" s="47" t="s">
        <v>710</v>
      </c>
      <c r="B277" s="47">
        <v>93000000</v>
      </c>
      <c r="C277" s="47">
        <v>176740650</v>
      </c>
      <c r="D277" s="46">
        <f>Table13[[#This Row],[Gross]]-Table13[[#This Row],[Budget]]</f>
        <v>83740650</v>
      </c>
    </row>
    <row r="278" spans="1:4" x14ac:dyDescent="0.25">
      <c r="A278" s="45" t="s">
        <v>5690</v>
      </c>
      <c r="B278" s="45">
        <v>2800000</v>
      </c>
      <c r="C278" s="45">
        <v>86300000</v>
      </c>
      <c r="D278" s="46">
        <f>Table13[[#This Row],[Gross]]-Table13[[#This Row],[Budget]]</f>
        <v>83500000</v>
      </c>
    </row>
    <row r="279" spans="1:4" x14ac:dyDescent="0.25">
      <c r="A279" s="45" t="s">
        <v>3002</v>
      </c>
      <c r="B279" s="45">
        <v>26000000</v>
      </c>
      <c r="C279" s="45">
        <v>109243478</v>
      </c>
      <c r="D279" s="46">
        <f>Table13[[#This Row],[Gross]]-Table13[[#This Row],[Budget]]</f>
        <v>83243478</v>
      </c>
    </row>
    <row r="280" spans="1:4" x14ac:dyDescent="0.25">
      <c r="A280" s="47" t="s">
        <v>1340</v>
      </c>
      <c r="B280" s="47">
        <v>60000000</v>
      </c>
      <c r="C280" s="47">
        <v>143151473</v>
      </c>
      <c r="D280" s="46">
        <f>Table13[[#This Row],[Gross]]-Table13[[#This Row],[Budget]]</f>
        <v>83151473</v>
      </c>
    </row>
    <row r="281" spans="1:4" x14ac:dyDescent="0.25">
      <c r="A281" s="47" t="s">
        <v>5276</v>
      </c>
      <c r="B281" s="47">
        <v>4000000</v>
      </c>
      <c r="C281" s="47">
        <v>87025093</v>
      </c>
      <c r="D281" s="46">
        <f>Table13[[#This Row],[Gross]]-Table13[[#This Row],[Budget]]</f>
        <v>83025093</v>
      </c>
    </row>
    <row r="282" spans="1:4" x14ac:dyDescent="0.25">
      <c r="A282" s="47" t="s">
        <v>3437</v>
      </c>
      <c r="B282" s="47">
        <v>20000000</v>
      </c>
      <c r="C282" s="47">
        <v>102922376</v>
      </c>
      <c r="D282" s="46">
        <f>Table13[[#This Row],[Gross]]-Table13[[#This Row],[Budget]]</f>
        <v>82922376</v>
      </c>
    </row>
    <row r="283" spans="1:4" x14ac:dyDescent="0.25">
      <c r="A283" s="47" t="s">
        <v>879</v>
      </c>
      <c r="B283" s="47">
        <v>80000000</v>
      </c>
      <c r="C283" s="47">
        <v>162831698</v>
      </c>
      <c r="D283" s="46">
        <f>Table13[[#This Row],[Gross]]-Table13[[#This Row],[Budget]]</f>
        <v>82831698</v>
      </c>
    </row>
    <row r="284" spans="1:4" x14ac:dyDescent="0.25">
      <c r="A284" s="47" t="s">
        <v>2094</v>
      </c>
      <c r="B284" s="47">
        <v>8000000</v>
      </c>
      <c r="C284" s="47">
        <v>90800000</v>
      </c>
      <c r="D284" s="46">
        <f>Table13[[#This Row],[Gross]]-Table13[[#This Row],[Budget]]</f>
        <v>82800000</v>
      </c>
    </row>
    <row r="285" spans="1:4" x14ac:dyDescent="0.25">
      <c r="A285" s="45" t="s">
        <v>2422</v>
      </c>
      <c r="B285" s="45">
        <v>35000000</v>
      </c>
      <c r="C285" s="45">
        <v>117528646</v>
      </c>
      <c r="D285" s="46">
        <f>Table13[[#This Row],[Gross]]-Table13[[#This Row],[Budget]]</f>
        <v>82528646</v>
      </c>
    </row>
    <row r="286" spans="1:4" x14ac:dyDescent="0.25">
      <c r="A286" s="47" t="s">
        <v>1024</v>
      </c>
      <c r="B286" s="47">
        <v>75000000</v>
      </c>
      <c r="C286" s="47">
        <v>157299717</v>
      </c>
      <c r="D286" s="46">
        <f>Table13[[#This Row],[Gross]]-Table13[[#This Row],[Budget]]</f>
        <v>82299717</v>
      </c>
    </row>
    <row r="287" spans="1:4" x14ac:dyDescent="0.25">
      <c r="A287" s="45" t="s">
        <v>1129</v>
      </c>
      <c r="B287" s="45">
        <v>70000000</v>
      </c>
      <c r="C287" s="45">
        <v>152149590</v>
      </c>
      <c r="D287" s="46">
        <f>Table13[[#This Row],[Gross]]-Table13[[#This Row],[Budget]]</f>
        <v>82149590</v>
      </c>
    </row>
    <row r="288" spans="1:4" x14ac:dyDescent="0.25">
      <c r="A288" s="45" t="s">
        <v>1038</v>
      </c>
      <c r="B288" s="45">
        <v>80000000</v>
      </c>
      <c r="C288" s="45">
        <v>162001186</v>
      </c>
      <c r="D288" s="46">
        <f>Table13[[#This Row],[Gross]]-Table13[[#This Row],[Budget]]</f>
        <v>82001186</v>
      </c>
    </row>
    <row r="289" spans="1:4" x14ac:dyDescent="0.25">
      <c r="A289" s="45" t="s">
        <v>5606</v>
      </c>
      <c r="B289" s="45">
        <v>3000000</v>
      </c>
      <c r="C289" s="45">
        <v>84749884</v>
      </c>
      <c r="D289" s="46">
        <f>Table13[[#This Row],[Gross]]-Table13[[#This Row],[Budget]]</f>
        <v>81749884</v>
      </c>
    </row>
    <row r="290" spans="1:4" x14ac:dyDescent="0.25">
      <c r="A290" s="45" t="s">
        <v>2028</v>
      </c>
      <c r="B290" s="45">
        <v>2600000</v>
      </c>
      <c r="C290" s="45">
        <v>84300000</v>
      </c>
      <c r="D290" s="46">
        <f>Table13[[#This Row],[Gross]]-Table13[[#This Row],[Budget]]</f>
        <v>81700000</v>
      </c>
    </row>
    <row r="291" spans="1:4" x14ac:dyDescent="0.25">
      <c r="A291" s="45" t="s">
        <v>1903</v>
      </c>
      <c r="B291" s="45">
        <v>46000000</v>
      </c>
      <c r="C291" s="45">
        <v>126805112</v>
      </c>
      <c r="D291" s="46">
        <f>Table13[[#This Row],[Gross]]-Table13[[#This Row],[Budget]]</f>
        <v>80805112</v>
      </c>
    </row>
    <row r="292" spans="1:4" x14ac:dyDescent="0.25">
      <c r="A292" s="47" t="s">
        <v>3698</v>
      </c>
      <c r="B292" s="47">
        <v>20000000</v>
      </c>
      <c r="C292" s="47">
        <v>100292856</v>
      </c>
      <c r="D292" s="46">
        <f>Table13[[#This Row],[Gross]]-Table13[[#This Row],[Budget]]</f>
        <v>80292856</v>
      </c>
    </row>
    <row r="293" spans="1:4" x14ac:dyDescent="0.25">
      <c r="A293" s="47" t="s">
        <v>38</v>
      </c>
      <c r="B293" s="47">
        <v>250000000</v>
      </c>
      <c r="C293" s="47">
        <v>330249062</v>
      </c>
      <c r="D293" s="46">
        <f>Table13[[#This Row],[Gross]]-Table13[[#This Row],[Budget]]</f>
        <v>80249062</v>
      </c>
    </row>
    <row r="294" spans="1:4" x14ac:dyDescent="0.25">
      <c r="A294" s="45" t="s">
        <v>584</v>
      </c>
      <c r="B294" s="45">
        <v>100000000</v>
      </c>
      <c r="C294" s="45">
        <v>180011740</v>
      </c>
      <c r="D294" s="46">
        <f>Table13[[#This Row],[Gross]]-Table13[[#This Row],[Budget]]</f>
        <v>80011740</v>
      </c>
    </row>
    <row r="295" spans="1:4" x14ac:dyDescent="0.25">
      <c r="A295" s="47" t="s">
        <v>5551</v>
      </c>
      <c r="B295" s="47">
        <v>3500000</v>
      </c>
      <c r="C295" s="47">
        <v>83400000</v>
      </c>
      <c r="D295" s="46">
        <f>Table13[[#This Row],[Gross]]-Table13[[#This Row],[Budget]]</f>
        <v>79900000</v>
      </c>
    </row>
    <row r="296" spans="1:4" x14ac:dyDescent="0.25">
      <c r="A296" s="47" t="s">
        <v>4552</v>
      </c>
      <c r="B296" s="47">
        <v>11000000</v>
      </c>
      <c r="C296" s="47">
        <v>90556401</v>
      </c>
      <c r="D296" s="46">
        <f>Table13[[#This Row],[Gross]]-Table13[[#This Row],[Budget]]</f>
        <v>79556401</v>
      </c>
    </row>
    <row r="297" spans="1:4" x14ac:dyDescent="0.25">
      <c r="A297" s="47" t="s">
        <v>4421</v>
      </c>
      <c r="B297" s="47">
        <v>12000000</v>
      </c>
      <c r="C297" s="47">
        <v>91547205</v>
      </c>
      <c r="D297" s="46">
        <f>Table13[[#This Row],[Gross]]-Table13[[#This Row],[Budget]]</f>
        <v>79547205</v>
      </c>
    </row>
    <row r="298" spans="1:4" x14ac:dyDescent="0.25">
      <c r="A298" s="45" t="s">
        <v>3857</v>
      </c>
      <c r="B298" s="45">
        <v>17000000</v>
      </c>
      <c r="C298" s="45">
        <v>96471845</v>
      </c>
      <c r="D298" s="46">
        <f>Table13[[#This Row],[Gross]]-Table13[[#This Row],[Budget]]</f>
        <v>79471845</v>
      </c>
    </row>
    <row r="299" spans="1:4" x14ac:dyDescent="0.25">
      <c r="A299" s="45" t="s">
        <v>3927</v>
      </c>
      <c r="B299" s="45">
        <v>16400000</v>
      </c>
      <c r="C299" s="45">
        <v>95860116</v>
      </c>
      <c r="D299" s="46">
        <f>Table13[[#This Row],[Gross]]-Table13[[#This Row],[Budget]]</f>
        <v>79460116</v>
      </c>
    </row>
    <row r="300" spans="1:4" x14ac:dyDescent="0.25">
      <c r="A300" s="45" t="s">
        <v>2691</v>
      </c>
      <c r="B300" s="45">
        <v>26000000</v>
      </c>
      <c r="C300" s="45">
        <v>105444419</v>
      </c>
      <c r="D300" s="46">
        <f>Table13[[#This Row],[Gross]]-Table13[[#This Row],[Budget]]</f>
        <v>79444419</v>
      </c>
    </row>
    <row r="301" spans="1:4" x14ac:dyDescent="0.25">
      <c r="A301" s="47" t="s">
        <v>4541</v>
      </c>
      <c r="B301" s="47">
        <v>12000000</v>
      </c>
      <c r="C301" s="47">
        <v>91443253</v>
      </c>
      <c r="D301" s="46">
        <f>Table13[[#This Row],[Gross]]-Table13[[#This Row],[Budget]]</f>
        <v>79443253</v>
      </c>
    </row>
    <row r="302" spans="1:4" x14ac:dyDescent="0.25">
      <c r="A302" s="47" t="s">
        <v>1250</v>
      </c>
      <c r="B302" s="47">
        <v>60000000</v>
      </c>
      <c r="C302" s="47">
        <v>139225854</v>
      </c>
      <c r="D302" s="46">
        <f>Table13[[#This Row],[Gross]]-Table13[[#This Row],[Budget]]</f>
        <v>79225854</v>
      </c>
    </row>
    <row r="303" spans="1:4" x14ac:dyDescent="0.25">
      <c r="A303" s="47" t="s">
        <v>1553</v>
      </c>
      <c r="B303" s="47">
        <v>55000000</v>
      </c>
      <c r="C303" s="47">
        <v>134218018</v>
      </c>
      <c r="D303" s="46">
        <f>Table13[[#This Row],[Gross]]-Table13[[#This Row],[Budget]]</f>
        <v>79218018</v>
      </c>
    </row>
    <row r="304" spans="1:4" x14ac:dyDescent="0.25">
      <c r="A304" s="47" t="s">
        <v>4019</v>
      </c>
      <c r="B304" s="47">
        <v>15000000</v>
      </c>
      <c r="C304" s="47">
        <v>94175854</v>
      </c>
      <c r="D304" s="46">
        <f>Table13[[#This Row],[Gross]]-Table13[[#This Row],[Budget]]</f>
        <v>79175854</v>
      </c>
    </row>
    <row r="305" spans="1:4" x14ac:dyDescent="0.25">
      <c r="A305" s="45" t="s">
        <v>5275</v>
      </c>
      <c r="B305" s="45">
        <v>5000000</v>
      </c>
      <c r="C305" s="45">
        <v>83574831</v>
      </c>
      <c r="D305" s="46">
        <f>Table13[[#This Row],[Gross]]-Table13[[#This Row],[Budget]]</f>
        <v>78574831</v>
      </c>
    </row>
    <row r="306" spans="1:4" x14ac:dyDescent="0.25">
      <c r="A306" s="47" t="s">
        <v>28</v>
      </c>
      <c r="B306" s="47">
        <v>258000000</v>
      </c>
      <c r="C306" s="47">
        <v>336530303</v>
      </c>
      <c r="D306" s="46">
        <f>Table13[[#This Row],[Gross]]-Table13[[#This Row],[Budget]]</f>
        <v>78530303</v>
      </c>
    </row>
    <row r="307" spans="1:4" x14ac:dyDescent="0.25">
      <c r="A307" s="47" t="s">
        <v>2101</v>
      </c>
      <c r="B307" s="47">
        <v>40000000</v>
      </c>
      <c r="C307" s="47">
        <v>118500000</v>
      </c>
      <c r="D307" s="46">
        <f>Table13[[#This Row],[Gross]]-Table13[[#This Row],[Budget]]</f>
        <v>78500000</v>
      </c>
    </row>
    <row r="308" spans="1:4" x14ac:dyDescent="0.25">
      <c r="A308" s="45" t="s">
        <v>2689</v>
      </c>
      <c r="B308" s="45">
        <v>30000000</v>
      </c>
      <c r="C308" s="45">
        <v>108360000</v>
      </c>
      <c r="D308" s="46">
        <f>Table13[[#This Row],[Gross]]-Table13[[#This Row],[Budget]]</f>
        <v>78360000</v>
      </c>
    </row>
    <row r="309" spans="1:4" x14ac:dyDescent="0.25">
      <c r="A309" s="45" t="s">
        <v>4296</v>
      </c>
      <c r="B309" s="45">
        <v>13000000</v>
      </c>
      <c r="C309" s="45">
        <v>91038276</v>
      </c>
      <c r="D309" s="46">
        <f>Table13[[#This Row],[Gross]]-Table13[[#This Row],[Budget]]</f>
        <v>78038276</v>
      </c>
    </row>
    <row r="310" spans="1:4" x14ac:dyDescent="0.25">
      <c r="A310" s="45" t="s">
        <v>1716</v>
      </c>
      <c r="B310" s="45">
        <v>50000000</v>
      </c>
      <c r="C310" s="45">
        <v>127997349</v>
      </c>
      <c r="D310" s="46">
        <f>Table13[[#This Row],[Gross]]-Table13[[#This Row],[Budget]]</f>
        <v>77997349</v>
      </c>
    </row>
    <row r="311" spans="1:4" x14ac:dyDescent="0.25">
      <c r="A311" s="45" t="s">
        <v>259</v>
      </c>
      <c r="B311" s="45">
        <v>150000000</v>
      </c>
      <c r="C311" s="45">
        <v>227946274</v>
      </c>
      <c r="D311" s="46">
        <f>Table13[[#This Row],[Gross]]-Table13[[#This Row],[Budget]]</f>
        <v>77946274</v>
      </c>
    </row>
    <row r="312" spans="1:4" x14ac:dyDescent="0.25">
      <c r="A312" s="45" t="s">
        <v>5116</v>
      </c>
      <c r="B312" s="45">
        <v>6500000</v>
      </c>
      <c r="C312" s="45">
        <v>84263837</v>
      </c>
      <c r="D312" s="46">
        <f>Table13[[#This Row],[Gross]]-Table13[[#This Row],[Budget]]</f>
        <v>77763837</v>
      </c>
    </row>
    <row r="313" spans="1:4" x14ac:dyDescent="0.25">
      <c r="A313" s="47" t="s">
        <v>2421</v>
      </c>
      <c r="B313" s="47">
        <v>35000000</v>
      </c>
      <c r="C313" s="47">
        <v>112692062</v>
      </c>
      <c r="D313" s="46">
        <f>Table13[[#This Row],[Gross]]-Table13[[#This Row],[Budget]]</f>
        <v>77692062</v>
      </c>
    </row>
    <row r="314" spans="1:4" x14ac:dyDescent="0.25">
      <c r="A314" s="47" t="s">
        <v>3255</v>
      </c>
      <c r="B314" s="47">
        <v>24000000</v>
      </c>
      <c r="C314" s="47">
        <v>101334374</v>
      </c>
      <c r="D314" s="46">
        <f>Table13[[#This Row],[Gross]]-Table13[[#This Row],[Budget]]</f>
        <v>77334374</v>
      </c>
    </row>
    <row r="315" spans="1:4" x14ac:dyDescent="0.25">
      <c r="A315" s="45" t="s">
        <v>4023</v>
      </c>
      <c r="B315" s="45">
        <v>14000000</v>
      </c>
      <c r="C315" s="45">
        <v>91121452</v>
      </c>
      <c r="D315" s="46">
        <f>Table13[[#This Row],[Gross]]-Table13[[#This Row],[Budget]]</f>
        <v>77121452</v>
      </c>
    </row>
    <row r="316" spans="1:4" x14ac:dyDescent="0.25">
      <c r="A316" s="47" t="s">
        <v>3743</v>
      </c>
      <c r="B316" s="47">
        <v>18000000</v>
      </c>
      <c r="C316" s="47">
        <v>95001351</v>
      </c>
      <c r="D316" s="46">
        <f>Table13[[#This Row],[Gross]]-Table13[[#This Row],[Budget]]</f>
        <v>77001351</v>
      </c>
    </row>
    <row r="317" spans="1:4" x14ac:dyDescent="0.25">
      <c r="A317" s="47" t="s">
        <v>1703</v>
      </c>
      <c r="B317" s="47">
        <v>50000000</v>
      </c>
      <c r="C317" s="47">
        <v>126975169</v>
      </c>
      <c r="D317" s="46">
        <f>Table13[[#This Row],[Gross]]-Table13[[#This Row],[Budget]]</f>
        <v>76975169</v>
      </c>
    </row>
    <row r="318" spans="1:4" x14ac:dyDescent="0.25">
      <c r="A318" s="45" t="s">
        <v>3930</v>
      </c>
      <c r="B318" s="45">
        <v>16000000</v>
      </c>
      <c r="C318" s="45">
        <v>92823600</v>
      </c>
      <c r="D318" s="46">
        <f>Table13[[#This Row],[Gross]]-Table13[[#This Row],[Budget]]</f>
        <v>76823600</v>
      </c>
    </row>
    <row r="319" spans="1:4" x14ac:dyDescent="0.25">
      <c r="A319" s="45" t="s">
        <v>1342</v>
      </c>
      <c r="B319" s="45">
        <v>60000000</v>
      </c>
      <c r="C319" s="45">
        <v>136801374</v>
      </c>
      <c r="D319" s="46">
        <f>Table13[[#This Row],[Gross]]-Table13[[#This Row],[Budget]]</f>
        <v>76801374</v>
      </c>
    </row>
    <row r="320" spans="1:4" x14ac:dyDescent="0.25">
      <c r="A320" s="45" t="s">
        <v>5423</v>
      </c>
      <c r="B320" s="45">
        <v>4500000</v>
      </c>
      <c r="C320" s="45">
        <v>81200000</v>
      </c>
      <c r="D320" s="46">
        <f>Table13[[#This Row],[Gross]]-Table13[[#This Row],[Budget]]</f>
        <v>76700000</v>
      </c>
    </row>
    <row r="321" spans="1:4" x14ac:dyDescent="0.25">
      <c r="A321" s="45" t="s">
        <v>2698</v>
      </c>
      <c r="B321" s="45">
        <v>30000000</v>
      </c>
      <c r="C321" s="45">
        <v>106694016</v>
      </c>
      <c r="D321" s="46">
        <f>Table13[[#This Row],[Gross]]-Table13[[#This Row],[Budget]]</f>
        <v>76694016</v>
      </c>
    </row>
    <row r="322" spans="1:4" x14ac:dyDescent="0.25">
      <c r="A322" s="45" t="s">
        <v>2901</v>
      </c>
      <c r="B322" s="45">
        <v>24000000</v>
      </c>
      <c r="C322" s="45">
        <v>100491683</v>
      </c>
      <c r="D322" s="46">
        <f>Table13[[#This Row],[Gross]]-Table13[[#This Row],[Budget]]</f>
        <v>76491683</v>
      </c>
    </row>
    <row r="323" spans="1:4" x14ac:dyDescent="0.25">
      <c r="A323" s="45" t="s">
        <v>1701</v>
      </c>
      <c r="B323" s="45">
        <v>50000000</v>
      </c>
      <c r="C323" s="45">
        <v>126203320</v>
      </c>
      <c r="D323" s="46">
        <f>Table13[[#This Row],[Gross]]-Table13[[#This Row],[Budget]]</f>
        <v>76203320</v>
      </c>
    </row>
    <row r="324" spans="1:4" x14ac:dyDescent="0.25">
      <c r="A324" s="45" t="s">
        <v>889</v>
      </c>
      <c r="B324" s="45">
        <v>82000000</v>
      </c>
      <c r="C324" s="45">
        <v>158115031</v>
      </c>
      <c r="D324" s="46">
        <f>Table13[[#This Row],[Gross]]-Table13[[#This Row],[Budget]]</f>
        <v>76115031</v>
      </c>
    </row>
    <row r="325" spans="1:4" x14ac:dyDescent="0.25">
      <c r="A325" s="47" t="s">
        <v>1865</v>
      </c>
      <c r="B325" s="47">
        <v>48000000</v>
      </c>
      <c r="C325" s="47">
        <v>124107476</v>
      </c>
      <c r="D325" s="46">
        <f>Table13[[#This Row],[Gross]]-Table13[[#This Row],[Budget]]</f>
        <v>76107476</v>
      </c>
    </row>
    <row r="326" spans="1:4" x14ac:dyDescent="0.25">
      <c r="A326" s="47" t="s">
        <v>1712</v>
      </c>
      <c r="B326" s="47">
        <v>50000000</v>
      </c>
      <c r="C326" s="47">
        <v>126088877</v>
      </c>
      <c r="D326" s="46">
        <f>Table13[[#This Row],[Gross]]-Table13[[#This Row],[Budget]]</f>
        <v>76088877</v>
      </c>
    </row>
    <row r="327" spans="1:4" x14ac:dyDescent="0.25">
      <c r="A327" s="47" t="s">
        <v>2653</v>
      </c>
      <c r="B327" s="47">
        <v>6500000</v>
      </c>
      <c r="C327" s="47">
        <v>82528097</v>
      </c>
      <c r="D327" s="46">
        <f>Table13[[#This Row],[Gross]]-Table13[[#This Row],[Budget]]</f>
        <v>76028097</v>
      </c>
    </row>
    <row r="328" spans="1:4" x14ac:dyDescent="0.25">
      <c r="A328" s="47" t="s">
        <v>2084</v>
      </c>
      <c r="B328" s="47">
        <v>41000000</v>
      </c>
      <c r="C328" s="47">
        <v>116724075</v>
      </c>
      <c r="D328" s="46">
        <f>Table13[[#This Row],[Gross]]-Table13[[#This Row],[Budget]]</f>
        <v>75724075</v>
      </c>
    </row>
    <row r="329" spans="1:4" x14ac:dyDescent="0.25">
      <c r="A329" s="47" t="s">
        <v>2688</v>
      </c>
      <c r="B329" s="47">
        <v>38000000</v>
      </c>
      <c r="C329" s="47">
        <v>113502246</v>
      </c>
      <c r="D329" s="46">
        <f>Table13[[#This Row],[Gross]]-Table13[[#This Row],[Budget]]</f>
        <v>75502246</v>
      </c>
    </row>
    <row r="330" spans="1:4" x14ac:dyDescent="0.25">
      <c r="A330" s="47" t="s">
        <v>4623</v>
      </c>
      <c r="B330" s="47">
        <v>10000000</v>
      </c>
      <c r="C330" s="47">
        <v>85300000</v>
      </c>
      <c r="D330" s="46">
        <f>Table13[[#This Row],[Gross]]-Table13[[#This Row],[Budget]]</f>
        <v>75300000</v>
      </c>
    </row>
    <row r="331" spans="1:4" x14ac:dyDescent="0.25">
      <c r="A331" s="47" t="s">
        <v>3003</v>
      </c>
      <c r="B331" s="47">
        <v>25000000</v>
      </c>
      <c r="C331" s="47">
        <v>100241322</v>
      </c>
      <c r="D331" s="46">
        <f>Table13[[#This Row],[Gross]]-Table13[[#This Row],[Budget]]</f>
        <v>75241322</v>
      </c>
    </row>
    <row r="332" spans="1:4" x14ac:dyDescent="0.25">
      <c r="A332" s="47" t="s">
        <v>1104</v>
      </c>
      <c r="B332" s="47">
        <v>73000000</v>
      </c>
      <c r="C332" s="47">
        <v>148213377</v>
      </c>
      <c r="D332" s="46">
        <f>Table13[[#This Row],[Gross]]-Table13[[#This Row],[Budget]]</f>
        <v>75213377</v>
      </c>
    </row>
    <row r="333" spans="1:4" x14ac:dyDescent="0.25">
      <c r="A333" s="45" t="s">
        <v>880</v>
      </c>
      <c r="B333" s="45">
        <v>80000000</v>
      </c>
      <c r="C333" s="45">
        <v>155019340</v>
      </c>
      <c r="D333" s="46">
        <f>Table13[[#This Row],[Gross]]-Table13[[#This Row],[Budget]]</f>
        <v>75019340</v>
      </c>
    </row>
    <row r="334" spans="1:4" x14ac:dyDescent="0.25">
      <c r="A334" s="47" t="s">
        <v>2430</v>
      </c>
      <c r="B334" s="47">
        <v>35000000</v>
      </c>
      <c r="C334" s="47">
        <v>110008260</v>
      </c>
      <c r="D334" s="46">
        <f>Table13[[#This Row],[Gross]]-Table13[[#This Row],[Budget]]</f>
        <v>75008260</v>
      </c>
    </row>
    <row r="335" spans="1:4" x14ac:dyDescent="0.25">
      <c r="A335" s="45" t="s">
        <v>1554</v>
      </c>
      <c r="B335" s="45">
        <v>54000000</v>
      </c>
      <c r="C335" s="45">
        <v>128769345</v>
      </c>
      <c r="D335" s="46">
        <f>Table13[[#This Row],[Gross]]-Table13[[#This Row],[Budget]]</f>
        <v>74769345</v>
      </c>
    </row>
    <row r="336" spans="1:4" x14ac:dyDescent="0.25">
      <c r="A336" s="45" t="s">
        <v>2368</v>
      </c>
      <c r="B336" s="45">
        <v>35000000</v>
      </c>
      <c r="C336" s="45">
        <v>109712885</v>
      </c>
      <c r="D336" s="46">
        <f>Table13[[#This Row],[Gross]]-Table13[[#This Row],[Budget]]</f>
        <v>74712885</v>
      </c>
    </row>
    <row r="337" spans="1:4" x14ac:dyDescent="0.25">
      <c r="A337" s="45" t="s">
        <v>3439</v>
      </c>
      <c r="B337" s="45">
        <v>20000000</v>
      </c>
      <c r="C337" s="45">
        <v>94497271</v>
      </c>
      <c r="D337" s="46">
        <f>Table13[[#This Row],[Gross]]-Table13[[#This Row],[Budget]]</f>
        <v>74497271</v>
      </c>
    </row>
    <row r="338" spans="1:4" x14ac:dyDescent="0.25">
      <c r="A338" s="45" t="s">
        <v>5747</v>
      </c>
      <c r="B338" s="45">
        <v>2280000</v>
      </c>
      <c r="C338" s="45">
        <v>76400000</v>
      </c>
      <c r="D338" s="46">
        <f>Table13[[#This Row],[Gross]]-Table13[[#This Row],[Budget]]</f>
        <v>74120000</v>
      </c>
    </row>
    <row r="339" spans="1:4" x14ac:dyDescent="0.25">
      <c r="A339" s="47" t="s">
        <v>3056</v>
      </c>
      <c r="B339" s="47">
        <v>22000000</v>
      </c>
      <c r="C339" s="47">
        <v>96067179</v>
      </c>
      <c r="D339" s="46">
        <f>Table13[[#This Row],[Gross]]-Table13[[#This Row],[Budget]]</f>
        <v>74067179</v>
      </c>
    </row>
    <row r="340" spans="1:4" x14ac:dyDescent="0.25">
      <c r="A340" s="45" t="s">
        <v>2046</v>
      </c>
      <c r="B340" s="45">
        <v>42000000</v>
      </c>
      <c r="C340" s="45">
        <v>116006080</v>
      </c>
      <c r="D340" s="46">
        <f>Table13[[#This Row],[Gross]]-Table13[[#This Row],[Budget]]</f>
        <v>74006080</v>
      </c>
    </row>
    <row r="341" spans="1:4" x14ac:dyDescent="0.25">
      <c r="A341" s="45" t="s">
        <v>2105</v>
      </c>
      <c r="B341" s="45">
        <v>38000000</v>
      </c>
      <c r="C341" s="45">
        <v>111760631</v>
      </c>
      <c r="D341" s="46">
        <f>Table13[[#This Row],[Gross]]-Table13[[#This Row],[Budget]]</f>
        <v>73760631</v>
      </c>
    </row>
    <row r="342" spans="1:4" x14ac:dyDescent="0.25">
      <c r="A342" s="45" t="s">
        <v>1704</v>
      </c>
      <c r="B342" s="45">
        <v>52000000</v>
      </c>
      <c r="C342" s="45">
        <v>125548685</v>
      </c>
      <c r="D342" s="46">
        <f>Table13[[#This Row],[Gross]]-Table13[[#This Row],[Budget]]</f>
        <v>73548685</v>
      </c>
    </row>
    <row r="343" spans="1:4" x14ac:dyDescent="0.25">
      <c r="A343" s="45" t="s">
        <v>201</v>
      </c>
      <c r="B343" s="45">
        <v>165000000</v>
      </c>
      <c r="C343" s="45">
        <v>238371987</v>
      </c>
      <c r="D343" s="46">
        <f>Table13[[#This Row],[Gross]]-Table13[[#This Row],[Budget]]</f>
        <v>73371987</v>
      </c>
    </row>
    <row r="344" spans="1:4" x14ac:dyDescent="0.25">
      <c r="A344" s="47" t="s">
        <v>617</v>
      </c>
      <c r="B344" s="47">
        <v>100000000</v>
      </c>
      <c r="C344" s="47">
        <v>173005002</v>
      </c>
      <c r="D344" s="46">
        <f>Table13[[#This Row],[Gross]]-Table13[[#This Row],[Budget]]</f>
        <v>73005002</v>
      </c>
    </row>
    <row r="345" spans="1:4" x14ac:dyDescent="0.25">
      <c r="A345" s="45" t="s">
        <v>1123</v>
      </c>
      <c r="B345" s="45">
        <v>71500000</v>
      </c>
      <c r="C345" s="45">
        <v>144156464</v>
      </c>
      <c r="D345" s="46">
        <f>Table13[[#This Row],[Gross]]-Table13[[#This Row],[Budget]]</f>
        <v>72656464</v>
      </c>
    </row>
    <row r="346" spans="1:4" x14ac:dyDescent="0.25">
      <c r="A346" s="47" t="s">
        <v>2605</v>
      </c>
      <c r="B346" s="47">
        <v>32000000</v>
      </c>
      <c r="C346" s="47">
        <v>104632573</v>
      </c>
      <c r="D346" s="46">
        <f>Table13[[#This Row],[Gross]]-Table13[[#This Row],[Budget]]</f>
        <v>72632573</v>
      </c>
    </row>
    <row r="347" spans="1:4" x14ac:dyDescent="0.25">
      <c r="A347" s="47" t="s">
        <v>3261</v>
      </c>
      <c r="B347" s="47">
        <v>8200000</v>
      </c>
      <c r="C347" s="47">
        <v>80000000</v>
      </c>
      <c r="D347" s="46">
        <f>Table13[[#This Row],[Gross]]-Table13[[#This Row],[Budget]]</f>
        <v>71800000</v>
      </c>
    </row>
    <row r="348" spans="1:4" x14ac:dyDescent="0.25">
      <c r="A348" s="47" t="s">
        <v>321</v>
      </c>
      <c r="B348" s="47">
        <v>145000000</v>
      </c>
      <c r="C348" s="47">
        <v>216366733</v>
      </c>
      <c r="D348" s="46">
        <f>Table13[[#This Row],[Gross]]-Table13[[#This Row],[Budget]]</f>
        <v>71366733</v>
      </c>
    </row>
    <row r="349" spans="1:4" x14ac:dyDescent="0.25">
      <c r="A349" s="47" t="s">
        <v>2690</v>
      </c>
      <c r="B349" s="47">
        <v>37000000</v>
      </c>
      <c r="C349" s="47">
        <v>108244774</v>
      </c>
      <c r="D349" s="46">
        <f>Table13[[#This Row],[Gross]]-Table13[[#This Row],[Budget]]</f>
        <v>71244774</v>
      </c>
    </row>
    <row r="350" spans="1:4" x14ac:dyDescent="0.25">
      <c r="A350" s="47" t="s">
        <v>1130</v>
      </c>
      <c r="B350" s="47">
        <v>70000000</v>
      </c>
      <c r="C350" s="47">
        <v>141204016</v>
      </c>
      <c r="D350" s="46">
        <f>Table13[[#This Row],[Gross]]-Table13[[#This Row],[Budget]]</f>
        <v>71204016</v>
      </c>
    </row>
    <row r="351" spans="1:4" x14ac:dyDescent="0.25">
      <c r="A351" s="47" t="s">
        <v>2697</v>
      </c>
      <c r="B351" s="47">
        <v>30000000</v>
      </c>
      <c r="C351" s="47">
        <v>100422786</v>
      </c>
      <c r="D351" s="46">
        <f>Table13[[#This Row],[Gross]]-Table13[[#This Row],[Budget]]</f>
        <v>70422786</v>
      </c>
    </row>
    <row r="352" spans="1:4" x14ac:dyDescent="0.25">
      <c r="A352" s="45" t="s">
        <v>4621</v>
      </c>
      <c r="B352" s="45">
        <v>10000000</v>
      </c>
      <c r="C352" s="45">
        <v>80150343</v>
      </c>
      <c r="D352" s="46">
        <f>Table13[[#This Row],[Gross]]-Table13[[#This Row],[Budget]]</f>
        <v>70150343</v>
      </c>
    </row>
    <row r="353" spans="1:4" x14ac:dyDescent="0.25">
      <c r="A353" s="45" t="s">
        <v>2614</v>
      </c>
      <c r="B353" s="45">
        <v>32000000</v>
      </c>
      <c r="C353" s="45">
        <v>101470202</v>
      </c>
      <c r="D353" s="46">
        <f>Table13[[#This Row],[Gross]]-Table13[[#This Row],[Budget]]</f>
        <v>69470202</v>
      </c>
    </row>
    <row r="354" spans="1:4" x14ac:dyDescent="0.25">
      <c r="A354" s="47" t="s">
        <v>5584</v>
      </c>
      <c r="B354" s="47">
        <v>8000000</v>
      </c>
      <c r="C354" s="47">
        <v>77413017</v>
      </c>
      <c r="D354" s="46">
        <f>Table13[[#This Row],[Gross]]-Table13[[#This Row],[Budget]]</f>
        <v>69413017</v>
      </c>
    </row>
    <row r="355" spans="1:4" x14ac:dyDescent="0.25">
      <c r="A355" s="45" t="s">
        <v>857</v>
      </c>
      <c r="B355" s="45">
        <v>84000000</v>
      </c>
      <c r="C355" s="45">
        <v>153288182</v>
      </c>
      <c r="D355" s="46">
        <f>Table13[[#This Row],[Gross]]-Table13[[#This Row],[Budget]]</f>
        <v>69288182</v>
      </c>
    </row>
    <row r="356" spans="1:4" x14ac:dyDescent="0.25">
      <c r="A356" s="47" t="s">
        <v>3761</v>
      </c>
      <c r="B356" s="47">
        <v>17000000</v>
      </c>
      <c r="C356" s="47">
        <v>86049418</v>
      </c>
      <c r="D356" s="46">
        <f>Table13[[#This Row],[Gross]]-Table13[[#This Row],[Budget]]</f>
        <v>69049418</v>
      </c>
    </row>
    <row r="357" spans="1:4" x14ac:dyDescent="0.25">
      <c r="A357" s="47" t="s">
        <v>4282</v>
      </c>
      <c r="B357" s="47">
        <v>14000000</v>
      </c>
      <c r="C357" s="47">
        <v>83025853</v>
      </c>
      <c r="D357" s="46">
        <f>Table13[[#This Row],[Gross]]-Table13[[#This Row],[Budget]]</f>
        <v>69025853</v>
      </c>
    </row>
    <row r="358" spans="1:4" x14ac:dyDescent="0.25">
      <c r="A358" s="47" t="s">
        <v>4626</v>
      </c>
      <c r="B358" s="47">
        <v>10000000</v>
      </c>
      <c r="C358" s="47">
        <v>78845130</v>
      </c>
      <c r="D358" s="46">
        <f>Table13[[#This Row],[Gross]]-Table13[[#This Row],[Budget]]</f>
        <v>68845130</v>
      </c>
    </row>
    <row r="359" spans="1:4" x14ac:dyDescent="0.25">
      <c r="A359" s="47" t="s">
        <v>2106</v>
      </c>
      <c r="B359" s="47">
        <v>40000000</v>
      </c>
      <c r="C359" s="47">
        <v>108706165</v>
      </c>
      <c r="D359" s="46">
        <f>Table13[[#This Row],[Gross]]-Table13[[#This Row],[Budget]]</f>
        <v>68706165</v>
      </c>
    </row>
    <row r="360" spans="1:4" x14ac:dyDescent="0.25">
      <c r="A360" s="45" t="s">
        <v>3337</v>
      </c>
      <c r="B360" s="45">
        <v>22000000</v>
      </c>
      <c r="C360" s="45">
        <v>90636983</v>
      </c>
      <c r="D360" s="46">
        <f>Table13[[#This Row],[Gross]]-Table13[[#This Row],[Budget]]</f>
        <v>68636983</v>
      </c>
    </row>
    <row r="361" spans="1:4" x14ac:dyDescent="0.25">
      <c r="A361" s="45" t="s">
        <v>4553</v>
      </c>
      <c r="B361" s="45">
        <v>25000000</v>
      </c>
      <c r="C361" s="45">
        <v>93571803</v>
      </c>
      <c r="D361" s="46">
        <f>Table13[[#This Row],[Gross]]-Table13[[#This Row],[Budget]]</f>
        <v>68571803</v>
      </c>
    </row>
    <row r="362" spans="1:4" x14ac:dyDescent="0.25">
      <c r="A362" s="45" t="s">
        <v>95</v>
      </c>
      <c r="B362" s="45">
        <v>200000000</v>
      </c>
      <c r="C362" s="45">
        <v>268488329</v>
      </c>
      <c r="D362" s="46">
        <f>Table13[[#This Row],[Gross]]-Table13[[#This Row],[Budget]]</f>
        <v>68488329</v>
      </c>
    </row>
    <row r="363" spans="1:4" x14ac:dyDescent="0.25">
      <c r="A363" s="47" t="s">
        <v>2558</v>
      </c>
      <c r="B363" s="47">
        <v>34000000</v>
      </c>
      <c r="C363" s="47">
        <v>102413606</v>
      </c>
      <c r="D363" s="46">
        <f>Table13[[#This Row],[Gross]]-Table13[[#This Row],[Budget]]</f>
        <v>68413606</v>
      </c>
    </row>
    <row r="364" spans="1:4" x14ac:dyDescent="0.25">
      <c r="A364" s="47" t="s">
        <v>4423</v>
      </c>
      <c r="B364" s="47">
        <v>11000000</v>
      </c>
      <c r="C364" s="47">
        <v>78900000</v>
      </c>
      <c r="D364" s="46">
        <f>Table13[[#This Row],[Gross]]-Table13[[#This Row],[Budget]]</f>
        <v>67900000</v>
      </c>
    </row>
    <row r="365" spans="1:4" x14ac:dyDescent="0.25">
      <c r="A365" s="47" t="s">
        <v>4837</v>
      </c>
      <c r="B365" s="47">
        <v>11000000</v>
      </c>
      <c r="C365" s="47">
        <v>78900000</v>
      </c>
      <c r="D365" s="46">
        <f>Table13[[#This Row],[Gross]]-Table13[[#This Row],[Budget]]</f>
        <v>67900000</v>
      </c>
    </row>
    <row r="366" spans="1:4" x14ac:dyDescent="0.25">
      <c r="A366" s="47" t="s">
        <v>4426</v>
      </c>
      <c r="B366" s="47">
        <v>12000000</v>
      </c>
      <c r="C366" s="47">
        <v>79568000</v>
      </c>
      <c r="D366" s="46">
        <f>Table13[[#This Row],[Gross]]-Table13[[#This Row],[Budget]]</f>
        <v>67568000</v>
      </c>
    </row>
    <row r="367" spans="1:4" x14ac:dyDescent="0.25">
      <c r="A367" s="45" t="s">
        <v>2111</v>
      </c>
      <c r="B367" s="45">
        <v>40000000</v>
      </c>
      <c r="C367" s="45">
        <v>107458785</v>
      </c>
      <c r="D367" s="46">
        <f>Table13[[#This Row],[Gross]]-Table13[[#This Row],[Budget]]</f>
        <v>67458785</v>
      </c>
    </row>
    <row r="368" spans="1:4" x14ac:dyDescent="0.25">
      <c r="A368" s="45" t="s">
        <v>861</v>
      </c>
      <c r="B368" s="45">
        <v>70000000</v>
      </c>
      <c r="C368" s="45">
        <v>137340146</v>
      </c>
      <c r="D368" s="46">
        <f>Table13[[#This Row],[Gross]]-Table13[[#This Row],[Budget]]</f>
        <v>67340146</v>
      </c>
    </row>
    <row r="369" spans="1:4" x14ac:dyDescent="0.25">
      <c r="A369" s="47" t="s">
        <v>2692</v>
      </c>
      <c r="B369" s="47">
        <v>33000000</v>
      </c>
      <c r="C369" s="47">
        <v>100125340</v>
      </c>
      <c r="D369" s="46">
        <f>Table13[[#This Row],[Gross]]-Table13[[#This Row],[Budget]]</f>
        <v>67125340</v>
      </c>
    </row>
    <row r="370" spans="1:4" x14ac:dyDescent="0.25">
      <c r="A370" s="47" t="s">
        <v>3858</v>
      </c>
      <c r="B370" s="47">
        <v>18500000</v>
      </c>
      <c r="C370" s="47">
        <v>85200000</v>
      </c>
      <c r="D370" s="46">
        <f>Table13[[#This Row],[Gross]]-Table13[[#This Row],[Budget]]</f>
        <v>66700000</v>
      </c>
    </row>
    <row r="371" spans="1:4" x14ac:dyDescent="0.25">
      <c r="A371" s="47" t="s">
        <v>1665</v>
      </c>
      <c r="B371" s="47">
        <v>52000000</v>
      </c>
      <c r="C371" s="47">
        <v>118683135</v>
      </c>
      <c r="D371" s="46">
        <f>Table13[[#This Row],[Gross]]-Table13[[#This Row],[Budget]]</f>
        <v>66683135</v>
      </c>
    </row>
    <row r="372" spans="1:4" x14ac:dyDescent="0.25">
      <c r="A372" s="45" t="s">
        <v>525</v>
      </c>
      <c r="B372" s="45">
        <v>120000000</v>
      </c>
      <c r="C372" s="45">
        <v>186336103</v>
      </c>
      <c r="D372" s="46">
        <f>Table13[[#This Row],[Gross]]-Table13[[#This Row],[Budget]]</f>
        <v>66336103</v>
      </c>
    </row>
    <row r="373" spans="1:4" x14ac:dyDescent="0.25">
      <c r="A373" s="47" t="s">
        <v>694</v>
      </c>
      <c r="B373" s="47">
        <v>95000000</v>
      </c>
      <c r="C373" s="47">
        <v>161317423</v>
      </c>
      <c r="D373" s="46">
        <f>Table13[[#This Row],[Gross]]-Table13[[#This Row],[Budget]]</f>
        <v>66317423</v>
      </c>
    </row>
    <row r="374" spans="1:4" x14ac:dyDescent="0.25">
      <c r="A374" s="45" t="s">
        <v>48</v>
      </c>
      <c r="B374" s="45">
        <v>225000000</v>
      </c>
      <c r="C374" s="45">
        <v>291021565</v>
      </c>
      <c r="D374" s="46">
        <f>Table13[[#This Row],[Gross]]-Table13[[#This Row],[Budget]]</f>
        <v>66021565</v>
      </c>
    </row>
    <row r="375" spans="1:4" x14ac:dyDescent="0.25">
      <c r="A375" s="45" t="s">
        <v>2465</v>
      </c>
      <c r="B375" s="45">
        <v>10700000</v>
      </c>
      <c r="C375" s="45">
        <v>76600000</v>
      </c>
      <c r="D375" s="46">
        <f>Table13[[#This Row],[Gross]]-Table13[[#This Row],[Budget]]</f>
        <v>65900000</v>
      </c>
    </row>
    <row r="376" spans="1:4" x14ac:dyDescent="0.25">
      <c r="A376" s="45" t="s">
        <v>502</v>
      </c>
      <c r="B376" s="45">
        <v>125000000</v>
      </c>
      <c r="C376" s="45">
        <v>190871240</v>
      </c>
      <c r="D376" s="46">
        <f>Table13[[#This Row],[Gross]]-Table13[[#This Row],[Budget]]</f>
        <v>65871240</v>
      </c>
    </row>
    <row r="377" spans="1:4" x14ac:dyDescent="0.25">
      <c r="A377" s="47" t="s">
        <v>830</v>
      </c>
      <c r="B377" s="47">
        <v>85000000</v>
      </c>
      <c r="C377" s="47">
        <v>150832203</v>
      </c>
      <c r="D377" s="46">
        <f>Table13[[#This Row],[Gross]]-Table13[[#This Row],[Budget]]</f>
        <v>65832203</v>
      </c>
    </row>
    <row r="378" spans="1:4" x14ac:dyDescent="0.25">
      <c r="A378" s="47" t="s">
        <v>882</v>
      </c>
      <c r="B378" s="47">
        <v>80000000</v>
      </c>
      <c r="C378" s="47">
        <v>145771527</v>
      </c>
      <c r="D378" s="46">
        <f>Table13[[#This Row],[Gross]]-Table13[[#This Row],[Budget]]</f>
        <v>65771527</v>
      </c>
    </row>
    <row r="379" spans="1:4" x14ac:dyDescent="0.25">
      <c r="A379" s="45" t="s">
        <v>1348</v>
      </c>
      <c r="B379" s="45">
        <v>60000000</v>
      </c>
      <c r="C379" s="45">
        <v>125603360</v>
      </c>
      <c r="D379" s="46">
        <f>Table13[[#This Row],[Gross]]-Table13[[#This Row],[Budget]]</f>
        <v>65603360</v>
      </c>
    </row>
    <row r="380" spans="1:4" x14ac:dyDescent="0.25">
      <c r="A380" s="45" t="s">
        <v>886</v>
      </c>
      <c r="B380" s="45">
        <v>75000000</v>
      </c>
      <c r="C380" s="45">
        <v>140459099</v>
      </c>
      <c r="D380" s="46">
        <f>Table13[[#This Row],[Gross]]-Table13[[#This Row],[Budget]]</f>
        <v>65459099</v>
      </c>
    </row>
    <row r="381" spans="1:4" x14ac:dyDescent="0.25">
      <c r="A381" s="47" t="s">
        <v>3006</v>
      </c>
      <c r="B381" s="47">
        <v>26000000</v>
      </c>
      <c r="C381" s="47">
        <v>91457688</v>
      </c>
      <c r="D381" s="46">
        <f>Table13[[#This Row],[Gross]]-Table13[[#This Row],[Budget]]</f>
        <v>65457688</v>
      </c>
    </row>
    <row r="382" spans="1:4" x14ac:dyDescent="0.25">
      <c r="A382" s="45" t="s">
        <v>3863</v>
      </c>
      <c r="B382" s="45">
        <v>17000000</v>
      </c>
      <c r="C382" s="45">
        <v>82389560</v>
      </c>
      <c r="D382" s="46">
        <f>Table13[[#This Row],[Gross]]-Table13[[#This Row],[Budget]]</f>
        <v>65389560</v>
      </c>
    </row>
    <row r="383" spans="1:4" x14ac:dyDescent="0.25">
      <c r="A383" s="47" t="s">
        <v>3085</v>
      </c>
      <c r="B383" s="47">
        <v>17000000</v>
      </c>
      <c r="C383" s="47">
        <v>82234139</v>
      </c>
      <c r="D383" s="46">
        <f>Table13[[#This Row],[Gross]]-Table13[[#This Row],[Budget]]</f>
        <v>65234139</v>
      </c>
    </row>
    <row r="384" spans="1:4" x14ac:dyDescent="0.25">
      <c r="A384" s="45" t="s">
        <v>2696</v>
      </c>
      <c r="B384" s="45">
        <v>25000000</v>
      </c>
      <c r="C384" s="45">
        <v>90135191</v>
      </c>
      <c r="D384" s="46">
        <f>Table13[[#This Row],[Gross]]-Table13[[#This Row],[Budget]]</f>
        <v>65135191</v>
      </c>
    </row>
    <row r="385" spans="1:4" x14ac:dyDescent="0.25">
      <c r="A385" s="47" t="s">
        <v>3442</v>
      </c>
      <c r="B385" s="47">
        <v>20000000</v>
      </c>
      <c r="C385" s="47">
        <v>84518155</v>
      </c>
      <c r="D385" s="46">
        <f>Table13[[#This Row],[Gross]]-Table13[[#This Row],[Budget]]</f>
        <v>64518155</v>
      </c>
    </row>
    <row r="386" spans="1:4" x14ac:dyDescent="0.25">
      <c r="A386" s="45" t="s">
        <v>334</v>
      </c>
      <c r="B386" s="45">
        <v>145000000</v>
      </c>
      <c r="C386" s="45">
        <v>209364921</v>
      </c>
      <c r="D386" s="46">
        <f>Table13[[#This Row],[Gross]]-Table13[[#This Row],[Budget]]</f>
        <v>64364921</v>
      </c>
    </row>
    <row r="387" spans="1:4" x14ac:dyDescent="0.25">
      <c r="A387" s="45" t="s">
        <v>3298</v>
      </c>
      <c r="B387" s="45">
        <v>23000000</v>
      </c>
      <c r="C387" s="45">
        <v>86930411</v>
      </c>
      <c r="D387" s="46">
        <f>Table13[[#This Row],[Gross]]-Table13[[#This Row],[Budget]]</f>
        <v>63930411</v>
      </c>
    </row>
    <row r="388" spans="1:4" x14ac:dyDescent="0.25">
      <c r="A388" s="47" t="s">
        <v>813</v>
      </c>
      <c r="B388" s="47">
        <v>85000000</v>
      </c>
      <c r="C388" s="47">
        <v>148313048</v>
      </c>
      <c r="D388" s="46">
        <f>Table13[[#This Row],[Gross]]-Table13[[#This Row],[Budget]]</f>
        <v>63313048</v>
      </c>
    </row>
    <row r="389" spans="1:4" x14ac:dyDescent="0.25">
      <c r="A389" s="45" t="s">
        <v>4422</v>
      </c>
      <c r="B389" s="45">
        <v>12000000</v>
      </c>
      <c r="C389" s="45">
        <v>75074950</v>
      </c>
      <c r="D389" s="46">
        <f>Table13[[#This Row],[Gross]]-Table13[[#This Row],[Budget]]</f>
        <v>63074950</v>
      </c>
    </row>
    <row r="390" spans="1:4" x14ac:dyDescent="0.25">
      <c r="A390" s="47" t="s">
        <v>606</v>
      </c>
      <c r="B390" s="47">
        <v>100000000</v>
      </c>
      <c r="C390" s="47">
        <v>162804648</v>
      </c>
      <c r="D390" s="46">
        <f>Table13[[#This Row],[Gross]]-Table13[[#This Row],[Budget]]</f>
        <v>62804648</v>
      </c>
    </row>
    <row r="391" spans="1:4" x14ac:dyDescent="0.25">
      <c r="A391" s="45" t="s">
        <v>2658</v>
      </c>
      <c r="B391" s="45">
        <v>31000000</v>
      </c>
      <c r="C391" s="45">
        <v>93749203</v>
      </c>
      <c r="D391" s="46">
        <f>Table13[[#This Row],[Gross]]-Table13[[#This Row],[Budget]]</f>
        <v>62749203</v>
      </c>
    </row>
    <row r="392" spans="1:4" x14ac:dyDescent="0.25">
      <c r="A392" s="47" t="s">
        <v>3446</v>
      </c>
      <c r="B392" s="47">
        <v>20000000</v>
      </c>
      <c r="C392" s="47">
        <v>82624961</v>
      </c>
      <c r="D392" s="46">
        <f>Table13[[#This Row],[Gross]]-Table13[[#This Row],[Budget]]</f>
        <v>62624961</v>
      </c>
    </row>
    <row r="393" spans="1:4" x14ac:dyDescent="0.25">
      <c r="A393" s="45" t="s">
        <v>4847</v>
      </c>
      <c r="B393" s="45">
        <v>9000000</v>
      </c>
      <c r="C393" s="45">
        <v>71519230</v>
      </c>
      <c r="D393" s="46">
        <f>Table13[[#This Row],[Gross]]-Table13[[#This Row],[Budget]]</f>
        <v>62519230</v>
      </c>
    </row>
    <row r="394" spans="1:4" x14ac:dyDescent="0.25">
      <c r="A394" s="47" t="s">
        <v>2112</v>
      </c>
      <c r="B394" s="47">
        <v>40000000</v>
      </c>
      <c r="C394" s="47">
        <v>102310175</v>
      </c>
      <c r="D394" s="46">
        <f>Table13[[#This Row],[Gross]]-Table13[[#This Row],[Budget]]</f>
        <v>62310175</v>
      </c>
    </row>
    <row r="395" spans="1:4" x14ac:dyDescent="0.25">
      <c r="A395" s="45" t="s">
        <v>1920</v>
      </c>
      <c r="B395" s="45">
        <v>48000000</v>
      </c>
      <c r="C395" s="45">
        <v>110000082</v>
      </c>
      <c r="D395" s="46">
        <f>Table13[[#This Row],[Gross]]-Table13[[#This Row],[Budget]]</f>
        <v>62000082</v>
      </c>
    </row>
    <row r="396" spans="1:4" x14ac:dyDescent="0.25">
      <c r="A396" s="45" t="s">
        <v>441</v>
      </c>
      <c r="B396" s="45">
        <v>125000000</v>
      </c>
      <c r="C396" s="45">
        <v>186830669</v>
      </c>
      <c r="D396" s="46">
        <f>Table13[[#This Row],[Gross]]-Table13[[#This Row],[Budget]]</f>
        <v>61830669</v>
      </c>
    </row>
    <row r="397" spans="1:4" x14ac:dyDescent="0.25">
      <c r="A397" s="47" t="s">
        <v>1922</v>
      </c>
      <c r="B397" s="47">
        <v>45000000</v>
      </c>
      <c r="C397" s="47">
        <v>106807667</v>
      </c>
      <c r="D397" s="46">
        <f>Table13[[#This Row],[Gross]]-Table13[[#This Row],[Budget]]</f>
        <v>61807667</v>
      </c>
    </row>
    <row r="398" spans="1:4" x14ac:dyDescent="0.25">
      <c r="A398" s="47" t="s">
        <v>4908</v>
      </c>
      <c r="B398" s="47">
        <v>8000000</v>
      </c>
      <c r="C398" s="47">
        <v>69800000</v>
      </c>
      <c r="D398" s="46">
        <f>Table13[[#This Row],[Gross]]-Table13[[#This Row],[Budget]]</f>
        <v>61800000</v>
      </c>
    </row>
    <row r="399" spans="1:4" x14ac:dyDescent="0.25">
      <c r="A399" s="47" t="s">
        <v>2047</v>
      </c>
      <c r="B399" s="47">
        <v>45000000</v>
      </c>
      <c r="C399" s="47">
        <v>106793915</v>
      </c>
      <c r="D399" s="46">
        <f>Table13[[#This Row],[Gross]]-Table13[[#This Row],[Budget]]</f>
        <v>61793915</v>
      </c>
    </row>
    <row r="400" spans="1:4" x14ac:dyDescent="0.25">
      <c r="A400" s="47" t="s">
        <v>454</v>
      </c>
      <c r="B400" s="47">
        <v>125000000</v>
      </c>
      <c r="C400" s="47">
        <v>186739919</v>
      </c>
      <c r="D400" s="46">
        <f>Table13[[#This Row],[Gross]]-Table13[[#This Row],[Budget]]</f>
        <v>61739919</v>
      </c>
    </row>
    <row r="401" spans="1:4" x14ac:dyDescent="0.25">
      <c r="A401" s="45" t="s">
        <v>327</v>
      </c>
      <c r="B401" s="45">
        <v>140000000</v>
      </c>
      <c r="C401" s="45">
        <v>201573391</v>
      </c>
      <c r="D401" s="46">
        <f>Table13[[#This Row],[Gross]]-Table13[[#This Row],[Budget]]</f>
        <v>61573391</v>
      </c>
    </row>
    <row r="402" spans="1:4" x14ac:dyDescent="0.25">
      <c r="A402" s="47" t="s">
        <v>1345</v>
      </c>
      <c r="B402" s="47">
        <v>60000000</v>
      </c>
      <c r="C402" s="47">
        <v>121468960</v>
      </c>
      <c r="D402" s="46">
        <f>Table13[[#This Row],[Gross]]-Table13[[#This Row],[Budget]]</f>
        <v>61468960</v>
      </c>
    </row>
    <row r="403" spans="1:4" x14ac:dyDescent="0.25">
      <c r="A403" s="47" t="s">
        <v>5613</v>
      </c>
      <c r="B403" s="47">
        <v>3000000</v>
      </c>
      <c r="C403" s="47">
        <v>64423650</v>
      </c>
      <c r="D403" s="46">
        <f>Table13[[#This Row],[Gross]]-Table13[[#This Row],[Budget]]</f>
        <v>61423650</v>
      </c>
    </row>
    <row r="404" spans="1:4" x14ac:dyDescent="0.25">
      <c r="A404" s="45" t="s">
        <v>191</v>
      </c>
      <c r="B404" s="45">
        <v>180000000</v>
      </c>
      <c r="C404" s="45">
        <v>241407328</v>
      </c>
      <c r="D404" s="46">
        <f>Table13[[#This Row],[Gross]]-Table13[[#This Row],[Budget]]</f>
        <v>61407328</v>
      </c>
    </row>
    <row r="405" spans="1:4" x14ac:dyDescent="0.25">
      <c r="A405" s="45" t="s">
        <v>3007</v>
      </c>
      <c r="B405" s="45">
        <v>27000000</v>
      </c>
      <c r="C405" s="45">
        <v>87341380</v>
      </c>
      <c r="D405" s="46">
        <f>Table13[[#This Row],[Gross]]-Table13[[#This Row],[Budget]]</f>
        <v>60341380</v>
      </c>
    </row>
    <row r="406" spans="1:4" x14ac:dyDescent="0.25">
      <c r="A406" s="45" t="s">
        <v>5456</v>
      </c>
      <c r="B406" s="45">
        <v>2300000</v>
      </c>
      <c r="C406" s="45">
        <v>62549000</v>
      </c>
      <c r="D406" s="46">
        <f>Table13[[#This Row],[Gross]]-Table13[[#This Row],[Budget]]</f>
        <v>60249000</v>
      </c>
    </row>
    <row r="407" spans="1:4" x14ac:dyDescent="0.25">
      <c r="A407" s="45" t="s">
        <v>4424</v>
      </c>
      <c r="B407" s="45">
        <v>12000000</v>
      </c>
      <c r="C407" s="45">
        <v>72217000</v>
      </c>
      <c r="D407" s="46">
        <f>Table13[[#This Row],[Gross]]-Table13[[#This Row],[Budget]]</f>
        <v>60217000</v>
      </c>
    </row>
    <row r="408" spans="1:4" x14ac:dyDescent="0.25">
      <c r="A408" s="47" t="s">
        <v>5396</v>
      </c>
      <c r="B408" s="47">
        <v>5000000</v>
      </c>
      <c r="C408" s="47">
        <v>65069140</v>
      </c>
      <c r="D408" s="46">
        <f>Table13[[#This Row],[Gross]]-Table13[[#This Row],[Budget]]</f>
        <v>60069140</v>
      </c>
    </row>
    <row r="409" spans="1:4" x14ac:dyDescent="0.25">
      <c r="A409" s="45" t="s">
        <v>2297</v>
      </c>
      <c r="B409" s="45">
        <v>20000000</v>
      </c>
      <c r="C409" s="45">
        <v>80050171</v>
      </c>
      <c r="D409" s="46">
        <f>Table13[[#This Row],[Gross]]-Table13[[#This Row],[Budget]]</f>
        <v>60050171</v>
      </c>
    </row>
    <row r="410" spans="1:4" x14ac:dyDescent="0.25">
      <c r="A410" s="47" t="s">
        <v>1315</v>
      </c>
      <c r="B410" s="47">
        <v>62000000</v>
      </c>
      <c r="C410" s="47">
        <v>122012710</v>
      </c>
      <c r="D410" s="46">
        <f>Table13[[#This Row],[Gross]]-Table13[[#This Row],[Budget]]</f>
        <v>60012710</v>
      </c>
    </row>
    <row r="411" spans="1:4" x14ac:dyDescent="0.25">
      <c r="A411" s="47" t="s">
        <v>4293</v>
      </c>
      <c r="B411" s="47">
        <v>13000000</v>
      </c>
      <c r="C411" s="47">
        <v>73000942</v>
      </c>
      <c r="D411" s="46">
        <f>Table13[[#This Row],[Gross]]-Table13[[#This Row],[Budget]]</f>
        <v>60000942</v>
      </c>
    </row>
    <row r="412" spans="1:4" x14ac:dyDescent="0.25">
      <c r="A412" s="47" t="s">
        <v>4024</v>
      </c>
      <c r="B412" s="47">
        <v>10000000</v>
      </c>
      <c r="C412" s="47">
        <v>69800000</v>
      </c>
      <c r="D412" s="46">
        <f>Table13[[#This Row],[Gross]]-Table13[[#This Row],[Budget]]</f>
        <v>59800000</v>
      </c>
    </row>
    <row r="413" spans="1:4" x14ac:dyDescent="0.25">
      <c r="A413" s="45" t="s">
        <v>1026</v>
      </c>
      <c r="B413" s="45">
        <v>75000000</v>
      </c>
      <c r="C413" s="45">
        <v>134568845</v>
      </c>
      <c r="D413" s="46">
        <f>Table13[[#This Row],[Gross]]-Table13[[#This Row],[Budget]]</f>
        <v>59568845</v>
      </c>
    </row>
    <row r="414" spans="1:4" x14ac:dyDescent="0.25">
      <c r="A414" s="47" t="s">
        <v>3864</v>
      </c>
      <c r="B414" s="47">
        <v>12000000</v>
      </c>
      <c r="C414" s="47">
        <v>71502303</v>
      </c>
      <c r="D414" s="46">
        <f>Table13[[#This Row],[Gross]]-Table13[[#This Row],[Budget]]</f>
        <v>59502303</v>
      </c>
    </row>
    <row r="415" spans="1:4" x14ac:dyDescent="0.25">
      <c r="A415" s="45" t="s">
        <v>3744</v>
      </c>
      <c r="B415" s="45">
        <v>17000000</v>
      </c>
      <c r="C415" s="45">
        <v>76400000</v>
      </c>
      <c r="D415" s="46">
        <f>Table13[[#This Row],[Gross]]-Table13[[#This Row],[Budget]]</f>
        <v>59400000</v>
      </c>
    </row>
    <row r="416" spans="1:4" x14ac:dyDescent="0.25">
      <c r="A416" s="47" t="s">
        <v>5281</v>
      </c>
      <c r="B416" s="47">
        <v>5000000</v>
      </c>
      <c r="C416" s="47">
        <v>64267897</v>
      </c>
      <c r="D416" s="46">
        <f>Table13[[#This Row],[Gross]]-Table13[[#This Row],[Budget]]</f>
        <v>59267897</v>
      </c>
    </row>
    <row r="417" spans="1:4" x14ac:dyDescent="0.25">
      <c r="A417" s="47" t="s">
        <v>1027</v>
      </c>
      <c r="B417" s="47">
        <v>75000000</v>
      </c>
      <c r="C417" s="47">
        <v>134006721</v>
      </c>
      <c r="D417" s="46">
        <f>Table13[[#This Row],[Gross]]-Table13[[#This Row],[Budget]]</f>
        <v>59006721</v>
      </c>
    </row>
    <row r="418" spans="1:4" x14ac:dyDescent="0.25">
      <c r="A418" s="47" t="s">
        <v>2708</v>
      </c>
      <c r="B418" s="47">
        <v>25000000</v>
      </c>
      <c r="C418" s="47">
        <v>83813460</v>
      </c>
      <c r="D418" s="46">
        <f>Table13[[#This Row],[Gross]]-Table13[[#This Row],[Budget]]</f>
        <v>58813460</v>
      </c>
    </row>
    <row r="419" spans="1:4" x14ac:dyDescent="0.25">
      <c r="A419" s="47" t="s">
        <v>251</v>
      </c>
      <c r="B419" s="47">
        <v>140000000</v>
      </c>
      <c r="C419" s="47">
        <v>198539855</v>
      </c>
      <c r="D419" s="46">
        <f>Table13[[#This Row],[Gross]]-Table13[[#This Row],[Budget]]</f>
        <v>58539855</v>
      </c>
    </row>
    <row r="420" spans="1:4" x14ac:dyDescent="0.25">
      <c r="A420" s="47" t="s">
        <v>1669</v>
      </c>
      <c r="B420" s="47">
        <v>52000000</v>
      </c>
      <c r="C420" s="47">
        <v>110476776</v>
      </c>
      <c r="D420" s="46">
        <f>Table13[[#This Row],[Gross]]-Table13[[#This Row],[Budget]]</f>
        <v>58476776</v>
      </c>
    </row>
    <row r="421" spans="1:4" x14ac:dyDescent="0.25">
      <c r="A421" s="45" t="s">
        <v>4624</v>
      </c>
      <c r="B421" s="45">
        <v>10000000</v>
      </c>
      <c r="C421" s="45">
        <v>68353550</v>
      </c>
      <c r="D421" s="46">
        <f>Table13[[#This Row],[Gross]]-Table13[[#This Row],[Budget]]</f>
        <v>58353550</v>
      </c>
    </row>
    <row r="422" spans="1:4" x14ac:dyDescent="0.25">
      <c r="A422" s="47" t="s">
        <v>4031</v>
      </c>
      <c r="B422" s="47">
        <v>15000000</v>
      </c>
      <c r="C422" s="47">
        <v>73326666</v>
      </c>
      <c r="D422" s="46">
        <f>Table13[[#This Row],[Gross]]-Table13[[#This Row],[Budget]]</f>
        <v>58326666</v>
      </c>
    </row>
    <row r="423" spans="1:4" x14ac:dyDescent="0.25">
      <c r="A423" s="47" t="s">
        <v>855</v>
      </c>
      <c r="B423" s="47">
        <v>65000000</v>
      </c>
      <c r="C423" s="47">
        <v>123307945</v>
      </c>
      <c r="D423" s="46">
        <f>Table13[[#This Row],[Gross]]-Table13[[#This Row],[Budget]]</f>
        <v>58307945</v>
      </c>
    </row>
    <row r="424" spans="1:4" x14ac:dyDescent="0.25">
      <c r="A424" s="45" t="s">
        <v>3094</v>
      </c>
      <c r="B424" s="45">
        <v>26000000</v>
      </c>
      <c r="C424" s="45">
        <v>84136909</v>
      </c>
      <c r="D424" s="46">
        <f>Table13[[#This Row],[Gross]]-Table13[[#This Row],[Budget]]</f>
        <v>58136909</v>
      </c>
    </row>
    <row r="425" spans="1:4" x14ac:dyDescent="0.25">
      <c r="A425" s="47" t="s">
        <v>890</v>
      </c>
      <c r="B425" s="47">
        <v>75000000</v>
      </c>
      <c r="C425" s="47">
        <v>133103929</v>
      </c>
      <c r="D425" s="46">
        <f>Table13[[#This Row],[Gross]]-Table13[[#This Row],[Budget]]</f>
        <v>58103929</v>
      </c>
    </row>
    <row r="426" spans="1:4" x14ac:dyDescent="0.25">
      <c r="A426" s="47" t="s">
        <v>4430</v>
      </c>
      <c r="B426" s="47">
        <v>12000000</v>
      </c>
      <c r="C426" s="47">
        <v>70011073</v>
      </c>
      <c r="D426" s="46">
        <f>Table13[[#This Row],[Gross]]-Table13[[#This Row],[Budget]]</f>
        <v>58011073</v>
      </c>
    </row>
    <row r="427" spans="1:4" x14ac:dyDescent="0.25">
      <c r="A427" s="45" t="s">
        <v>207</v>
      </c>
      <c r="B427" s="45">
        <v>165000000</v>
      </c>
      <c r="C427" s="45">
        <v>222487711</v>
      </c>
      <c r="D427" s="46">
        <f>Table13[[#This Row],[Gross]]-Table13[[#This Row],[Budget]]</f>
        <v>57487711</v>
      </c>
    </row>
    <row r="428" spans="1:4" x14ac:dyDescent="0.25">
      <c r="A428" s="47" t="s">
        <v>4630</v>
      </c>
      <c r="B428" s="47">
        <v>6000000</v>
      </c>
      <c r="C428" s="47">
        <v>63231524</v>
      </c>
      <c r="D428" s="46">
        <f>Table13[[#This Row],[Gross]]-Table13[[#This Row],[Budget]]</f>
        <v>57231524</v>
      </c>
    </row>
    <row r="429" spans="1:4" x14ac:dyDescent="0.25">
      <c r="A429" s="47" t="s">
        <v>1333</v>
      </c>
      <c r="B429" s="47">
        <v>61000000</v>
      </c>
      <c r="C429" s="47">
        <v>118153533</v>
      </c>
      <c r="D429" s="46">
        <f>Table13[[#This Row],[Gross]]-Table13[[#This Row],[Budget]]</f>
        <v>57153533</v>
      </c>
    </row>
    <row r="430" spans="1:4" x14ac:dyDescent="0.25">
      <c r="A430" s="47" t="s">
        <v>1542</v>
      </c>
      <c r="B430" s="47">
        <v>56000000</v>
      </c>
      <c r="C430" s="47">
        <v>113006880</v>
      </c>
      <c r="D430" s="46">
        <f>Table13[[#This Row],[Gross]]-Table13[[#This Row],[Budget]]</f>
        <v>57006880</v>
      </c>
    </row>
    <row r="431" spans="1:4" x14ac:dyDescent="0.25">
      <c r="A431" s="45" t="s">
        <v>2113</v>
      </c>
      <c r="B431" s="45">
        <v>40000000</v>
      </c>
      <c r="C431" s="45">
        <v>96917897</v>
      </c>
      <c r="D431" s="46">
        <f>Table13[[#This Row],[Gross]]-Table13[[#This Row],[Budget]]</f>
        <v>56917897</v>
      </c>
    </row>
    <row r="432" spans="1:4" x14ac:dyDescent="0.25">
      <c r="A432" s="45" t="s">
        <v>5279</v>
      </c>
      <c r="B432" s="45">
        <v>15000000</v>
      </c>
      <c r="C432" s="45">
        <v>71897215</v>
      </c>
      <c r="D432" s="46">
        <f>Table13[[#This Row],[Gross]]-Table13[[#This Row],[Budget]]</f>
        <v>56897215</v>
      </c>
    </row>
    <row r="433" spans="1:4" x14ac:dyDescent="0.25">
      <c r="A433" s="45" t="s">
        <v>1924</v>
      </c>
      <c r="B433" s="45">
        <v>45000000</v>
      </c>
      <c r="C433" s="45">
        <v>101702060</v>
      </c>
      <c r="D433" s="46">
        <f>Table13[[#This Row],[Gross]]-Table13[[#This Row],[Budget]]</f>
        <v>56702060</v>
      </c>
    </row>
    <row r="434" spans="1:4" x14ac:dyDescent="0.25">
      <c r="A434" s="45" t="s">
        <v>263</v>
      </c>
      <c r="B434" s="45">
        <v>150000000</v>
      </c>
      <c r="C434" s="45">
        <v>206456431</v>
      </c>
      <c r="D434" s="46">
        <f>Table13[[#This Row],[Gross]]-Table13[[#This Row],[Budget]]</f>
        <v>56456431</v>
      </c>
    </row>
    <row r="435" spans="1:4" x14ac:dyDescent="0.25">
      <c r="A435" s="47" t="s">
        <v>1133</v>
      </c>
      <c r="B435" s="47">
        <v>80000000</v>
      </c>
      <c r="C435" s="47">
        <v>136448821</v>
      </c>
      <c r="D435" s="46">
        <f>Table13[[#This Row],[Gross]]-Table13[[#This Row],[Budget]]</f>
        <v>56448821</v>
      </c>
    </row>
    <row r="436" spans="1:4" x14ac:dyDescent="0.25">
      <c r="A436" s="47" t="s">
        <v>265</v>
      </c>
      <c r="B436" s="47">
        <v>150000000</v>
      </c>
      <c r="C436" s="47">
        <v>206435493</v>
      </c>
      <c r="D436" s="46">
        <f>Table13[[#This Row],[Gross]]-Table13[[#This Row],[Budget]]</f>
        <v>56435493</v>
      </c>
    </row>
    <row r="437" spans="1:4" x14ac:dyDescent="0.25">
      <c r="A437" s="45" t="s">
        <v>4213</v>
      </c>
      <c r="B437" s="45">
        <v>14600000</v>
      </c>
      <c r="C437" s="45">
        <v>70906973</v>
      </c>
      <c r="D437" s="46">
        <f>Table13[[#This Row],[Gross]]-Table13[[#This Row],[Budget]]</f>
        <v>56306973</v>
      </c>
    </row>
    <row r="438" spans="1:4" x14ac:dyDescent="0.25">
      <c r="A438" s="47" t="s">
        <v>2657</v>
      </c>
      <c r="B438" s="47">
        <v>31000000</v>
      </c>
      <c r="C438" s="47">
        <v>87100000</v>
      </c>
      <c r="D438" s="46">
        <f>Table13[[#This Row],[Gross]]-Table13[[#This Row],[Budget]]</f>
        <v>56100000</v>
      </c>
    </row>
    <row r="439" spans="1:4" x14ac:dyDescent="0.25">
      <c r="A439" s="45" t="s">
        <v>4227</v>
      </c>
      <c r="B439" s="45">
        <v>14000000</v>
      </c>
      <c r="C439" s="45">
        <v>70001698</v>
      </c>
      <c r="D439" s="46">
        <f>Table13[[#This Row],[Gross]]-Table13[[#This Row],[Budget]]</f>
        <v>56001698</v>
      </c>
    </row>
    <row r="440" spans="1:4" x14ac:dyDescent="0.25">
      <c r="A440" s="47" t="s">
        <v>1705</v>
      </c>
      <c r="B440" s="47">
        <v>50000000</v>
      </c>
      <c r="C440" s="47">
        <v>105807520</v>
      </c>
      <c r="D440" s="46">
        <f>Table13[[#This Row],[Gross]]-Table13[[#This Row],[Budget]]</f>
        <v>55807520</v>
      </c>
    </row>
    <row r="441" spans="1:4" x14ac:dyDescent="0.25">
      <c r="A441" s="45" t="s">
        <v>1926</v>
      </c>
      <c r="B441" s="45">
        <v>45000000</v>
      </c>
      <c r="C441" s="45">
        <v>100768056</v>
      </c>
      <c r="D441" s="46">
        <f>Table13[[#This Row],[Gross]]-Table13[[#This Row],[Budget]]</f>
        <v>55768056</v>
      </c>
    </row>
    <row r="442" spans="1:4" x14ac:dyDescent="0.25">
      <c r="A442" s="45" t="s">
        <v>1664</v>
      </c>
      <c r="B442" s="45">
        <v>40000000</v>
      </c>
      <c r="C442" s="45">
        <v>95720716</v>
      </c>
      <c r="D442" s="46">
        <f>Table13[[#This Row],[Gross]]-Table13[[#This Row],[Budget]]</f>
        <v>55720716</v>
      </c>
    </row>
    <row r="443" spans="1:4" x14ac:dyDescent="0.25">
      <c r="A443" s="47" t="s">
        <v>3336</v>
      </c>
      <c r="B443" s="47">
        <v>20000000</v>
      </c>
      <c r="C443" s="47">
        <v>75597042</v>
      </c>
      <c r="D443" s="46">
        <f>Table13[[#This Row],[Gross]]-Table13[[#This Row],[Budget]]</f>
        <v>55597042</v>
      </c>
    </row>
    <row r="444" spans="1:4" x14ac:dyDescent="0.25">
      <c r="A444" s="47" t="s">
        <v>2695</v>
      </c>
      <c r="B444" s="47">
        <v>30000000</v>
      </c>
      <c r="C444" s="47">
        <v>85416609</v>
      </c>
      <c r="D444" s="46">
        <f>Table13[[#This Row],[Gross]]-Table13[[#This Row],[Budget]]</f>
        <v>55416609</v>
      </c>
    </row>
    <row r="445" spans="1:4" x14ac:dyDescent="0.25">
      <c r="A445" s="45" t="s">
        <v>729</v>
      </c>
      <c r="B445" s="45">
        <v>100000000</v>
      </c>
      <c r="C445" s="45">
        <v>155370362</v>
      </c>
      <c r="D445" s="46">
        <f>Table13[[#This Row],[Gross]]-Table13[[#This Row],[Budget]]</f>
        <v>55370362</v>
      </c>
    </row>
    <row r="446" spans="1:4" x14ac:dyDescent="0.25">
      <c r="A446" s="45" t="s">
        <v>266</v>
      </c>
      <c r="B446" s="45">
        <v>150000000</v>
      </c>
      <c r="C446" s="45">
        <v>205343774</v>
      </c>
      <c r="D446" s="46">
        <f>Table13[[#This Row],[Gross]]-Table13[[#This Row],[Budget]]</f>
        <v>55343774</v>
      </c>
    </row>
    <row r="447" spans="1:4" x14ac:dyDescent="0.25">
      <c r="A447" s="47" t="s">
        <v>3862</v>
      </c>
      <c r="B447" s="47">
        <v>17000000</v>
      </c>
      <c r="C447" s="47">
        <v>72219395</v>
      </c>
      <c r="D447" s="46">
        <f>Table13[[#This Row],[Gross]]-Table13[[#This Row],[Budget]]</f>
        <v>55219395</v>
      </c>
    </row>
    <row r="448" spans="1:4" x14ac:dyDescent="0.25">
      <c r="A448" s="47" t="s">
        <v>2369</v>
      </c>
      <c r="B448" s="47">
        <v>37000000</v>
      </c>
      <c r="C448" s="47">
        <v>92173235</v>
      </c>
      <c r="D448" s="46">
        <f>Table13[[#This Row],[Gross]]-Table13[[#This Row],[Budget]]</f>
        <v>55173235</v>
      </c>
    </row>
    <row r="449" spans="1:4" x14ac:dyDescent="0.25">
      <c r="A449" s="47" t="s">
        <v>1925</v>
      </c>
      <c r="B449" s="47">
        <v>40000000</v>
      </c>
      <c r="C449" s="47">
        <v>95149435</v>
      </c>
      <c r="D449" s="46">
        <f>Table13[[#This Row],[Gross]]-Table13[[#This Row],[Budget]]</f>
        <v>55149435</v>
      </c>
    </row>
    <row r="450" spans="1:4" x14ac:dyDescent="0.25">
      <c r="A450" s="47" t="s">
        <v>3745</v>
      </c>
      <c r="B450" s="47">
        <v>20000000</v>
      </c>
      <c r="C450" s="47">
        <v>75072454</v>
      </c>
      <c r="D450" s="46">
        <f>Table13[[#This Row],[Gross]]-Table13[[#This Row],[Budget]]</f>
        <v>55072454</v>
      </c>
    </row>
    <row r="451" spans="1:4" x14ac:dyDescent="0.25">
      <c r="A451" s="47" t="s">
        <v>3065</v>
      </c>
      <c r="B451" s="47">
        <v>25000000</v>
      </c>
      <c r="C451" s="47">
        <v>80034302</v>
      </c>
      <c r="D451" s="46">
        <f>Table13[[#This Row],[Gross]]-Table13[[#This Row],[Budget]]</f>
        <v>55034302</v>
      </c>
    </row>
    <row r="452" spans="1:4" x14ac:dyDescent="0.25">
      <c r="A452" s="45" t="s">
        <v>3160</v>
      </c>
      <c r="B452" s="45">
        <v>25000000</v>
      </c>
      <c r="C452" s="45">
        <v>80014842</v>
      </c>
      <c r="D452" s="46">
        <f>Table13[[#This Row],[Gross]]-Table13[[#This Row],[Budget]]</f>
        <v>55014842</v>
      </c>
    </row>
    <row r="453" spans="1:4" x14ac:dyDescent="0.25">
      <c r="A453" s="45" t="s">
        <v>2127</v>
      </c>
      <c r="B453" s="45">
        <v>40000000</v>
      </c>
      <c r="C453" s="45">
        <v>95001343</v>
      </c>
      <c r="D453" s="46">
        <f>Table13[[#This Row],[Gross]]-Table13[[#This Row],[Budget]]</f>
        <v>55001343</v>
      </c>
    </row>
    <row r="454" spans="1:4" x14ac:dyDescent="0.25">
      <c r="A454" s="45" t="s">
        <v>3861</v>
      </c>
      <c r="B454" s="45">
        <v>17000000</v>
      </c>
      <c r="C454" s="45">
        <v>72000000</v>
      </c>
      <c r="D454" s="46">
        <f>Table13[[#This Row],[Gross]]-Table13[[#This Row],[Budget]]</f>
        <v>55000000</v>
      </c>
    </row>
    <row r="455" spans="1:4" x14ac:dyDescent="0.25">
      <c r="A455" s="45" t="s">
        <v>4420</v>
      </c>
      <c r="B455" s="45">
        <v>25000000</v>
      </c>
      <c r="C455" s="45">
        <v>79817937</v>
      </c>
      <c r="D455" s="46">
        <f>Table13[[#This Row],[Gross]]-Table13[[#This Row],[Budget]]</f>
        <v>54817937</v>
      </c>
    </row>
    <row r="456" spans="1:4" x14ac:dyDescent="0.25">
      <c r="A456" s="47" t="s">
        <v>4842</v>
      </c>
      <c r="B456" s="47">
        <v>9000000</v>
      </c>
      <c r="C456" s="47">
        <v>63600000</v>
      </c>
      <c r="D456" s="46">
        <f>Table13[[#This Row],[Gross]]-Table13[[#This Row],[Budget]]</f>
        <v>54600000</v>
      </c>
    </row>
    <row r="457" spans="1:4" x14ac:dyDescent="0.25">
      <c r="A457" s="45" t="s">
        <v>444</v>
      </c>
      <c r="B457" s="45">
        <v>65000000</v>
      </c>
      <c r="C457" s="45">
        <v>119412921</v>
      </c>
      <c r="D457" s="46">
        <f>Table13[[#This Row],[Gross]]-Table13[[#This Row],[Budget]]</f>
        <v>54412921</v>
      </c>
    </row>
    <row r="458" spans="1:4" x14ac:dyDescent="0.25">
      <c r="A458" s="45" t="s">
        <v>1643</v>
      </c>
      <c r="B458" s="45">
        <v>54000000</v>
      </c>
      <c r="C458" s="45">
        <v>108200000</v>
      </c>
      <c r="D458" s="46">
        <f>Table13[[#This Row],[Gross]]-Table13[[#This Row],[Budget]]</f>
        <v>54200000</v>
      </c>
    </row>
    <row r="459" spans="1:4" x14ac:dyDescent="0.25">
      <c r="A459" s="47" t="s">
        <v>1121</v>
      </c>
      <c r="B459" s="47">
        <v>60000000</v>
      </c>
      <c r="C459" s="47">
        <v>114195633</v>
      </c>
      <c r="D459" s="46">
        <f>Table13[[#This Row],[Gross]]-Table13[[#This Row],[Budget]]</f>
        <v>54195633</v>
      </c>
    </row>
    <row r="460" spans="1:4" x14ac:dyDescent="0.25">
      <c r="A460" s="47" t="s">
        <v>2126</v>
      </c>
      <c r="B460" s="47">
        <v>40000000</v>
      </c>
      <c r="C460" s="47">
        <v>94125426</v>
      </c>
      <c r="D460" s="46">
        <f>Table13[[#This Row],[Gross]]-Table13[[#This Row],[Budget]]</f>
        <v>54125426</v>
      </c>
    </row>
    <row r="461" spans="1:4" x14ac:dyDescent="0.25">
      <c r="A461" s="45" t="s">
        <v>5939</v>
      </c>
      <c r="B461" s="45">
        <v>1200000</v>
      </c>
      <c r="C461" s="45">
        <v>55153403</v>
      </c>
      <c r="D461" s="46">
        <f>Table13[[#This Row],[Gross]]-Table13[[#This Row],[Budget]]</f>
        <v>53953403</v>
      </c>
    </row>
    <row r="462" spans="1:4" x14ac:dyDescent="0.25">
      <c r="A462" s="47" t="s">
        <v>2115</v>
      </c>
      <c r="B462" s="47">
        <v>40000000</v>
      </c>
      <c r="C462" s="47">
        <v>93952276</v>
      </c>
      <c r="D462" s="46">
        <f>Table13[[#This Row],[Gross]]-Table13[[#This Row],[Budget]]</f>
        <v>53952276</v>
      </c>
    </row>
    <row r="463" spans="1:4" x14ac:dyDescent="0.25">
      <c r="A463" s="47" t="s">
        <v>4228</v>
      </c>
      <c r="B463" s="47">
        <v>15000000</v>
      </c>
      <c r="C463" s="47">
        <v>68856263</v>
      </c>
      <c r="D463" s="46">
        <f>Table13[[#This Row],[Gross]]-Table13[[#This Row],[Budget]]</f>
        <v>53856263</v>
      </c>
    </row>
    <row r="464" spans="1:4" x14ac:dyDescent="0.25">
      <c r="A464" s="45" t="s">
        <v>891</v>
      </c>
      <c r="B464" s="45">
        <v>80000000</v>
      </c>
      <c r="C464" s="45">
        <v>133668525</v>
      </c>
      <c r="D464" s="46">
        <f>Table13[[#This Row],[Gross]]-Table13[[#This Row],[Budget]]</f>
        <v>53668525</v>
      </c>
    </row>
    <row r="465" spans="1:4" x14ac:dyDescent="0.25">
      <c r="A465" s="45" t="s">
        <v>3067</v>
      </c>
      <c r="B465" s="45">
        <v>25000000</v>
      </c>
      <c r="C465" s="45">
        <v>78656813</v>
      </c>
      <c r="D465" s="46">
        <f>Table13[[#This Row],[Gross]]-Table13[[#This Row],[Budget]]</f>
        <v>53656813</v>
      </c>
    </row>
    <row r="466" spans="1:4" x14ac:dyDescent="0.25">
      <c r="A466" s="47" t="s">
        <v>783</v>
      </c>
      <c r="B466" s="47">
        <v>90000000</v>
      </c>
      <c r="C466" s="47">
        <v>143618384</v>
      </c>
      <c r="D466" s="46">
        <f>Table13[[#This Row],[Gross]]-Table13[[#This Row],[Budget]]</f>
        <v>53618384</v>
      </c>
    </row>
    <row r="467" spans="1:4" x14ac:dyDescent="0.25">
      <c r="A467" s="45" t="s">
        <v>4427</v>
      </c>
      <c r="B467" s="45">
        <v>12000000</v>
      </c>
      <c r="C467" s="45">
        <v>65500000</v>
      </c>
      <c r="D467" s="46">
        <f>Table13[[#This Row],[Gross]]-Table13[[#This Row],[Budget]]</f>
        <v>53500000</v>
      </c>
    </row>
    <row r="468" spans="1:4" x14ac:dyDescent="0.25">
      <c r="A468" s="47" t="s">
        <v>3870</v>
      </c>
      <c r="B468" s="47">
        <v>17000000</v>
      </c>
      <c r="C468" s="47">
        <v>70492685</v>
      </c>
      <c r="D468" s="46">
        <f>Table13[[#This Row],[Gross]]-Table13[[#This Row],[Budget]]</f>
        <v>53492685</v>
      </c>
    </row>
    <row r="469" spans="1:4" x14ac:dyDescent="0.25">
      <c r="A469" s="47" t="s">
        <v>2904</v>
      </c>
      <c r="B469" s="47">
        <v>28000000</v>
      </c>
      <c r="C469" s="47">
        <v>81350242</v>
      </c>
      <c r="D469" s="46">
        <f>Table13[[#This Row],[Gross]]-Table13[[#This Row],[Budget]]</f>
        <v>53350242</v>
      </c>
    </row>
    <row r="470" spans="1:4" x14ac:dyDescent="0.25">
      <c r="A470" s="45" t="s">
        <v>4627</v>
      </c>
      <c r="B470" s="45">
        <v>10000000</v>
      </c>
      <c r="C470" s="45">
        <v>63319509</v>
      </c>
      <c r="D470" s="46">
        <f>Table13[[#This Row],[Gross]]-Table13[[#This Row],[Budget]]</f>
        <v>53319509</v>
      </c>
    </row>
    <row r="471" spans="1:4" x14ac:dyDescent="0.25">
      <c r="A471" s="47" t="s">
        <v>5247</v>
      </c>
      <c r="B471" s="47">
        <v>5500000</v>
      </c>
      <c r="C471" s="47">
        <v>58800000</v>
      </c>
      <c r="D471" s="46">
        <f>Table13[[#This Row],[Gross]]-Table13[[#This Row],[Budget]]</f>
        <v>53300000</v>
      </c>
    </row>
    <row r="472" spans="1:4" x14ac:dyDescent="0.25">
      <c r="A472" s="47" t="s">
        <v>4628</v>
      </c>
      <c r="B472" s="47">
        <v>10000000</v>
      </c>
      <c r="C472" s="47">
        <v>63270259</v>
      </c>
      <c r="D472" s="46">
        <f>Table13[[#This Row],[Gross]]-Table13[[#This Row],[Budget]]</f>
        <v>53270259</v>
      </c>
    </row>
    <row r="473" spans="1:4" x14ac:dyDescent="0.25">
      <c r="A473" s="45" t="s">
        <v>4432</v>
      </c>
      <c r="B473" s="45">
        <v>12000000</v>
      </c>
      <c r="C473" s="45">
        <v>65269010</v>
      </c>
      <c r="D473" s="46">
        <f>Table13[[#This Row],[Gross]]-Table13[[#This Row],[Budget]]</f>
        <v>53269010</v>
      </c>
    </row>
    <row r="474" spans="1:4" x14ac:dyDescent="0.25">
      <c r="A474" s="47" t="s">
        <v>898</v>
      </c>
      <c r="B474" s="47">
        <v>75000000</v>
      </c>
      <c r="C474" s="47">
        <v>128200012</v>
      </c>
      <c r="D474" s="46">
        <f>Table13[[#This Row],[Gross]]-Table13[[#This Row],[Budget]]</f>
        <v>53200012</v>
      </c>
    </row>
    <row r="475" spans="1:4" x14ac:dyDescent="0.25">
      <c r="A475" s="45" t="s">
        <v>3932</v>
      </c>
      <c r="B475" s="45">
        <v>15600000</v>
      </c>
      <c r="C475" s="45">
        <v>68525609</v>
      </c>
      <c r="D475" s="46">
        <f>Table13[[#This Row],[Gross]]-Table13[[#This Row],[Budget]]</f>
        <v>52925609</v>
      </c>
    </row>
    <row r="476" spans="1:4" x14ac:dyDescent="0.25">
      <c r="A476" s="45" t="s">
        <v>4438</v>
      </c>
      <c r="B476" s="45">
        <v>12000000</v>
      </c>
      <c r="C476" s="45">
        <v>64572496</v>
      </c>
      <c r="D476" s="46">
        <f>Table13[[#This Row],[Gross]]-Table13[[#This Row],[Budget]]</f>
        <v>52572496</v>
      </c>
    </row>
    <row r="477" spans="1:4" x14ac:dyDescent="0.25">
      <c r="A477" s="47" t="s">
        <v>5889</v>
      </c>
      <c r="B477" s="47">
        <v>1500000</v>
      </c>
      <c r="C477" s="47">
        <v>53991137</v>
      </c>
      <c r="D477" s="46">
        <f>Table13[[#This Row],[Gross]]-Table13[[#This Row],[Budget]]</f>
        <v>52491137</v>
      </c>
    </row>
    <row r="478" spans="1:4" x14ac:dyDescent="0.25">
      <c r="A478" s="45" t="s">
        <v>215</v>
      </c>
      <c r="B478" s="45">
        <v>165000000</v>
      </c>
      <c r="C478" s="45">
        <v>217387997</v>
      </c>
      <c r="D478" s="46">
        <f>Table13[[#This Row],[Gross]]-Table13[[#This Row],[Budget]]</f>
        <v>52387997</v>
      </c>
    </row>
    <row r="479" spans="1:4" x14ac:dyDescent="0.25">
      <c r="A479" s="47" t="s">
        <v>3444</v>
      </c>
      <c r="B479" s="47">
        <v>18000000</v>
      </c>
      <c r="C479" s="47">
        <v>70360285</v>
      </c>
      <c r="D479" s="46">
        <f>Table13[[#This Row],[Gross]]-Table13[[#This Row],[Budget]]</f>
        <v>52360285</v>
      </c>
    </row>
    <row r="480" spans="1:4" x14ac:dyDescent="0.25">
      <c r="A480" s="45" t="s">
        <v>132</v>
      </c>
      <c r="B480" s="45">
        <v>185000000</v>
      </c>
      <c r="C480" s="45">
        <v>237282182</v>
      </c>
      <c r="D480" s="46">
        <f>Table13[[#This Row],[Gross]]-Table13[[#This Row],[Budget]]</f>
        <v>52282182</v>
      </c>
    </row>
    <row r="481" spans="1:4" x14ac:dyDescent="0.25">
      <c r="A481" s="47" t="s">
        <v>3076</v>
      </c>
      <c r="B481" s="47">
        <v>25000000</v>
      </c>
      <c r="C481" s="47">
        <v>77264926</v>
      </c>
      <c r="D481" s="46">
        <f>Table13[[#This Row],[Gross]]-Table13[[#This Row],[Budget]]</f>
        <v>52264926</v>
      </c>
    </row>
    <row r="482" spans="1:4" x14ac:dyDescent="0.25">
      <c r="A482" s="47" t="s">
        <v>5994</v>
      </c>
      <c r="B482" s="47">
        <v>1000000</v>
      </c>
      <c r="C482" s="47">
        <v>53245055</v>
      </c>
      <c r="D482" s="46">
        <f>Table13[[#This Row],[Gross]]-Table13[[#This Row],[Budget]]</f>
        <v>52245055</v>
      </c>
    </row>
    <row r="483" spans="1:4" x14ac:dyDescent="0.25">
      <c r="A483" s="47" t="s">
        <v>496</v>
      </c>
      <c r="B483" s="47">
        <v>135000000</v>
      </c>
      <c r="C483" s="47">
        <v>187165546</v>
      </c>
      <c r="D483" s="46">
        <f>Table13[[#This Row],[Gross]]-Table13[[#This Row],[Budget]]</f>
        <v>52165546</v>
      </c>
    </row>
    <row r="484" spans="1:4" x14ac:dyDescent="0.25">
      <c r="A484" s="47" t="s">
        <v>3062</v>
      </c>
      <c r="B484" s="47">
        <v>30000000</v>
      </c>
      <c r="C484" s="47">
        <v>82163317</v>
      </c>
      <c r="D484" s="46">
        <f>Table13[[#This Row],[Gross]]-Table13[[#This Row],[Budget]]</f>
        <v>52163317</v>
      </c>
    </row>
    <row r="485" spans="1:4" x14ac:dyDescent="0.25">
      <c r="A485" s="45" t="s">
        <v>1561</v>
      </c>
      <c r="B485" s="45">
        <v>55000000</v>
      </c>
      <c r="C485" s="45">
        <v>107100855</v>
      </c>
      <c r="D485" s="46">
        <f>Table13[[#This Row],[Gross]]-Table13[[#This Row],[Budget]]</f>
        <v>52100855</v>
      </c>
    </row>
    <row r="486" spans="1:4" x14ac:dyDescent="0.25">
      <c r="A486" s="45" t="s">
        <v>3294</v>
      </c>
      <c r="B486" s="45">
        <v>23600000</v>
      </c>
      <c r="C486" s="45">
        <v>75590286</v>
      </c>
      <c r="D486" s="46">
        <f>Table13[[#This Row],[Gross]]-Table13[[#This Row],[Budget]]</f>
        <v>51990286</v>
      </c>
    </row>
    <row r="487" spans="1:4" x14ac:dyDescent="0.25">
      <c r="A487" s="45" t="s">
        <v>36</v>
      </c>
      <c r="B487" s="45">
        <v>250000000</v>
      </c>
      <c r="C487" s="45">
        <v>301956980</v>
      </c>
      <c r="D487" s="46">
        <f>Table13[[#This Row],[Gross]]-Table13[[#This Row],[Budget]]</f>
        <v>51956980</v>
      </c>
    </row>
    <row r="488" spans="1:4" x14ac:dyDescent="0.25">
      <c r="A488" s="45" t="s">
        <v>4910</v>
      </c>
      <c r="B488" s="45">
        <v>8000000</v>
      </c>
      <c r="C488" s="45">
        <v>59889948</v>
      </c>
      <c r="D488" s="46">
        <f>Table13[[#This Row],[Gross]]-Table13[[#This Row],[Budget]]</f>
        <v>51889948</v>
      </c>
    </row>
    <row r="489" spans="1:4" x14ac:dyDescent="0.25">
      <c r="A489" s="47" t="s">
        <v>2433</v>
      </c>
      <c r="B489" s="47">
        <v>27000000</v>
      </c>
      <c r="C489" s="47">
        <v>78651430</v>
      </c>
      <c r="D489" s="46">
        <f>Table13[[#This Row],[Gross]]-Table13[[#This Row],[Budget]]</f>
        <v>51651430</v>
      </c>
    </row>
    <row r="490" spans="1:4" x14ac:dyDescent="0.25">
      <c r="A490" s="45" t="s">
        <v>5283</v>
      </c>
      <c r="B490" s="45">
        <v>4900000</v>
      </c>
      <c r="C490" s="45">
        <v>56536016</v>
      </c>
      <c r="D490" s="46">
        <f>Table13[[#This Row],[Gross]]-Table13[[#This Row],[Budget]]</f>
        <v>51636016</v>
      </c>
    </row>
    <row r="491" spans="1:4" x14ac:dyDescent="0.25">
      <c r="A491" s="47" t="s">
        <v>4027</v>
      </c>
      <c r="B491" s="47">
        <v>20000000</v>
      </c>
      <c r="C491" s="47">
        <v>71588220</v>
      </c>
      <c r="D491" s="46">
        <f>Table13[[#This Row],[Gross]]-Table13[[#This Row],[Budget]]</f>
        <v>51588220</v>
      </c>
    </row>
    <row r="492" spans="1:4" x14ac:dyDescent="0.25">
      <c r="A492" s="45" t="s">
        <v>5120</v>
      </c>
      <c r="B492" s="45">
        <v>6000000</v>
      </c>
      <c r="C492" s="45">
        <v>57504069</v>
      </c>
      <c r="D492" s="46">
        <f>Table13[[#This Row],[Gross]]-Table13[[#This Row],[Budget]]</f>
        <v>51504069</v>
      </c>
    </row>
    <row r="493" spans="1:4" x14ac:dyDescent="0.25">
      <c r="A493" s="47" t="s">
        <v>3973</v>
      </c>
      <c r="B493" s="47">
        <v>26000000</v>
      </c>
      <c r="C493" s="47">
        <v>77324422</v>
      </c>
      <c r="D493" s="46">
        <f>Table13[[#This Row],[Gross]]-Table13[[#This Row],[Budget]]</f>
        <v>51324422</v>
      </c>
    </row>
    <row r="494" spans="1:4" x14ac:dyDescent="0.25">
      <c r="A494" s="47" t="s">
        <v>3068</v>
      </c>
      <c r="B494" s="47">
        <v>25000000</v>
      </c>
      <c r="C494" s="47">
        <v>76270454</v>
      </c>
      <c r="D494" s="46">
        <f>Table13[[#This Row],[Gross]]-Table13[[#This Row],[Budget]]</f>
        <v>51270454</v>
      </c>
    </row>
    <row r="495" spans="1:4" x14ac:dyDescent="0.25">
      <c r="A495" s="47" t="s">
        <v>4215</v>
      </c>
      <c r="B495" s="47">
        <v>14800000</v>
      </c>
      <c r="C495" s="47">
        <v>66009973</v>
      </c>
      <c r="D495" s="46">
        <f>Table13[[#This Row],[Gross]]-Table13[[#This Row],[Budget]]</f>
        <v>51209973</v>
      </c>
    </row>
    <row r="496" spans="1:4" x14ac:dyDescent="0.25">
      <c r="A496" s="45" t="s">
        <v>2129</v>
      </c>
      <c r="B496" s="45">
        <v>35000000</v>
      </c>
      <c r="C496" s="45">
        <v>86208010</v>
      </c>
      <c r="D496" s="46">
        <f>Table13[[#This Row],[Gross]]-Table13[[#This Row],[Budget]]</f>
        <v>51208010</v>
      </c>
    </row>
    <row r="497" spans="1:4" x14ac:dyDescent="0.25">
      <c r="A497" s="45" t="s">
        <v>1004</v>
      </c>
      <c r="B497" s="45">
        <v>76000000</v>
      </c>
      <c r="C497" s="45">
        <v>127083765</v>
      </c>
      <c r="D497" s="46">
        <f>Table13[[#This Row],[Gross]]-Table13[[#This Row],[Budget]]</f>
        <v>51083765</v>
      </c>
    </row>
    <row r="498" spans="1:4" x14ac:dyDescent="0.25">
      <c r="A498" s="47" t="s">
        <v>4435</v>
      </c>
      <c r="B498" s="47">
        <v>12000000</v>
      </c>
      <c r="C498" s="47">
        <v>63071133</v>
      </c>
      <c r="D498" s="46">
        <f>Table13[[#This Row],[Gross]]-Table13[[#This Row],[Budget]]</f>
        <v>51071133</v>
      </c>
    </row>
    <row r="499" spans="1:4" x14ac:dyDescent="0.25">
      <c r="A499" s="45" t="s">
        <v>3064</v>
      </c>
      <c r="B499" s="45">
        <v>30000000</v>
      </c>
      <c r="C499" s="45">
        <v>80920948</v>
      </c>
      <c r="D499" s="46">
        <f>Table13[[#This Row],[Gross]]-Table13[[#This Row],[Budget]]</f>
        <v>50920948</v>
      </c>
    </row>
    <row r="500" spans="1:4" x14ac:dyDescent="0.25">
      <c r="A500" s="47" t="s">
        <v>2326</v>
      </c>
      <c r="B500" s="47">
        <v>38000000</v>
      </c>
      <c r="C500" s="47">
        <v>88915214</v>
      </c>
      <c r="D500" s="46">
        <f>Table13[[#This Row],[Gross]]-Table13[[#This Row],[Budget]]</f>
        <v>50915214</v>
      </c>
    </row>
    <row r="501" spans="1:4" x14ac:dyDescent="0.25">
      <c r="A501" s="47" t="s">
        <v>2132</v>
      </c>
      <c r="B501" s="47">
        <v>40000000</v>
      </c>
      <c r="C501" s="47">
        <v>90835030</v>
      </c>
      <c r="D501" s="46">
        <f>Table13[[#This Row],[Gross]]-Table13[[#This Row],[Budget]]</f>
        <v>50835030</v>
      </c>
    </row>
    <row r="502" spans="1:4" x14ac:dyDescent="0.25">
      <c r="A502" s="47" t="s">
        <v>1254</v>
      </c>
      <c r="B502" s="47">
        <v>65000000</v>
      </c>
      <c r="C502" s="47">
        <v>115731542</v>
      </c>
      <c r="D502" s="46">
        <f>Table13[[#This Row],[Gross]]-Table13[[#This Row],[Budget]]</f>
        <v>50731542</v>
      </c>
    </row>
    <row r="503" spans="1:4" x14ac:dyDescent="0.25">
      <c r="A503" s="45" t="s">
        <v>3262</v>
      </c>
      <c r="B503" s="45">
        <v>24000000</v>
      </c>
      <c r="C503" s="45">
        <v>74608545</v>
      </c>
      <c r="D503" s="46">
        <f>Table13[[#This Row],[Gross]]-Table13[[#This Row],[Budget]]</f>
        <v>50608545</v>
      </c>
    </row>
    <row r="504" spans="1:4" x14ac:dyDescent="0.25">
      <c r="A504" s="47" t="s">
        <v>1260</v>
      </c>
      <c r="B504" s="47">
        <v>65000000</v>
      </c>
      <c r="C504" s="47">
        <v>115603980</v>
      </c>
      <c r="D504" s="46">
        <f>Table13[[#This Row],[Gross]]-Table13[[#This Row],[Budget]]</f>
        <v>50603980</v>
      </c>
    </row>
    <row r="505" spans="1:4" x14ac:dyDescent="0.25">
      <c r="A505" s="45" t="s">
        <v>1212</v>
      </c>
      <c r="B505" s="45">
        <v>68000000</v>
      </c>
      <c r="C505" s="45">
        <v>118471320</v>
      </c>
      <c r="D505" s="46">
        <f>Table13[[#This Row],[Gross]]-Table13[[#This Row],[Budget]]</f>
        <v>50471320</v>
      </c>
    </row>
    <row r="506" spans="1:4" x14ac:dyDescent="0.25">
      <c r="A506" s="47" t="s">
        <v>329</v>
      </c>
      <c r="B506" s="47">
        <v>140000000</v>
      </c>
      <c r="C506" s="47">
        <v>190418803</v>
      </c>
      <c r="D506" s="46">
        <f>Table13[[#This Row],[Gross]]-Table13[[#This Row],[Budget]]</f>
        <v>50418803</v>
      </c>
    </row>
    <row r="507" spans="1:4" x14ac:dyDescent="0.25">
      <c r="A507" s="45" t="s">
        <v>4941</v>
      </c>
      <c r="B507" s="45">
        <v>8000000</v>
      </c>
      <c r="C507" s="45">
        <v>58401464</v>
      </c>
      <c r="D507" s="46">
        <f>Table13[[#This Row],[Gross]]-Table13[[#This Row],[Budget]]</f>
        <v>50401464</v>
      </c>
    </row>
    <row r="508" spans="1:4" x14ac:dyDescent="0.25">
      <c r="A508" s="47" t="s">
        <v>2122</v>
      </c>
      <c r="B508" s="47">
        <v>40000000</v>
      </c>
      <c r="C508" s="47">
        <v>90353764</v>
      </c>
      <c r="D508" s="46">
        <f>Table13[[#This Row],[Gross]]-Table13[[#This Row],[Budget]]</f>
        <v>50353764</v>
      </c>
    </row>
    <row r="509" spans="1:4" x14ac:dyDescent="0.25">
      <c r="A509" s="45" t="s">
        <v>1563</v>
      </c>
      <c r="B509" s="45">
        <v>50000000</v>
      </c>
      <c r="C509" s="45">
        <v>100328194</v>
      </c>
      <c r="D509" s="46">
        <f>Table13[[#This Row],[Gross]]-Table13[[#This Row],[Budget]]</f>
        <v>50328194</v>
      </c>
    </row>
    <row r="510" spans="1:4" x14ac:dyDescent="0.25">
      <c r="A510" s="47" t="s">
        <v>892</v>
      </c>
      <c r="B510" s="47">
        <v>80000000</v>
      </c>
      <c r="C510" s="47">
        <v>130313314</v>
      </c>
      <c r="D510" s="46">
        <f>Table13[[#This Row],[Gross]]-Table13[[#This Row],[Budget]]</f>
        <v>50313314</v>
      </c>
    </row>
    <row r="511" spans="1:4" x14ac:dyDescent="0.25">
      <c r="A511" s="45" t="s">
        <v>3441</v>
      </c>
      <c r="B511" s="45">
        <v>32000000</v>
      </c>
      <c r="C511" s="45">
        <v>82301521</v>
      </c>
      <c r="D511" s="46">
        <f>Table13[[#This Row],[Gross]]-Table13[[#This Row],[Budget]]</f>
        <v>50301521</v>
      </c>
    </row>
    <row r="512" spans="1:4" x14ac:dyDescent="0.25">
      <c r="A512" s="45" t="s">
        <v>1558</v>
      </c>
      <c r="B512" s="45">
        <v>55000000</v>
      </c>
      <c r="C512" s="45">
        <v>105263257</v>
      </c>
      <c r="D512" s="46">
        <f>Table13[[#This Row],[Gross]]-Table13[[#This Row],[Budget]]</f>
        <v>50263257</v>
      </c>
    </row>
    <row r="513" spans="1:4" x14ac:dyDescent="0.25">
      <c r="A513" s="47" t="s">
        <v>396</v>
      </c>
      <c r="B513" s="47">
        <v>130000000</v>
      </c>
      <c r="C513" s="47">
        <v>180191634</v>
      </c>
      <c r="D513" s="46">
        <f>Table13[[#This Row],[Gross]]-Table13[[#This Row],[Budget]]</f>
        <v>50191634</v>
      </c>
    </row>
    <row r="514" spans="1:4" x14ac:dyDescent="0.25">
      <c r="A514" s="47" t="s">
        <v>1136</v>
      </c>
      <c r="B514" s="47">
        <v>70000000</v>
      </c>
      <c r="C514" s="47">
        <v>119654900</v>
      </c>
      <c r="D514" s="46">
        <f>Table13[[#This Row],[Gross]]-Table13[[#This Row],[Budget]]</f>
        <v>49654900</v>
      </c>
    </row>
    <row r="515" spans="1:4" x14ac:dyDescent="0.25">
      <c r="A515" s="47" t="s">
        <v>2702</v>
      </c>
      <c r="B515" s="47">
        <v>30000000</v>
      </c>
      <c r="C515" s="47">
        <v>79566871</v>
      </c>
      <c r="D515" s="46">
        <f>Table13[[#This Row],[Gross]]-Table13[[#This Row],[Budget]]</f>
        <v>49566871</v>
      </c>
    </row>
    <row r="516" spans="1:4" x14ac:dyDescent="0.25">
      <c r="A516" s="47" t="s">
        <v>1560</v>
      </c>
      <c r="B516" s="47">
        <v>55000000</v>
      </c>
      <c r="C516" s="47">
        <v>104354205</v>
      </c>
      <c r="D516" s="46">
        <f>Table13[[#This Row],[Gross]]-Table13[[#This Row],[Budget]]</f>
        <v>49354205</v>
      </c>
    </row>
    <row r="517" spans="1:4" x14ac:dyDescent="0.25">
      <c r="A517" s="45" t="s">
        <v>3069</v>
      </c>
      <c r="B517" s="45">
        <v>25000000</v>
      </c>
      <c r="C517" s="45">
        <v>74273505</v>
      </c>
      <c r="D517" s="46">
        <f>Table13[[#This Row],[Gross]]-Table13[[#This Row],[Budget]]</f>
        <v>49273505</v>
      </c>
    </row>
    <row r="518" spans="1:4" x14ac:dyDescent="0.25">
      <c r="A518" s="45" t="s">
        <v>1361</v>
      </c>
      <c r="B518" s="45">
        <v>60000000</v>
      </c>
      <c r="C518" s="45">
        <v>109176215</v>
      </c>
      <c r="D518" s="46">
        <f>Table13[[#This Row],[Gross]]-Table13[[#This Row],[Budget]]</f>
        <v>49176215</v>
      </c>
    </row>
    <row r="519" spans="1:4" x14ac:dyDescent="0.25">
      <c r="A519" s="47" t="s">
        <v>2118</v>
      </c>
      <c r="B519" s="47">
        <v>40000000</v>
      </c>
      <c r="C519" s="47">
        <v>89138076</v>
      </c>
      <c r="D519" s="46">
        <f>Table13[[#This Row],[Gross]]-Table13[[#This Row],[Budget]]</f>
        <v>49138076</v>
      </c>
    </row>
    <row r="520" spans="1:4" x14ac:dyDescent="0.25">
      <c r="A520" s="45" t="s">
        <v>4025</v>
      </c>
      <c r="B520" s="45">
        <v>15000000</v>
      </c>
      <c r="C520" s="45">
        <v>64001297</v>
      </c>
      <c r="D520" s="46">
        <f>Table13[[#This Row],[Gross]]-Table13[[#This Row],[Budget]]</f>
        <v>49001297</v>
      </c>
    </row>
    <row r="521" spans="1:4" x14ac:dyDescent="0.25">
      <c r="A521" s="47" t="s">
        <v>5290</v>
      </c>
      <c r="B521" s="47">
        <v>5000000</v>
      </c>
      <c r="C521" s="47">
        <v>53884821</v>
      </c>
      <c r="D521" s="46">
        <f>Table13[[#This Row],[Gross]]-Table13[[#This Row],[Budget]]</f>
        <v>48884821</v>
      </c>
    </row>
    <row r="522" spans="1:4" x14ac:dyDescent="0.25">
      <c r="A522" s="47" t="s">
        <v>5161</v>
      </c>
      <c r="B522" s="47">
        <v>6000000</v>
      </c>
      <c r="C522" s="47">
        <v>54800000</v>
      </c>
      <c r="D522" s="46">
        <f>Table13[[#This Row],[Gross]]-Table13[[#This Row],[Budget]]</f>
        <v>48800000</v>
      </c>
    </row>
    <row r="523" spans="1:4" x14ac:dyDescent="0.25">
      <c r="A523" s="45" t="s">
        <v>4298</v>
      </c>
      <c r="B523" s="45">
        <v>13000000</v>
      </c>
      <c r="C523" s="45">
        <v>61693523</v>
      </c>
      <c r="D523" s="46">
        <f>Table13[[#This Row],[Gross]]-Table13[[#This Row],[Budget]]</f>
        <v>48693523</v>
      </c>
    </row>
    <row r="524" spans="1:4" x14ac:dyDescent="0.25">
      <c r="A524" s="45" t="s">
        <v>1346</v>
      </c>
      <c r="B524" s="45">
        <v>58000000</v>
      </c>
      <c r="C524" s="45">
        <v>106635996</v>
      </c>
      <c r="D524" s="46">
        <f>Table13[[#This Row],[Gross]]-Table13[[#This Row],[Budget]]</f>
        <v>48635996</v>
      </c>
    </row>
    <row r="525" spans="1:4" x14ac:dyDescent="0.25">
      <c r="A525" s="47" t="s">
        <v>384</v>
      </c>
      <c r="B525" s="47">
        <v>135000000</v>
      </c>
      <c r="C525" s="47">
        <v>183635922</v>
      </c>
      <c r="D525" s="46">
        <f>Table13[[#This Row],[Gross]]-Table13[[#This Row],[Budget]]</f>
        <v>48635922</v>
      </c>
    </row>
    <row r="526" spans="1:4" x14ac:dyDescent="0.25">
      <c r="A526" s="45" t="s">
        <v>3746</v>
      </c>
      <c r="B526" s="45">
        <v>17000000</v>
      </c>
      <c r="C526" s="45">
        <v>65535067</v>
      </c>
      <c r="D526" s="46">
        <f>Table13[[#This Row],[Gross]]-Table13[[#This Row],[Budget]]</f>
        <v>48535067</v>
      </c>
    </row>
    <row r="527" spans="1:4" x14ac:dyDescent="0.25">
      <c r="A527" s="45" t="s">
        <v>1928</v>
      </c>
      <c r="B527" s="45">
        <v>45000000</v>
      </c>
      <c r="C527" s="45">
        <v>93452056</v>
      </c>
      <c r="D527" s="46">
        <f>Table13[[#This Row],[Gross]]-Table13[[#This Row],[Budget]]</f>
        <v>48452056</v>
      </c>
    </row>
    <row r="528" spans="1:4" x14ac:dyDescent="0.25">
      <c r="A528" s="45" t="s">
        <v>597</v>
      </c>
      <c r="B528" s="45">
        <v>100000000</v>
      </c>
      <c r="C528" s="45">
        <v>148383780</v>
      </c>
      <c r="D528" s="46">
        <f>Table13[[#This Row],[Gross]]-Table13[[#This Row],[Budget]]</f>
        <v>48383780</v>
      </c>
    </row>
    <row r="529" spans="1:4" x14ac:dyDescent="0.25">
      <c r="A529" s="45" t="s">
        <v>2451</v>
      </c>
      <c r="B529" s="45">
        <v>35000000</v>
      </c>
      <c r="C529" s="45">
        <v>83299761</v>
      </c>
      <c r="D529" s="46">
        <f>Table13[[#This Row],[Gross]]-Table13[[#This Row],[Budget]]</f>
        <v>48299761</v>
      </c>
    </row>
    <row r="530" spans="1:4" x14ac:dyDescent="0.25">
      <c r="A530" s="47" t="s">
        <v>5424</v>
      </c>
      <c r="B530" s="47">
        <v>4500000</v>
      </c>
      <c r="C530" s="47">
        <v>52700832</v>
      </c>
      <c r="D530" s="46">
        <f>Table13[[#This Row],[Gross]]-Table13[[#This Row],[Budget]]</f>
        <v>48200832</v>
      </c>
    </row>
    <row r="531" spans="1:4" x14ac:dyDescent="0.25">
      <c r="A531" s="45" t="s">
        <v>2612</v>
      </c>
      <c r="B531" s="45">
        <v>32000000</v>
      </c>
      <c r="C531" s="45">
        <v>80197993</v>
      </c>
      <c r="D531" s="46">
        <f>Table13[[#This Row],[Gross]]-Table13[[#This Row],[Budget]]</f>
        <v>48197993</v>
      </c>
    </row>
    <row r="532" spans="1:4" x14ac:dyDescent="0.25">
      <c r="A532" s="47" t="s">
        <v>5602</v>
      </c>
      <c r="B532" s="47">
        <v>3000000</v>
      </c>
      <c r="C532" s="47">
        <v>51100000</v>
      </c>
      <c r="D532" s="46">
        <f>Table13[[#This Row],[Gross]]-Table13[[#This Row],[Budget]]</f>
        <v>48100000</v>
      </c>
    </row>
    <row r="533" spans="1:4" x14ac:dyDescent="0.25">
      <c r="A533" s="45" t="s">
        <v>4755</v>
      </c>
      <c r="B533" s="45">
        <v>6500000</v>
      </c>
      <c r="C533" s="45">
        <v>54557348</v>
      </c>
      <c r="D533" s="46">
        <f>Table13[[#This Row],[Gross]]-Table13[[#This Row],[Budget]]</f>
        <v>48057348</v>
      </c>
    </row>
    <row r="534" spans="1:4" x14ac:dyDescent="0.25">
      <c r="A534" s="45" t="s">
        <v>3882</v>
      </c>
      <c r="B534" s="45">
        <v>17000000</v>
      </c>
      <c r="C534" s="45">
        <v>64998368</v>
      </c>
      <c r="D534" s="46">
        <f>Table13[[#This Row],[Gross]]-Table13[[#This Row],[Budget]]</f>
        <v>47998368</v>
      </c>
    </row>
    <row r="535" spans="1:4" x14ac:dyDescent="0.25">
      <c r="A535" s="47" t="s">
        <v>895</v>
      </c>
      <c r="B535" s="47">
        <v>80000000</v>
      </c>
      <c r="C535" s="47">
        <v>127968405</v>
      </c>
      <c r="D535" s="46">
        <f>Table13[[#This Row],[Gross]]-Table13[[#This Row],[Budget]]</f>
        <v>47968405</v>
      </c>
    </row>
    <row r="536" spans="1:4" x14ac:dyDescent="0.25">
      <c r="A536" s="47" t="s">
        <v>5122</v>
      </c>
      <c r="B536" s="47">
        <v>6500000</v>
      </c>
      <c r="C536" s="47">
        <v>54215416</v>
      </c>
      <c r="D536" s="46">
        <f>Table13[[#This Row],[Gross]]-Table13[[#This Row],[Budget]]</f>
        <v>47715416</v>
      </c>
    </row>
    <row r="537" spans="1:4" x14ac:dyDescent="0.25">
      <c r="A537" s="45" t="s">
        <v>4823</v>
      </c>
      <c r="B537" s="45">
        <v>9500000</v>
      </c>
      <c r="C537" s="45">
        <v>57176582</v>
      </c>
      <c r="D537" s="46">
        <f>Table13[[#This Row],[Gross]]-Table13[[#This Row],[Budget]]</f>
        <v>47676582</v>
      </c>
    </row>
    <row r="538" spans="1:4" x14ac:dyDescent="0.25">
      <c r="A538" s="45" t="s">
        <v>2120</v>
      </c>
      <c r="B538" s="45">
        <v>40000000</v>
      </c>
      <c r="C538" s="45">
        <v>87666629</v>
      </c>
      <c r="D538" s="46">
        <f>Table13[[#This Row],[Gross]]-Table13[[#This Row],[Budget]]</f>
        <v>47666629</v>
      </c>
    </row>
    <row r="539" spans="1:4" x14ac:dyDescent="0.25">
      <c r="A539" s="47" t="s">
        <v>2329</v>
      </c>
      <c r="B539" s="47">
        <v>38000000</v>
      </c>
      <c r="C539" s="47">
        <v>85570368</v>
      </c>
      <c r="D539" s="46">
        <f>Table13[[#This Row],[Gross]]-Table13[[#This Row],[Budget]]</f>
        <v>47570368</v>
      </c>
    </row>
    <row r="540" spans="1:4" x14ac:dyDescent="0.25">
      <c r="A540" s="45" t="s">
        <v>1137</v>
      </c>
      <c r="B540" s="45">
        <v>70000000</v>
      </c>
      <c r="C540" s="45">
        <v>117541000</v>
      </c>
      <c r="D540" s="46">
        <f>Table13[[#This Row],[Gross]]-Table13[[#This Row],[Budget]]</f>
        <v>47541000</v>
      </c>
    </row>
    <row r="541" spans="1:4" x14ac:dyDescent="0.25">
      <c r="A541" s="47" t="s">
        <v>4230</v>
      </c>
      <c r="B541" s="47">
        <v>14000000</v>
      </c>
      <c r="C541" s="47">
        <v>61356221</v>
      </c>
      <c r="D541" s="46">
        <f>Table13[[#This Row],[Gross]]-Table13[[#This Row],[Budget]]</f>
        <v>47356221</v>
      </c>
    </row>
    <row r="542" spans="1:4" x14ac:dyDescent="0.25">
      <c r="A542" s="45" t="s">
        <v>3448</v>
      </c>
      <c r="B542" s="45">
        <v>20000000</v>
      </c>
      <c r="C542" s="45">
        <v>67325559</v>
      </c>
      <c r="D542" s="46">
        <f>Table13[[#This Row],[Gross]]-Table13[[#This Row],[Budget]]</f>
        <v>47325559</v>
      </c>
    </row>
    <row r="543" spans="1:4" x14ac:dyDescent="0.25">
      <c r="A543" s="47" t="s">
        <v>1870</v>
      </c>
      <c r="B543" s="47">
        <v>48000000</v>
      </c>
      <c r="C543" s="47">
        <v>95308367</v>
      </c>
      <c r="D543" s="46">
        <f>Table13[[#This Row],[Gross]]-Table13[[#This Row],[Budget]]</f>
        <v>47308367</v>
      </c>
    </row>
    <row r="544" spans="1:4" x14ac:dyDescent="0.25">
      <c r="A544" s="47" t="s">
        <v>2426</v>
      </c>
      <c r="B544" s="47">
        <v>35000000</v>
      </c>
      <c r="C544" s="47">
        <v>82300000</v>
      </c>
      <c r="D544" s="46">
        <f>Table13[[#This Row],[Gross]]-Table13[[#This Row],[Budget]]</f>
        <v>47300000</v>
      </c>
    </row>
    <row r="545" spans="1:4" x14ac:dyDescent="0.25">
      <c r="A545" s="47" t="s">
        <v>2650</v>
      </c>
      <c r="B545" s="47">
        <v>31500000</v>
      </c>
      <c r="C545" s="47">
        <v>78800000</v>
      </c>
      <c r="D545" s="46">
        <f>Table13[[#This Row],[Gross]]-Table13[[#This Row],[Budget]]</f>
        <v>47300000</v>
      </c>
    </row>
    <row r="546" spans="1:4" x14ac:dyDescent="0.25">
      <c r="A546" s="47" t="s">
        <v>1927</v>
      </c>
      <c r="B546" s="47">
        <v>45000000</v>
      </c>
      <c r="C546" s="47">
        <v>92115211</v>
      </c>
      <c r="D546" s="46">
        <f>Table13[[#This Row],[Gross]]-Table13[[#This Row],[Budget]]</f>
        <v>47115211</v>
      </c>
    </row>
    <row r="547" spans="1:4" x14ac:dyDescent="0.25">
      <c r="A547" s="45" t="s">
        <v>4314</v>
      </c>
      <c r="B547" s="45">
        <v>13000000</v>
      </c>
      <c r="C547" s="45">
        <v>60008303</v>
      </c>
      <c r="D547" s="46">
        <f>Table13[[#This Row],[Gross]]-Table13[[#This Row],[Budget]]</f>
        <v>47008303</v>
      </c>
    </row>
    <row r="548" spans="1:4" x14ac:dyDescent="0.25">
      <c r="A548" s="47" t="s">
        <v>1907</v>
      </c>
      <c r="B548" s="47">
        <v>45000000</v>
      </c>
      <c r="C548" s="47">
        <v>92001027</v>
      </c>
      <c r="D548" s="46">
        <f>Table13[[#This Row],[Gross]]-Table13[[#This Row],[Budget]]</f>
        <v>47001027</v>
      </c>
    </row>
    <row r="549" spans="1:4" x14ac:dyDescent="0.25">
      <c r="A549" s="47" t="s">
        <v>3327</v>
      </c>
      <c r="B549" s="47">
        <v>25000000</v>
      </c>
      <c r="C549" s="47">
        <v>71975611</v>
      </c>
      <c r="D549" s="46">
        <f>Table13[[#This Row],[Gross]]-Table13[[#This Row],[Budget]]</f>
        <v>46975611</v>
      </c>
    </row>
    <row r="550" spans="1:4" x14ac:dyDescent="0.25">
      <c r="A550" s="47" t="s">
        <v>3751</v>
      </c>
      <c r="B550" s="47">
        <v>18000000</v>
      </c>
      <c r="C550" s="47">
        <v>64955956</v>
      </c>
      <c r="D550" s="46">
        <f>Table13[[#This Row],[Gross]]-Table13[[#This Row],[Budget]]</f>
        <v>46955956</v>
      </c>
    </row>
    <row r="551" spans="1:4" x14ac:dyDescent="0.25">
      <c r="A551" s="47" t="s">
        <v>3297</v>
      </c>
      <c r="B551" s="47">
        <v>19000000</v>
      </c>
      <c r="C551" s="47">
        <v>65807024</v>
      </c>
      <c r="D551" s="46">
        <f>Table13[[#This Row],[Gross]]-Table13[[#This Row],[Budget]]</f>
        <v>46807024</v>
      </c>
    </row>
    <row r="552" spans="1:4" x14ac:dyDescent="0.25">
      <c r="A552" s="45" t="s">
        <v>2700</v>
      </c>
      <c r="B552" s="45">
        <v>30000000</v>
      </c>
      <c r="C552" s="45">
        <v>76806312</v>
      </c>
      <c r="D552" s="46">
        <f>Table13[[#This Row],[Gross]]-Table13[[#This Row],[Budget]]</f>
        <v>46806312</v>
      </c>
    </row>
    <row r="553" spans="1:4" x14ac:dyDescent="0.25">
      <c r="A553" s="45" t="s">
        <v>2099</v>
      </c>
      <c r="B553" s="45">
        <v>70000000</v>
      </c>
      <c r="C553" s="45">
        <v>116735231</v>
      </c>
      <c r="D553" s="46">
        <f>Table13[[#This Row],[Gross]]-Table13[[#This Row],[Budget]]</f>
        <v>46735231</v>
      </c>
    </row>
    <row r="554" spans="1:4" x14ac:dyDescent="0.25">
      <c r="A554" s="47" t="s">
        <v>3866</v>
      </c>
      <c r="B554" s="47">
        <v>300000</v>
      </c>
      <c r="C554" s="47">
        <v>47000000</v>
      </c>
      <c r="D554" s="46">
        <f>Table13[[#This Row],[Gross]]-Table13[[#This Row],[Budget]]</f>
        <v>46700000</v>
      </c>
    </row>
    <row r="555" spans="1:4" x14ac:dyDescent="0.25">
      <c r="A555" s="45" t="s">
        <v>4030</v>
      </c>
      <c r="B555" s="45">
        <v>9800000</v>
      </c>
      <c r="C555" s="45">
        <v>56437947</v>
      </c>
      <c r="D555" s="46">
        <f>Table13[[#This Row],[Gross]]-Table13[[#This Row],[Budget]]</f>
        <v>46637947</v>
      </c>
    </row>
    <row r="556" spans="1:4" x14ac:dyDescent="0.25">
      <c r="A556" s="47" t="s">
        <v>1564</v>
      </c>
      <c r="B556" s="47">
        <v>55000000</v>
      </c>
      <c r="C556" s="47">
        <v>101530738</v>
      </c>
      <c r="D556" s="46">
        <f>Table13[[#This Row],[Gross]]-Table13[[#This Row],[Budget]]</f>
        <v>46530738</v>
      </c>
    </row>
    <row r="557" spans="1:4" x14ac:dyDescent="0.25">
      <c r="A557" s="45" t="s">
        <v>2704</v>
      </c>
      <c r="B557" s="45">
        <v>30000000</v>
      </c>
      <c r="C557" s="45">
        <v>76501438</v>
      </c>
      <c r="D557" s="46">
        <f>Table13[[#This Row],[Gross]]-Table13[[#This Row],[Budget]]</f>
        <v>46501438</v>
      </c>
    </row>
    <row r="558" spans="1:4" x14ac:dyDescent="0.25">
      <c r="A558" s="45" t="s">
        <v>4028</v>
      </c>
      <c r="B558" s="45">
        <v>15000000</v>
      </c>
      <c r="C558" s="45">
        <v>61400000</v>
      </c>
      <c r="D558" s="46">
        <f>Table13[[#This Row],[Gross]]-Table13[[#This Row],[Budget]]</f>
        <v>46400000</v>
      </c>
    </row>
    <row r="559" spans="1:4" x14ac:dyDescent="0.25">
      <c r="A559" s="47" t="s">
        <v>3073</v>
      </c>
      <c r="B559" s="47">
        <v>25000000</v>
      </c>
      <c r="C559" s="47">
        <v>71309760</v>
      </c>
      <c r="D559" s="46">
        <f>Table13[[#This Row],[Gross]]-Table13[[#This Row],[Budget]]</f>
        <v>46309760</v>
      </c>
    </row>
    <row r="560" spans="1:4" x14ac:dyDescent="0.25">
      <c r="A560" s="45" t="s">
        <v>3254</v>
      </c>
      <c r="B560" s="45">
        <v>24000000</v>
      </c>
      <c r="C560" s="45">
        <v>70269171</v>
      </c>
      <c r="D560" s="46">
        <f>Table13[[#This Row],[Gross]]-Table13[[#This Row],[Budget]]</f>
        <v>46269171</v>
      </c>
    </row>
    <row r="561" spans="1:4" x14ac:dyDescent="0.25">
      <c r="A561" s="45" t="s">
        <v>3443</v>
      </c>
      <c r="B561" s="45">
        <v>35000000</v>
      </c>
      <c r="C561" s="45">
        <v>81257845</v>
      </c>
      <c r="D561" s="46">
        <f>Table13[[#This Row],[Gross]]-Table13[[#This Row],[Budget]]</f>
        <v>46257845</v>
      </c>
    </row>
    <row r="562" spans="1:4" x14ac:dyDescent="0.25">
      <c r="A562" s="45" t="s">
        <v>2429</v>
      </c>
      <c r="B562" s="45">
        <v>35000000</v>
      </c>
      <c r="C562" s="45">
        <v>81159365</v>
      </c>
      <c r="D562" s="46">
        <f>Table13[[#This Row],[Gross]]-Table13[[#This Row],[Budget]]</f>
        <v>46159365</v>
      </c>
    </row>
    <row r="563" spans="1:4" x14ac:dyDescent="0.25">
      <c r="A563" s="45" t="s">
        <v>2607</v>
      </c>
      <c r="B563" s="45">
        <v>35000000</v>
      </c>
      <c r="C563" s="45">
        <v>81150692</v>
      </c>
      <c r="D563" s="46">
        <f>Table13[[#This Row],[Gross]]-Table13[[#This Row],[Budget]]</f>
        <v>46150692</v>
      </c>
    </row>
    <row r="564" spans="1:4" x14ac:dyDescent="0.25">
      <c r="A564" s="47" t="s">
        <v>1355</v>
      </c>
      <c r="B564" s="47">
        <v>60000000</v>
      </c>
      <c r="C564" s="47">
        <v>106126012</v>
      </c>
      <c r="D564" s="46">
        <f>Table13[[#This Row],[Gross]]-Table13[[#This Row],[Budget]]</f>
        <v>46126012</v>
      </c>
    </row>
    <row r="565" spans="1:4" x14ac:dyDescent="0.25">
      <c r="A565" s="47" t="s">
        <v>4543</v>
      </c>
      <c r="B565" s="47">
        <v>11500000</v>
      </c>
      <c r="C565" s="47">
        <v>57469179</v>
      </c>
      <c r="D565" s="46">
        <f>Table13[[#This Row],[Gross]]-Table13[[#This Row],[Budget]]</f>
        <v>45969179</v>
      </c>
    </row>
    <row r="566" spans="1:4" x14ac:dyDescent="0.25">
      <c r="A566" s="45" t="s">
        <v>4599</v>
      </c>
      <c r="B566" s="45">
        <v>10800000</v>
      </c>
      <c r="C566" s="45">
        <v>56729973</v>
      </c>
      <c r="D566" s="46">
        <f>Table13[[#This Row],[Gross]]-Table13[[#This Row],[Budget]]</f>
        <v>45929973</v>
      </c>
    </row>
    <row r="567" spans="1:4" x14ac:dyDescent="0.25">
      <c r="A567" s="45" t="s">
        <v>4629</v>
      </c>
      <c r="B567" s="45">
        <v>10000000</v>
      </c>
      <c r="C567" s="45">
        <v>55865715</v>
      </c>
      <c r="D567" s="46">
        <f>Table13[[#This Row],[Gross]]-Table13[[#This Row],[Budget]]</f>
        <v>45865715</v>
      </c>
    </row>
    <row r="568" spans="1:4" x14ac:dyDescent="0.25">
      <c r="A568" s="45" t="s">
        <v>2049</v>
      </c>
      <c r="B568" s="45">
        <v>42000000</v>
      </c>
      <c r="C568" s="45">
        <v>87856565</v>
      </c>
      <c r="D568" s="46">
        <f>Table13[[#This Row],[Gross]]-Table13[[#This Row],[Budget]]</f>
        <v>45856565</v>
      </c>
    </row>
    <row r="569" spans="1:4" x14ac:dyDescent="0.25">
      <c r="A569" s="45" t="s">
        <v>5286</v>
      </c>
      <c r="B569" s="45">
        <v>5000000</v>
      </c>
      <c r="C569" s="45">
        <v>50820940</v>
      </c>
      <c r="D569" s="46">
        <f>Table13[[#This Row],[Gross]]-Table13[[#This Row],[Budget]]</f>
        <v>45820940</v>
      </c>
    </row>
    <row r="570" spans="1:4" x14ac:dyDescent="0.25">
      <c r="A570" s="47" t="s">
        <v>1029</v>
      </c>
      <c r="B570" s="47">
        <v>75000000</v>
      </c>
      <c r="C570" s="47">
        <v>120776832</v>
      </c>
      <c r="D570" s="46">
        <f>Table13[[#This Row],[Gross]]-Table13[[#This Row],[Budget]]</f>
        <v>45776832</v>
      </c>
    </row>
    <row r="571" spans="1:4" x14ac:dyDescent="0.25">
      <c r="A571" s="45" t="s">
        <v>2116</v>
      </c>
      <c r="B571" s="45">
        <v>45000000</v>
      </c>
      <c r="C571" s="45">
        <v>90703745</v>
      </c>
      <c r="D571" s="46">
        <f>Table13[[#This Row],[Gross]]-Table13[[#This Row],[Budget]]</f>
        <v>45703745</v>
      </c>
    </row>
    <row r="572" spans="1:4" x14ac:dyDescent="0.25">
      <c r="A572" s="45" t="s">
        <v>3077</v>
      </c>
      <c r="B572" s="45">
        <v>25000000</v>
      </c>
      <c r="C572" s="45">
        <v>70625986</v>
      </c>
      <c r="D572" s="46">
        <f>Table13[[#This Row],[Gross]]-Table13[[#This Row],[Budget]]</f>
        <v>45625986</v>
      </c>
    </row>
    <row r="573" spans="1:4" x14ac:dyDescent="0.25">
      <c r="A573" s="47" t="s">
        <v>3459</v>
      </c>
      <c r="B573" s="47">
        <v>20000000</v>
      </c>
      <c r="C573" s="47">
        <v>65623128</v>
      </c>
      <c r="D573" s="46">
        <f>Table13[[#This Row],[Gross]]-Table13[[#This Row],[Budget]]</f>
        <v>45623128</v>
      </c>
    </row>
    <row r="574" spans="1:4" x14ac:dyDescent="0.25">
      <c r="A574" s="47" t="s">
        <v>1904</v>
      </c>
      <c r="B574" s="47">
        <v>48000000</v>
      </c>
      <c r="C574" s="47">
        <v>93607673</v>
      </c>
      <c r="D574" s="46">
        <f>Table13[[#This Row],[Gross]]-Table13[[#This Row],[Budget]]</f>
        <v>45607673</v>
      </c>
    </row>
    <row r="575" spans="1:4" x14ac:dyDescent="0.25">
      <c r="A575" s="45" t="s">
        <v>1135</v>
      </c>
      <c r="B575" s="45">
        <v>75000000</v>
      </c>
      <c r="C575" s="45">
        <v>120523073</v>
      </c>
      <c r="D575" s="46">
        <f>Table13[[#This Row],[Gross]]-Table13[[#This Row],[Budget]]</f>
        <v>45523073</v>
      </c>
    </row>
    <row r="576" spans="1:4" x14ac:dyDescent="0.25">
      <c r="A576" s="45" t="s">
        <v>3072</v>
      </c>
      <c r="B576" s="45">
        <v>26000000</v>
      </c>
      <c r="C576" s="45">
        <v>71500556</v>
      </c>
      <c r="D576" s="46">
        <f>Table13[[#This Row],[Gross]]-Table13[[#This Row],[Budget]]</f>
        <v>45500556</v>
      </c>
    </row>
    <row r="577" spans="1:4" x14ac:dyDescent="0.25">
      <c r="A577" s="45" t="s">
        <v>6209</v>
      </c>
      <c r="B577" s="45">
        <v>35000000</v>
      </c>
      <c r="C577" s="45">
        <v>80276912</v>
      </c>
      <c r="D577" s="46">
        <f>Table13[[#This Row],[Gross]]-Table13[[#This Row],[Budget]]</f>
        <v>45276912</v>
      </c>
    </row>
    <row r="578" spans="1:4" x14ac:dyDescent="0.25">
      <c r="A578" s="47" t="s">
        <v>1709</v>
      </c>
      <c r="B578" s="47">
        <v>60000000</v>
      </c>
      <c r="C578" s="47">
        <v>105264608</v>
      </c>
      <c r="D578" s="46">
        <f>Table13[[#This Row],[Gross]]-Table13[[#This Row],[Budget]]</f>
        <v>45264608</v>
      </c>
    </row>
    <row r="579" spans="1:4" x14ac:dyDescent="0.25">
      <c r="A579" s="45" t="s">
        <v>3733</v>
      </c>
      <c r="B579" s="45">
        <v>19000000</v>
      </c>
      <c r="C579" s="45">
        <v>64255243</v>
      </c>
      <c r="D579" s="46">
        <f>Table13[[#This Row],[Gross]]-Table13[[#This Row],[Budget]]</f>
        <v>45255243</v>
      </c>
    </row>
    <row r="580" spans="1:4" x14ac:dyDescent="0.25">
      <c r="A580" s="45" t="s">
        <v>517</v>
      </c>
      <c r="B580" s="45">
        <v>110000000</v>
      </c>
      <c r="C580" s="45">
        <v>155181732</v>
      </c>
      <c r="D580" s="46">
        <f>Table13[[#This Row],[Gross]]-Table13[[#This Row],[Budget]]</f>
        <v>45181732</v>
      </c>
    </row>
    <row r="581" spans="1:4" x14ac:dyDescent="0.25">
      <c r="A581" s="45" t="s">
        <v>5614</v>
      </c>
      <c r="B581" s="45">
        <v>3000000</v>
      </c>
      <c r="C581" s="45">
        <v>48056940</v>
      </c>
      <c r="D581" s="46">
        <f>Table13[[#This Row],[Gross]]-Table13[[#This Row],[Budget]]</f>
        <v>45056940</v>
      </c>
    </row>
    <row r="582" spans="1:4" x14ac:dyDescent="0.25">
      <c r="A582" s="45" t="s">
        <v>1335</v>
      </c>
      <c r="B582" s="45">
        <v>63000000</v>
      </c>
      <c r="C582" s="45">
        <v>108012170</v>
      </c>
      <c r="D582" s="46">
        <f>Table13[[#This Row],[Gross]]-Table13[[#This Row],[Budget]]</f>
        <v>45012170</v>
      </c>
    </row>
    <row r="583" spans="1:4" x14ac:dyDescent="0.25">
      <c r="A583" s="47" t="s">
        <v>298</v>
      </c>
      <c r="B583" s="47">
        <v>150000000</v>
      </c>
      <c r="C583" s="47">
        <v>195000874</v>
      </c>
      <c r="D583" s="46">
        <f>Table13[[#This Row],[Gross]]-Table13[[#This Row],[Budget]]</f>
        <v>45000874</v>
      </c>
    </row>
    <row r="584" spans="1:4" x14ac:dyDescent="0.25">
      <c r="A584" s="47" t="s">
        <v>2964</v>
      </c>
      <c r="B584" s="47">
        <v>30000000</v>
      </c>
      <c r="C584" s="47">
        <v>74888996</v>
      </c>
      <c r="D584" s="46">
        <f>Table13[[#This Row],[Gross]]-Table13[[#This Row],[Budget]]</f>
        <v>44888996</v>
      </c>
    </row>
    <row r="585" spans="1:4" x14ac:dyDescent="0.25">
      <c r="A585" s="45" t="s">
        <v>5249</v>
      </c>
      <c r="B585" s="45">
        <v>5500000</v>
      </c>
      <c r="C585" s="45">
        <v>50382128</v>
      </c>
      <c r="D585" s="46">
        <f>Table13[[#This Row],[Gross]]-Table13[[#This Row],[Budget]]</f>
        <v>44882128</v>
      </c>
    </row>
    <row r="586" spans="1:4" x14ac:dyDescent="0.25">
      <c r="A586" s="45" t="s">
        <v>3075</v>
      </c>
      <c r="B586" s="45">
        <v>45000000</v>
      </c>
      <c r="C586" s="45">
        <v>89808372</v>
      </c>
      <c r="D586" s="46">
        <f>Table13[[#This Row],[Gross]]-Table13[[#This Row],[Budget]]</f>
        <v>44808372</v>
      </c>
    </row>
    <row r="587" spans="1:4" x14ac:dyDescent="0.25">
      <c r="A587" s="47" t="s">
        <v>2705</v>
      </c>
      <c r="B587" s="47">
        <v>30000000</v>
      </c>
      <c r="C587" s="47">
        <v>74787599</v>
      </c>
      <c r="D587" s="46">
        <f>Table13[[#This Row],[Gross]]-Table13[[#This Row],[Budget]]</f>
        <v>44787599</v>
      </c>
    </row>
    <row r="588" spans="1:4" x14ac:dyDescent="0.25">
      <c r="A588" s="45" t="s">
        <v>3757</v>
      </c>
      <c r="B588" s="45">
        <v>15000000</v>
      </c>
      <c r="C588" s="45">
        <v>59735548</v>
      </c>
      <c r="D588" s="46">
        <f>Table13[[#This Row],[Gross]]-Table13[[#This Row],[Budget]]</f>
        <v>44735548</v>
      </c>
    </row>
    <row r="589" spans="1:4" x14ac:dyDescent="0.25">
      <c r="A589" s="45" t="s">
        <v>4609</v>
      </c>
      <c r="B589" s="45">
        <v>12000000</v>
      </c>
      <c r="C589" s="45">
        <v>56715371</v>
      </c>
      <c r="D589" s="46">
        <f>Table13[[#This Row],[Gross]]-Table13[[#This Row],[Budget]]</f>
        <v>44715371</v>
      </c>
    </row>
    <row r="590" spans="1:4" x14ac:dyDescent="0.25">
      <c r="A590" s="45" t="s">
        <v>4283</v>
      </c>
      <c r="B590" s="45">
        <v>12000000</v>
      </c>
      <c r="C590" s="45">
        <v>56631572</v>
      </c>
      <c r="D590" s="46">
        <f>Table13[[#This Row],[Gross]]-Table13[[#This Row],[Budget]]</f>
        <v>44631572</v>
      </c>
    </row>
    <row r="591" spans="1:4" x14ac:dyDescent="0.25">
      <c r="A591" s="45" t="s">
        <v>893</v>
      </c>
      <c r="B591" s="45">
        <v>80000000</v>
      </c>
      <c r="C591" s="45">
        <v>124590960</v>
      </c>
      <c r="D591" s="46">
        <f>Table13[[#This Row],[Gross]]-Table13[[#This Row],[Budget]]</f>
        <v>44590960</v>
      </c>
    </row>
    <row r="592" spans="1:4" x14ac:dyDescent="0.25">
      <c r="A592" s="47" t="s">
        <v>4295</v>
      </c>
      <c r="B592" s="47">
        <v>13000000</v>
      </c>
      <c r="C592" s="47">
        <v>57300000</v>
      </c>
      <c r="D592" s="46">
        <f>Table13[[#This Row],[Gross]]-Table13[[#This Row],[Budget]]</f>
        <v>44300000</v>
      </c>
    </row>
    <row r="593" spans="1:4" x14ac:dyDescent="0.25">
      <c r="A593" s="47" t="s">
        <v>4911</v>
      </c>
      <c r="B593" s="47">
        <v>8000000</v>
      </c>
      <c r="C593" s="47">
        <v>52287414</v>
      </c>
      <c r="D593" s="46">
        <f>Table13[[#This Row],[Gross]]-Table13[[#This Row],[Budget]]</f>
        <v>44287414</v>
      </c>
    </row>
    <row r="594" spans="1:4" x14ac:dyDescent="0.25">
      <c r="A594" s="47" t="s">
        <v>2145</v>
      </c>
      <c r="B594" s="47">
        <v>20000000</v>
      </c>
      <c r="C594" s="47">
        <v>64149837</v>
      </c>
      <c r="D594" s="46">
        <f>Table13[[#This Row],[Gross]]-Table13[[#This Row],[Budget]]</f>
        <v>44149837</v>
      </c>
    </row>
    <row r="595" spans="1:4" x14ac:dyDescent="0.25">
      <c r="A595" s="45" t="s">
        <v>1352</v>
      </c>
      <c r="B595" s="45">
        <v>60000000</v>
      </c>
      <c r="C595" s="45">
        <v>104148781</v>
      </c>
      <c r="D595" s="46">
        <f>Table13[[#This Row],[Gross]]-Table13[[#This Row],[Budget]]</f>
        <v>44148781</v>
      </c>
    </row>
    <row r="596" spans="1:4" x14ac:dyDescent="0.25">
      <c r="A596" s="47" t="s">
        <v>6194</v>
      </c>
      <c r="B596" s="47">
        <v>400000</v>
      </c>
      <c r="C596" s="47">
        <v>44540956</v>
      </c>
      <c r="D596" s="46">
        <f>Table13[[#This Row],[Gross]]-Table13[[#This Row],[Budget]]</f>
        <v>44140956</v>
      </c>
    </row>
    <row r="597" spans="1:4" x14ac:dyDescent="0.25">
      <c r="A597" s="47" t="s">
        <v>2428</v>
      </c>
      <c r="B597" s="47">
        <v>35000000</v>
      </c>
      <c r="C597" s="47">
        <v>79100000</v>
      </c>
      <c r="D597" s="46">
        <f>Table13[[#This Row],[Gross]]-Table13[[#This Row],[Budget]]</f>
        <v>44100000</v>
      </c>
    </row>
    <row r="598" spans="1:4" x14ac:dyDescent="0.25">
      <c r="A598" s="45" t="s">
        <v>2147</v>
      </c>
      <c r="B598" s="45">
        <v>40000000</v>
      </c>
      <c r="C598" s="45">
        <v>83906114</v>
      </c>
      <c r="D598" s="46">
        <f>Table13[[#This Row],[Gross]]-Table13[[#This Row],[Budget]]</f>
        <v>43906114</v>
      </c>
    </row>
    <row r="599" spans="1:4" x14ac:dyDescent="0.25">
      <c r="A599" s="45" t="s">
        <v>1031</v>
      </c>
      <c r="B599" s="45">
        <v>75000000</v>
      </c>
      <c r="C599" s="45">
        <v>118823091</v>
      </c>
      <c r="D599" s="46">
        <f>Table13[[#This Row],[Gross]]-Table13[[#This Row],[Budget]]</f>
        <v>43823091</v>
      </c>
    </row>
    <row r="600" spans="1:4" x14ac:dyDescent="0.25">
      <c r="A600" s="45" t="s">
        <v>136</v>
      </c>
      <c r="B600" s="45">
        <v>180000000</v>
      </c>
      <c r="C600" s="45">
        <v>223806889</v>
      </c>
      <c r="D600" s="46">
        <f>Table13[[#This Row],[Gross]]-Table13[[#This Row],[Budget]]</f>
        <v>43806889</v>
      </c>
    </row>
    <row r="601" spans="1:4" x14ac:dyDescent="0.25">
      <c r="A601" s="47" t="s">
        <v>1562</v>
      </c>
      <c r="B601" s="47">
        <v>55000000</v>
      </c>
      <c r="C601" s="47">
        <v>98711404</v>
      </c>
      <c r="D601" s="46">
        <f>Table13[[#This Row],[Gross]]-Table13[[#This Row],[Budget]]</f>
        <v>43711404</v>
      </c>
    </row>
    <row r="602" spans="1:4" x14ac:dyDescent="0.25">
      <c r="A602" s="47" t="s">
        <v>1937</v>
      </c>
      <c r="B602" s="47">
        <v>45000000</v>
      </c>
      <c r="C602" s="47">
        <v>88625922</v>
      </c>
      <c r="D602" s="46">
        <f>Table13[[#This Row],[Gross]]-Table13[[#This Row],[Budget]]</f>
        <v>43625922</v>
      </c>
    </row>
    <row r="603" spans="1:4" x14ac:dyDescent="0.25">
      <c r="A603" s="47" t="s">
        <v>1718</v>
      </c>
      <c r="B603" s="47">
        <v>45000000</v>
      </c>
      <c r="C603" s="47">
        <v>88504640</v>
      </c>
      <c r="D603" s="46">
        <f>Table13[[#This Row],[Gross]]-Table13[[#This Row],[Budget]]</f>
        <v>43504640</v>
      </c>
    </row>
    <row r="604" spans="1:4" x14ac:dyDescent="0.25">
      <c r="A604" s="47" t="s">
        <v>3916</v>
      </c>
      <c r="B604" s="47">
        <v>16500000</v>
      </c>
      <c r="C604" s="47">
        <v>59847242</v>
      </c>
      <c r="D604" s="46">
        <f>Table13[[#This Row],[Gross]]-Table13[[#This Row],[Budget]]</f>
        <v>43347242</v>
      </c>
    </row>
    <row r="605" spans="1:4" x14ac:dyDescent="0.25">
      <c r="A605" s="47" t="s">
        <v>2919</v>
      </c>
      <c r="B605" s="47">
        <v>28000000</v>
      </c>
      <c r="C605" s="47">
        <v>71346930</v>
      </c>
      <c r="D605" s="46">
        <f>Table13[[#This Row],[Gross]]-Table13[[#This Row],[Budget]]</f>
        <v>43346930</v>
      </c>
    </row>
    <row r="606" spans="1:4" x14ac:dyDescent="0.25">
      <c r="A606" s="47" t="s">
        <v>3450</v>
      </c>
      <c r="B606" s="47">
        <v>20000000</v>
      </c>
      <c r="C606" s="47">
        <v>62933793</v>
      </c>
      <c r="D606" s="46">
        <f>Table13[[#This Row],[Gross]]-Table13[[#This Row],[Budget]]</f>
        <v>42933793</v>
      </c>
    </row>
    <row r="607" spans="1:4" x14ac:dyDescent="0.25">
      <c r="A607" s="45" t="s">
        <v>1950</v>
      </c>
      <c r="B607" s="45">
        <v>120000000</v>
      </c>
      <c r="C607" s="45">
        <v>162792677</v>
      </c>
      <c r="D607" s="46">
        <f>Table13[[#This Row],[Gross]]-Table13[[#This Row],[Budget]]</f>
        <v>42792677</v>
      </c>
    </row>
    <row r="608" spans="1:4" x14ac:dyDescent="0.25">
      <c r="A608" s="45" t="s">
        <v>4445</v>
      </c>
      <c r="B608" s="45">
        <v>12000000</v>
      </c>
      <c r="C608" s="45">
        <v>54724272</v>
      </c>
      <c r="D608" s="46">
        <f>Table13[[#This Row],[Gross]]-Table13[[#This Row],[Budget]]</f>
        <v>42724272</v>
      </c>
    </row>
    <row r="609" spans="1:4" x14ac:dyDescent="0.25">
      <c r="A609" s="45" t="s">
        <v>816</v>
      </c>
      <c r="B609" s="45">
        <v>85000000</v>
      </c>
      <c r="C609" s="45">
        <v>127706877</v>
      </c>
      <c r="D609" s="46">
        <f>Table13[[#This Row],[Gross]]-Table13[[#This Row],[Budget]]</f>
        <v>42706877</v>
      </c>
    </row>
    <row r="610" spans="1:4" x14ac:dyDescent="0.25">
      <c r="A610" s="47" t="s">
        <v>1037</v>
      </c>
      <c r="B610" s="47">
        <v>75000000</v>
      </c>
      <c r="C610" s="47">
        <v>117698894</v>
      </c>
      <c r="D610" s="46">
        <f>Table13[[#This Row],[Gross]]-Table13[[#This Row],[Budget]]</f>
        <v>42698894</v>
      </c>
    </row>
    <row r="611" spans="1:4" x14ac:dyDescent="0.25">
      <c r="A611" s="47" t="s">
        <v>457</v>
      </c>
      <c r="B611" s="47">
        <v>140000000</v>
      </c>
      <c r="C611" s="47">
        <v>182618434</v>
      </c>
      <c r="D611" s="46">
        <f>Table13[[#This Row],[Gross]]-Table13[[#This Row],[Budget]]</f>
        <v>42618434</v>
      </c>
    </row>
    <row r="612" spans="1:4" x14ac:dyDescent="0.25">
      <c r="A612" s="45" t="s">
        <v>2966</v>
      </c>
      <c r="B612" s="45">
        <v>27000000</v>
      </c>
      <c r="C612" s="45">
        <v>69586544</v>
      </c>
      <c r="D612" s="46">
        <f>Table13[[#This Row],[Gross]]-Table13[[#This Row],[Budget]]</f>
        <v>42586544</v>
      </c>
    </row>
    <row r="613" spans="1:4" x14ac:dyDescent="0.25">
      <c r="A613" s="45" t="s">
        <v>2124</v>
      </c>
      <c r="B613" s="45">
        <v>40000000</v>
      </c>
      <c r="C613" s="45">
        <v>82522790</v>
      </c>
      <c r="D613" s="46">
        <f>Table13[[#This Row],[Gross]]-Table13[[#This Row],[Budget]]</f>
        <v>42522790</v>
      </c>
    </row>
    <row r="614" spans="1:4" x14ac:dyDescent="0.25">
      <c r="A614" s="45" t="s">
        <v>5412</v>
      </c>
      <c r="B614" s="45">
        <v>4800000</v>
      </c>
      <c r="C614" s="45">
        <v>47277326</v>
      </c>
      <c r="D614" s="46">
        <f>Table13[[#This Row],[Gross]]-Table13[[#This Row],[Budget]]</f>
        <v>42477326</v>
      </c>
    </row>
    <row r="615" spans="1:4" x14ac:dyDescent="0.25">
      <c r="A615" s="47" t="s">
        <v>740</v>
      </c>
      <c r="B615" s="47">
        <v>90000000</v>
      </c>
      <c r="C615" s="47">
        <v>132373442</v>
      </c>
      <c r="D615" s="46">
        <f>Table13[[#This Row],[Gross]]-Table13[[#This Row],[Budget]]</f>
        <v>42373442</v>
      </c>
    </row>
    <row r="616" spans="1:4" x14ac:dyDescent="0.25">
      <c r="A616" s="47" t="s">
        <v>4297</v>
      </c>
      <c r="B616" s="47">
        <v>7000000</v>
      </c>
      <c r="C616" s="47">
        <v>49369900</v>
      </c>
      <c r="D616" s="46">
        <f>Table13[[#This Row],[Gross]]-Table13[[#This Row],[Budget]]</f>
        <v>42369900</v>
      </c>
    </row>
    <row r="617" spans="1:4" x14ac:dyDescent="0.25">
      <c r="A617" s="45" t="s">
        <v>5549</v>
      </c>
      <c r="B617" s="45">
        <v>3500000</v>
      </c>
      <c r="C617" s="45">
        <v>45857453</v>
      </c>
      <c r="D617" s="46">
        <f>Table13[[#This Row],[Gross]]-Table13[[#This Row],[Budget]]</f>
        <v>42357453</v>
      </c>
    </row>
    <row r="618" spans="1:4" x14ac:dyDescent="0.25">
      <c r="A618" s="47" t="s">
        <v>401</v>
      </c>
      <c r="B618" s="47">
        <v>135000000</v>
      </c>
      <c r="C618" s="47">
        <v>177343675</v>
      </c>
      <c r="D618" s="46">
        <f>Table13[[#This Row],[Gross]]-Table13[[#This Row],[Budget]]</f>
        <v>42343675</v>
      </c>
    </row>
    <row r="619" spans="1:4" x14ac:dyDescent="0.25">
      <c r="A619" s="47" t="s">
        <v>2906</v>
      </c>
      <c r="B619" s="47">
        <v>28000000</v>
      </c>
      <c r="C619" s="47">
        <v>70235322</v>
      </c>
      <c r="D619" s="46">
        <f>Table13[[#This Row],[Gross]]-Table13[[#This Row],[Budget]]</f>
        <v>42235322</v>
      </c>
    </row>
    <row r="620" spans="1:4" x14ac:dyDescent="0.25">
      <c r="A620" s="47" t="s">
        <v>4649</v>
      </c>
      <c r="B620" s="47">
        <v>10000000</v>
      </c>
      <c r="C620" s="47">
        <v>52200504</v>
      </c>
      <c r="D620" s="46">
        <f>Table13[[#This Row],[Gross]]-Table13[[#This Row],[Budget]]</f>
        <v>42200504</v>
      </c>
    </row>
    <row r="621" spans="1:4" x14ac:dyDescent="0.25">
      <c r="A621" s="45" t="s">
        <v>3753</v>
      </c>
      <c r="B621" s="45">
        <v>18000000</v>
      </c>
      <c r="C621" s="45">
        <v>60057639</v>
      </c>
      <c r="D621" s="46">
        <f>Table13[[#This Row],[Gross]]-Table13[[#This Row],[Budget]]</f>
        <v>42057639</v>
      </c>
    </row>
    <row r="622" spans="1:4" x14ac:dyDescent="0.25">
      <c r="A622" s="47" t="s">
        <v>4554</v>
      </c>
      <c r="B622" s="47">
        <v>11000000</v>
      </c>
      <c r="C622" s="47">
        <v>52929168</v>
      </c>
      <c r="D622" s="46">
        <f>Table13[[#This Row],[Gross]]-Table13[[#This Row],[Budget]]</f>
        <v>41929168</v>
      </c>
    </row>
    <row r="623" spans="1:4" x14ac:dyDescent="0.25">
      <c r="A623" s="47" t="s">
        <v>2671</v>
      </c>
      <c r="B623" s="47">
        <v>30250000</v>
      </c>
      <c r="C623" s="47">
        <v>72077000</v>
      </c>
      <c r="D623" s="46">
        <f>Table13[[#This Row],[Gross]]-Table13[[#This Row],[Budget]]</f>
        <v>41827000</v>
      </c>
    </row>
    <row r="624" spans="1:4" x14ac:dyDescent="0.25">
      <c r="A624" s="45" t="s">
        <v>999</v>
      </c>
      <c r="B624" s="45">
        <v>78000000</v>
      </c>
      <c r="C624" s="45">
        <v>119793567</v>
      </c>
      <c r="D624" s="46">
        <f>Table13[[#This Row],[Gross]]-Table13[[#This Row],[Budget]]</f>
        <v>41793567</v>
      </c>
    </row>
    <row r="625" spans="1:4" x14ac:dyDescent="0.25">
      <c r="A625" s="47" t="s">
        <v>2130</v>
      </c>
      <c r="B625" s="47">
        <v>40000000</v>
      </c>
      <c r="C625" s="47">
        <v>81593527</v>
      </c>
      <c r="D625" s="46">
        <f>Table13[[#This Row],[Gross]]-Table13[[#This Row],[Budget]]</f>
        <v>41593527</v>
      </c>
    </row>
    <row r="626" spans="1:4" x14ac:dyDescent="0.25">
      <c r="A626" s="45" t="s">
        <v>3755</v>
      </c>
      <c r="B626" s="45">
        <v>18000000</v>
      </c>
      <c r="C626" s="45">
        <v>59573085</v>
      </c>
      <c r="D626" s="46">
        <f>Table13[[#This Row],[Gross]]-Table13[[#This Row],[Budget]]</f>
        <v>41573085</v>
      </c>
    </row>
    <row r="627" spans="1:4" x14ac:dyDescent="0.25">
      <c r="A627" s="47" t="s">
        <v>3103</v>
      </c>
      <c r="B627" s="47">
        <v>25000000</v>
      </c>
      <c r="C627" s="47">
        <v>66489425</v>
      </c>
      <c r="D627" s="46">
        <f>Table13[[#This Row],[Gross]]-Table13[[#This Row],[Budget]]</f>
        <v>41489425</v>
      </c>
    </row>
    <row r="628" spans="1:4" x14ac:dyDescent="0.25">
      <c r="A628" s="47" t="s">
        <v>1736</v>
      </c>
      <c r="B628" s="47">
        <v>50000000</v>
      </c>
      <c r="C628" s="47">
        <v>91439400</v>
      </c>
      <c r="D628" s="46">
        <f>Table13[[#This Row],[Gross]]-Table13[[#This Row],[Budget]]</f>
        <v>41439400</v>
      </c>
    </row>
    <row r="629" spans="1:4" x14ac:dyDescent="0.25">
      <c r="A629" s="47" t="s">
        <v>2128</v>
      </c>
      <c r="B629" s="47">
        <v>40000000</v>
      </c>
      <c r="C629" s="47">
        <v>81292135</v>
      </c>
      <c r="D629" s="46">
        <f>Table13[[#This Row],[Gross]]-Table13[[#This Row],[Budget]]</f>
        <v>41292135</v>
      </c>
    </row>
    <row r="630" spans="1:4" x14ac:dyDescent="0.25">
      <c r="A630" s="45" t="s">
        <v>1885</v>
      </c>
      <c r="B630" s="45">
        <v>48000000</v>
      </c>
      <c r="C630" s="45">
        <v>89253340</v>
      </c>
      <c r="D630" s="46">
        <f>Table13[[#This Row],[Gross]]-Table13[[#This Row],[Budget]]</f>
        <v>41253340</v>
      </c>
    </row>
    <row r="631" spans="1:4" x14ac:dyDescent="0.25">
      <c r="A631" s="47" t="s">
        <v>3258</v>
      </c>
      <c r="B631" s="47">
        <v>24000000</v>
      </c>
      <c r="C631" s="47">
        <v>65182182</v>
      </c>
      <c r="D631" s="46">
        <f>Table13[[#This Row],[Gross]]-Table13[[#This Row],[Budget]]</f>
        <v>41182182</v>
      </c>
    </row>
    <row r="632" spans="1:4" x14ac:dyDescent="0.25">
      <c r="A632" s="47" t="s">
        <v>818</v>
      </c>
      <c r="B632" s="47">
        <v>85000000</v>
      </c>
      <c r="C632" s="47">
        <v>126149655</v>
      </c>
      <c r="D632" s="46">
        <f>Table13[[#This Row],[Gross]]-Table13[[#This Row],[Budget]]</f>
        <v>41149655</v>
      </c>
    </row>
    <row r="633" spans="1:4" x14ac:dyDescent="0.25">
      <c r="A633" s="45" t="s">
        <v>2341</v>
      </c>
      <c r="B633" s="45">
        <v>30000000</v>
      </c>
      <c r="C633" s="45">
        <v>71038190</v>
      </c>
      <c r="D633" s="46">
        <f>Table13[[#This Row],[Gross]]-Table13[[#This Row],[Budget]]</f>
        <v>41038190</v>
      </c>
    </row>
    <row r="634" spans="1:4" x14ac:dyDescent="0.25">
      <c r="A634" s="45" t="s">
        <v>1713</v>
      </c>
      <c r="B634" s="45">
        <v>50000000</v>
      </c>
      <c r="C634" s="45">
        <v>91030827</v>
      </c>
      <c r="D634" s="46">
        <f>Table13[[#This Row],[Gross]]-Table13[[#This Row],[Budget]]</f>
        <v>41030827</v>
      </c>
    </row>
    <row r="635" spans="1:4" x14ac:dyDescent="0.25">
      <c r="A635" s="45" t="s">
        <v>4841</v>
      </c>
      <c r="B635" s="45">
        <v>9000000</v>
      </c>
      <c r="C635" s="45">
        <v>50000000</v>
      </c>
      <c r="D635" s="46">
        <f>Table13[[#This Row],[Gross]]-Table13[[#This Row],[Budget]]</f>
        <v>41000000</v>
      </c>
    </row>
    <row r="636" spans="1:4" x14ac:dyDescent="0.25">
      <c r="A636" s="45" t="s">
        <v>1106</v>
      </c>
      <c r="B636" s="45">
        <v>72000000</v>
      </c>
      <c r="C636" s="45">
        <v>112950721</v>
      </c>
      <c r="D636" s="46">
        <f>Table13[[#This Row],[Gross]]-Table13[[#This Row],[Budget]]</f>
        <v>40950721</v>
      </c>
    </row>
    <row r="637" spans="1:4" x14ac:dyDescent="0.25">
      <c r="A637" s="47" t="s">
        <v>4632</v>
      </c>
      <c r="B637" s="47">
        <v>10000000</v>
      </c>
      <c r="C637" s="47">
        <v>50752337</v>
      </c>
      <c r="D637" s="46">
        <f>Table13[[#This Row],[Gross]]-Table13[[#This Row],[Budget]]</f>
        <v>40752337</v>
      </c>
    </row>
    <row r="638" spans="1:4" x14ac:dyDescent="0.25">
      <c r="A638" s="45" t="s">
        <v>2331</v>
      </c>
      <c r="B638" s="45">
        <v>35000000</v>
      </c>
      <c r="C638" s="45">
        <v>75668868</v>
      </c>
      <c r="D638" s="46">
        <f>Table13[[#This Row],[Gross]]-Table13[[#This Row],[Budget]]</f>
        <v>40668868</v>
      </c>
    </row>
    <row r="639" spans="1:4" x14ac:dyDescent="0.25">
      <c r="A639" s="47" t="s">
        <v>5459</v>
      </c>
      <c r="B639" s="47">
        <v>4000000</v>
      </c>
      <c r="C639" s="47">
        <v>44566004</v>
      </c>
      <c r="D639" s="46">
        <f>Table13[[#This Row],[Gross]]-Table13[[#This Row],[Budget]]</f>
        <v>40566004</v>
      </c>
    </row>
    <row r="640" spans="1:4" x14ac:dyDescent="0.25">
      <c r="A640" s="45" t="s">
        <v>2954</v>
      </c>
      <c r="B640" s="45">
        <v>27500000</v>
      </c>
      <c r="C640" s="45">
        <v>67900000</v>
      </c>
      <c r="D640" s="46">
        <f>Table13[[#This Row],[Gross]]-Table13[[#This Row],[Budget]]</f>
        <v>40400000</v>
      </c>
    </row>
    <row r="641" spans="1:4" x14ac:dyDescent="0.25">
      <c r="A641" s="47" t="s">
        <v>1729</v>
      </c>
      <c r="B641" s="47">
        <v>35000000</v>
      </c>
      <c r="C641" s="47">
        <v>75367693</v>
      </c>
      <c r="D641" s="46">
        <f>Table13[[#This Row],[Gross]]-Table13[[#This Row],[Budget]]</f>
        <v>40367693</v>
      </c>
    </row>
    <row r="642" spans="1:4" x14ac:dyDescent="0.25">
      <c r="A642" s="47" t="s">
        <v>5287</v>
      </c>
      <c r="B642" s="47">
        <v>4500000</v>
      </c>
      <c r="C642" s="47">
        <v>44793200</v>
      </c>
      <c r="D642" s="46">
        <f>Table13[[#This Row],[Gross]]-Table13[[#This Row],[Budget]]</f>
        <v>40293200</v>
      </c>
    </row>
    <row r="643" spans="1:4" x14ac:dyDescent="0.25">
      <c r="A643" s="45" t="s">
        <v>2131</v>
      </c>
      <c r="B643" s="45">
        <v>35000000</v>
      </c>
      <c r="C643" s="45">
        <v>75274748</v>
      </c>
      <c r="D643" s="46">
        <f>Table13[[#This Row],[Gross]]-Table13[[#This Row],[Budget]]</f>
        <v>40274748</v>
      </c>
    </row>
    <row r="644" spans="1:4" x14ac:dyDescent="0.25">
      <c r="A644" s="45" t="s">
        <v>4032</v>
      </c>
      <c r="B644" s="45">
        <v>15000000</v>
      </c>
      <c r="C644" s="45">
        <v>55184721</v>
      </c>
      <c r="D644" s="46">
        <f>Table13[[#This Row],[Gross]]-Table13[[#This Row],[Budget]]</f>
        <v>40184721</v>
      </c>
    </row>
    <row r="645" spans="1:4" x14ac:dyDescent="0.25">
      <c r="A645" s="45" t="s">
        <v>897</v>
      </c>
      <c r="B645" s="45">
        <v>80000000</v>
      </c>
      <c r="C645" s="45">
        <v>120136047</v>
      </c>
      <c r="D645" s="46">
        <f>Table13[[#This Row],[Gross]]-Table13[[#This Row],[Budget]]</f>
        <v>40136047</v>
      </c>
    </row>
    <row r="646" spans="1:4" x14ac:dyDescent="0.25">
      <c r="A646" s="45" t="s">
        <v>1573</v>
      </c>
      <c r="B646" s="45">
        <v>30000000</v>
      </c>
      <c r="C646" s="45">
        <v>70098138</v>
      </c>
      <c r="D646" s="46">
        <f>Table13[[#This Row],[Gross]]-Table13[[#This Row],[Budget]]</f>
        <v>40098138</v>
      </c>
    </row>
    <row r="647" spans="1:4" x14ac:dyDescent="0.25">
      <c r="A647" s="45" t="s">
        <v>3454</v>
      </c>
      <c r="B647" s="45">
        <v>20000000</v>
      </c>
      <c r="C647" s="45">
        <v>60072596</v>
      </c>
      <c r="D647" s="46">
        <f>Table13[[#This Row],[Gross]]-Table13[[#This Row],[Budget]]</f>
        <v>40072596</v>
      </c>
    </row>
    <row r="648" spans="1:4" x14ac:dyDescent="0.25">
      <c r="A648" s="47" t="s">
        <v>2729</v>
      </c>
      <c r="B648" s="47">
        <v>17000000</v>
      </c>
      <c r="C648" s="47">
        <v>56816662</v>
      </c>
      <c r="D648" s="46">
        <f>Table13[[#This Row],[Gross]]-Table13[[#This Row],[Budget]]</f>
        <v>39816662</v>
      </c>
    </row>
    <row r="649" spans="1:4" x14ac:dyDescent="0.25">
      <c r="A649" s="47" t="s">
        <v>123</v>
      </c>
      <c r="B649" s="47">
        <v>105000000</v>
      </c>
      <c r="C649" s="47">
        <v>144812796</v>
      </c>
      <c r="D649" s="46">
        <f>Table13[[#This Row],[Gross]]-Table13[[#This Row],[Budget]]</f>
        <v>39812796</v>
      </c>
    </row>
    <row r="650" spans="1:4" x14ac:dyDescent="0.25">
      <c r="A650" s="47" t="s">
        <v>3008</v>
      </c>
      <c r="B650" s="47">
        <v>26000000</v>
      </c>
      <c r="C650" s="47">
        <v>65703412</v>
      </c>
      <c r="D650" s="46">
        <f>Table13[[#This Row],[Gross]]-Table13[[#This Row],[Budget]]</f>
        <v>39703412</v>
      </c>
    </row>
    <row r="651" spans="1:4" x14ac:dyDescent="0.25">
      <c r="A651" s="45" t="s">
        <v>3699</v>
      </c>
      <c r="B651" s="45">
        <v>19000000</v>
      </c>
      <c r="C651" s="45">
        <v>58571513</v>
      </c>
      <c r="D651" s="46">
        <f>Table13[[#This Row],[Gross]]-Table13[[#This Row],[Budget]]</f>
        <v>39571513</v>
      </c>
    </row>
    <row r="652" spans="1:4" x14ac:dyDescent="0.25">
      <c r="A652" s="47" t="s">
        <v>1683</v>
      </c>
      <c r="B652" s="47">
        <v>51000000</v>
      </c>
      <c r="C652" s="47">
        <v>90567722</v>
      </c>
      <c r="D652" s="46">
        <f>Table13[[#This Row],[Gross]]-Table13[[#This Row],[Budget]]</f>
        <v>39567722</v>
      </c>
    </row>
    <row r="653" spans="1:4" x14ac:dyDescent="0.25">
      <c r="A653" s="45" t="s">
        <v>4557</v>
      </c>
      <c r="B653" s="45">
        <v>11000000</v>
      </c>
      <c r="C653" s="45">
        <v>50461335</v>
      </c>
      <c r="D653" s="46">
        <f>Table13[[#This Row],[Gross]]-Table13[[#This Row],[Budget]]</f>
        <v>39461335</v>
      </c>
    </row>
    <row r="654" spans="1:4" x14ac:dyDescent="0.25">
      <c r="A654" s="45" t="s">
        <v>5289</v>
      </c>
      <c r="B654" s="45">
        <v>5000000</v>
      </c>
      <c r="C654" s="45">
        <v>44456509</v>
      </c>
      <c r="D654" s="46">
        <f>Table13[[#This Row],[Gross]]-Table13[[#This Row],[Budget]]</f>
        <v>39456509</v>
      </c>
    </row>
    <row r="655" spans="1:4" x14ac:dyDescent="0.25">
      <c r="A655" s="45" t="s">
        <v>4326</v>
      </c>
      <c r="B655" s="45">
        <v>13200000</v>
      </c>
      <c r="C655" s="45">
        <v>52543632</v>
      </c>
      <c r="D655" s="46">
        <f>Table13[[#This Row],[Gross]]-Table13[[#This Row],[Budget]]</f>
        <v>39343632</v>
      </c>
    </row>
    <row r="656" spans="1:4" x14ac:dyDescent="0.25">
      <c r="A656" s="45" t="s">
        <v>2905</v>
      </c>
      <c r="B656" s="45">
        <v>28000000</v>
      </c>
      <c r="C656" s="45">
        <v>67266300</v>
      </c>
      <c r="D656" s="46">
        <f>Table13[[#This Row],[Gross]]-Table13[[#This Row],[Budget]]</f>
        <v>39266300</v>
      </c>
    </row>
    <row r="657" spans="1:4" x14ac:dyDescent="0.25">
      <c r="A657" s="47" t="s">
        <v>5847</v>
      </c>
      <c r="B657" s="47">
        <v>1800000</v>
      </c>
      <c r="C657" s="47">
        <v>40990055</v>
      </c>
      <c r="D657" s="46">
        <f>Table13[[#This Row],[Gross]]-Table13[[#This Row],[Budget]]</f>
        <v>39190055</v>
      </c>
    </row>
    <row r="658" spans="1:4" x14ac:dyDescent="0.25">
      <c r="A658" s="47" t="s">
        <v>2727</v>
      </c>
      <c r="B658" s="47">
        <v>19000000</v>
      </c>
      <c r="C658" s="47">
        <v>58156435</v>
      </c>
      <c r="D658" s="46">
        <f>Table13[[#This Row],[Gross]]-Table13[[#This Row],[Budget]]</f>
        <v>39156435</v>
      </c>
    </row>
    <row r="659" spans="1:4" x14ac:dyDescent="0.25">
      <c r="A659" s="45" t="s">
        <v>6132</v>
      </c>
      <c r="B659" s="45">
        <v>500000</v>
      </c>
      <c r="C659" s="45">
        <v>39552600</v>
      </c>
      <c r="D659" s="46">
        <f>Table13[[#This Row],[Gross]]-Table13[[#This Row],[Budget]]</f>
        <v>39052600</v>
      </c>
    </row>
    <row r="660" spans="1:4" x14ac:dyDescent="0.25">
      <c r="A660" s="47" t="s">
        <v>2927</v>
      </c>
      <c r="B660" s="47">
        <v>28000000</v>
      </c>
      <c r="C660" s="47">
        <v>66950483</v>
      </c>
      <c r="D660" s="46">
        <f>Table13[[#This Row],[Gross]]-Table13[[#This Row],[Budget]]</f>
        <v>38950483</v>
      </c>
    </row>
    <row r="661" spans="1:4" x14ac:dyDescent="0.25">
      <c r="A661" s="47" t="s">
        <v>4377</v>
      </c>
      <c r="B661" s="47">
        <v>13000000</v>
      </c>
      <c r="C661" s="47">
        <v>51872378</v>
      </c>
      <c r="D661" s="46">
        <f>Table13[[#This Row],[Gross]]-Table13[[#This Row],[Budget]]</f>
        <v>38872378</v>
      </c>
    </row>
    <row r="662" spans="1:4" x14ac:dyDescent="0.25">
      <c r="A662" s="45" t="s">
        <v>1566</v>
      </c>
      <c r="B662" s="45">
        <v>55000000</v>
      </c>
      <c r="C662" s="45">
        <v>93815117</v>
      </c>
      <c r="D662" s="46">
        <f>Table13[[#This Row],[Gross]]-Table13[[#This Row],[Budget]]</f>
        <v>38815117</v>
      </c>
    </row>
    <row r="663" spans="1:4" x14ac:dyDescent="0.25">
      <c r="A663" s="47" t="s">
        <v>4559</v>
      </c>
      <c r="B663" s="47">
        <v>11000000</v>
      </c>
      <c r="C663" s="47">
        <v>49797148</v>
      </c>
      <c r="D663" s="46">
        <f>Table13[[#This Row],[Gross]]-Table13[[#This Row],[Budget]]</f>
        <v>38797148</v>
      </c>
    </row>
    <row r="664" spans="1:4" x14ac:dyDescent="0.25">
      <c r="A664" s="47" t="s">
        <v>4704</v>
      </c>
      <c r="B664" s="47">
        <v>5000000</v>
      </c>
      <c r="C664" s="47">
        <v>43771291</v>
      </c>
      <c r="D664" s="46">
        <f>Table13[[#This Row],[Gross]]-Table13[[#This Row],[Budget]]</f>
        <v>38771291</v>
      </c>
    </row>
    <row r="665" spans="1:4" x14ac:dyDescent="0.25">
      <c r="A665" s="47" t="s">
        <v>120</v>
      </c>
      <c r="B665" s="47">
        <v>190000000</v>
      </c>
      <c r="C665" s="47">
        <v>228756232</v>
      </c>
      <c r="D665" s="46">
        <f>Table13[[#This Row],[Gross]]-Table13[[#This Row],[Budget]]</f>
        <v>38756232</v>
      </c>
    </row>
    <row r="666" spans="1:4" x14ac:dyDescent="0.25">
      <c r="A666" s="45" t="s">
        <v>3707</v>
      </c>
      <c r="B666" s="45">
        <v>13000000</v>
      </c>
      <c r="C666" s="45">
        <v>51697449</v>
      </c>
      <c r="D666" s="46">
        <f>Table13[[#This Row],[Gross]]-Table13[[#This Row],[Budget]]</f>
        <v>38697449</v>
      </c>
    </row>
    <row r="667" spans="1:4" x14ac:dyDescent="0.25">
      <c r="A667" s="47" t="s">
        <v>1725</v>
      </c>
      <c r="B667" s="47">
        <v>50000000</v>
      </c>
      <c r="C667" s="47">
        <v>88658172</v>
      </c>
      <c r="D667" s="46">
        <f>Table13[[#This Row],[Gross]]-Table13[[#This Row],[Budget]]</f>
        <v>38658172</v>
      </c>
    </row>
    <row r="668" spans="1:4" x14ac:dyDescent="0.25">
      <c r="A668" s="47" t="s">
        <v>194</v>
      </c>
      <c r="B668" s="47">
        <v>170000000</v>
      </c>
      <c r="C668" s="47">
        <v>208543795</v>
      </c>
      <c r="D668" s="46">
        <f>Table13[[#This Row],[Gross]]-Table13[[#This Row],[Budget]]</f>
        <v>38543795</v>
      </c>
    </row>
    <row r="669" spans="1:4" x14ac:dyDescent="0.25">
      <c r="A669" s="45" t="s">
        <v>4631</v>
      </c>
      <c r="B669" s="45">
        <v>13800000</v>
      </c>
      <c r="C669" s="45">
        <v>52293982</v>
      </c>
      <c r="D669" s="46">
        <f>Table13[[#This Row],[Gross]]-Table13[[#This Row],[Budget]]</f>
        <v>38493982</v>
      </c>
    </row>
    <row r="670" spans="1:4" x14ac:dyDescent="0.25">
      <c r="A670" s="47" t="s">
        <v>1567</v>
      </c>
      <c r="B670" s="47">
        <v>53000000</v>
      </c>
      <c r="C670" s="47">
        <v>91400000</v>
      </c>
      <c r="D670" s="46">
        <f>Table13[[#This Row],[Gross]]-Table13[[#This Row],[Budget]]</f>
        <v>38400000</v>
      </c>
    </row>
    <row r="671" spans="1:4" x14ac:dyDescent="0.25">
      <c r="A671" s="47" t="s">
        <v>1929</v>
      </c>
      <c r="B671" s="47">
        <v>45000000</v>
      </c>
      <c r="C671" s="47">
        <v>83287363</v>
      </c>
      <c r="D671" s="46">
        <f>Table13[[#This Row],[Gross]]-Table13[[#This Row],[Budget]]</f>
        <v>38287363</v>
      </c>
    </row>
    <row r="672" spans="1:4" x14ac:dyDescent="0.25">
      <c r="A672" s="47" t="s">
        <v>442</v>
      </c>
      <c r="B672" s="47">
        <v>125000000</v>
      </c>
      <c r="C672" s="47">
        <v>163192114</v>
      </c>
      <c r="D672" s="46">
        <f>Table13[[#This Row],[Gross]]-Table13[[#This Row],[Budget]]</f>
        <v>38192114</v>
      </c>
    </row>
    <row r="673" spans="1:4" x14ac:dyDescent="0.25">
      <c r="A673" s="45" t="s">
        <v>3709</v>
      </c>
      <c r="B673" s="45">
        <v>18000000</v>
      </c>
      <c r="C673" s="45">
        <v>56127162</v>
      </c>
      <c r="D673" s="46">
        <f>Table13[[#This Row],[Gross]]-Table13[[#This Row],[Budget]]</f>
        <v>38127162</v>
      </c>
    </row>
    <row r="674" spans="1:4" x14ac:dyDescent="0.25">
      <c r="A674" s="45" t="s">
        <v>1041</v>
      </c>
      <c r="B674" s="45">
        <v>35000000</v>
      </c>
      <c r="C674" s="45">
        <v>73023275</v>
      </c>
      <c r="D674" s="46">
        <f>Table13[[#This Row],[Gross]]-Table13[[#This Row],[Budget]]</f>
        <v>38023275</v>
      </c>
    </row>
    <row r="675" spans="1:4" x14ac:dyDescent="0.25">
      <c r="A675" s="47" t="s">
        <v>3931</v>
      </c>
      <c r="B675" s="47">
        <v>16000000</v>
      </c>
      <c r="C675" s="47">
        <v>54000000</v>
      </c>
      <c r="D675" s="46">
        <f>Table13[[#This Row],[Gross]]-Table13[[#This Row],[Budget]]</f>
        <v>38000000</v>
      </c>
    </row>
    <row r="676" spans="1:4" x14ac:dyDescent="0.25">
      <c r="A676" s="47" t="s">
        <v>2619</v>
      </c>
      <c r="B676" s="47">
        <v>20000000</v>
      </c>
      <c r="C676" s="47">
        <v>57744720</v>
      </c>
      <c r="D676" s="46">
        <f>Table13[[#This Row],[Gross]]-Table13[[#This Row],[Budget]]</f>
        <v>37744720</v>
      </c>
    </row>
    <row r="677" spans="1:4" x14ac:dyDescent="0.25">
      <c r="A677" s="45" t="s">
        <v>3345</v>
      </c>
      <c r="B677" s="45">
        <v>22000000</v>
      </c>
      <c r="C677" s="45">
        <v>59696176</v>
      </c>
      <c r="D677" s="46">
        <f>Table13[[#This Row],[Gross]]-Table13[[#This Row],[Budget]]</f>
        <v>37696176</v>
      </c>
    </row>
    <row r="678" spans="1:4" x14ac:dyDescent="0.25">
      <c r="A678" s="45" t="s">
        <v>5164</v>
      </c>
      <c r="B678" s="45">
        <v>6000000</v>
      </c>
      <c r="C678" s="45">
        <v>43650000</v>
      </c>
      <c r="D678" s="46">
        <f>Table13[[#This Row],[Gross]]-Table13[[#This Row],[Budget]]</f>
        <v>37650000</v>
      </c>
    </row>
    <row r="679" spans="1:4" x14ac:dyDescent="0.25">
      <c r="A679" s="45" t="s">
        <v>5703</v>
      </c>
      <c r="B679" s="45">
        <v>2500000</v>
      </c>
      <c r="C679" s="45">
        <v>40041683</v>
      </c>
      <c r="D679" s="46">
        <f>Table13[[#This Row],[Gross]]-Table13[[#This Row],[Budget]]</f>
        <v>37541683</v>
      </c>
    </row>
    <row r="680" spans="1:4" x14ac:dyDescent="0.25">
      <c r="A680" s="45" t="s">
        <v>2349</v>
      </c>
      <c r="B680" s="45">
        <v>10000000</v>
      </c>
      <c r="C680" s="45">
        <v>47536959</v>
      </c>
      <c r="D680" s="46">
        <f>Table13[[#This Row],[Gross]]-Table13[[#This Row],[Budget]]</f>
        <v>37536959</v>
      </c>
    </row>
    <row r="681" spans="1:4" x14ac:dyDescent="0.25">
      <c r="A681" s="45" t="s">
        <v>4441</v>
      </c>
      <c r="B681" s="45">
        <v>5000000</v>
      </c>
      <c r="C681" s="45">
        <v>42365600</v>
      </c>
      <c r="D681" s="46">
        <f>Table13[[#This Row],[Gross]]-Table13[[#This Row],[Budget]]</f>
        <v>37365600</v>
      </c>
    </row>
    <row r="682" spans="1:4" x14ac:dyDescent="0.25">
      <c r="A682" s="45" t="s">
        <v>4037</v>
      </c>
      <c r="B682" s="45">
        <v>17000000</v>
      </c>
      <c r="C682" s="45">
        <v>54322273</v>
      </c>
      <c r="D682" s="46">
        <f>Table13[[#This Row],[Gross]]-Table13[[#This Row],[Budget]]</f>
        <v>37322273</v>
      </c>
    </row>
    <row r="683" spans="1:4" x14ac:dyDescent="0.25">
      <c r="A683" s="45" t="s">
        <v>4311</v>
      </c>
      <c r="B683" s="45">
        <v>17000000</v>
      </c>
      <c r="C683" s="45">
        <v>54257433</v>
      </c>
      <c r="D683" s="46">
        <f>Table13[[#This Row],[Gross]]-Table13[[#This Row],[Budget]]</f>
        <v>37257433</v>
      </c>
    </row>
    <row r="684" spans="1:4" x14ac:dyDescent="0.25">
      <c r="A684" s="47" t="s">
        <v>1941</v>
      </c>
      <c r="B684" s="47">
        <v>30000000</v>
      </c>
      <c r="C684" s="47">
        <v>67253092</v>
      </c>
      <c r="D684" s="46">
        <f>Table13[[#This Row],[Gross]]-Table13[[#This Row],[Budget]]</f>
        <v>37253092</v>
      </c>
    </row>
    <row r="685" spans="1:4" x14ac:dyDescent="0.25">
      <c r="A685" s="47" t="s">
        <v>3894</v>
      </c>
      <c r="B685" s="47">
        <v>17000000</v>
      </c>
      <c r="C685" s="47">
        <v>54239856</v>
      </c>
      <c r="D685" s="46">
        <f>Table13[[#This Row],[Gross]]-Table13[[#This Row],[Budget]]</f>
        <v>37239856</v>
      </c>
    </row>
    <row r="686" spans="1:4" x14ac:dyDescent="0.25">
      <c r="A686" s="45" t="s">
        <v>4912</v>
      </c>
      <c r="B686" s="45">
        <v>8000000</v>
      </c>
      <c r="C686" s="45">
        <v>45063889</v>
      </c>
      <c r="D686" s="46">
        <f>Table13[[#This Row],[Gross]]-Table13[[#This Row],[Budget]]</f>
        <v>37063889</v>
      </c>
    </row>
    <row r="687" spans="1:4" x14ac:dyDescent="0.25">
      <c r="A687" s="45" t="s">
        <v>4829</v>
      </c>
      <c r="B687" s="45">
        <v>9400000</v>
      </c>
      <c r="C687" s="45">
        <v>46300000</v>
      </c>
      <c r="D687" s="46">
        <f>Table13[[#This Row],[Gross]]-Table13[[#This Row],[Budget]]</f>
        <v>36900000</v>
      </c>
    </row>
    <row r="688" spans="1:4" x14ac:dyDescent="0.25">
      <c r="A688" s="47" t="s">
        <v>3933</v>
      </c>
      <c r="B688" s="47">
        <v>16000000</v>
      </c>
      <c r="C688" s="47">
        <v>52885587</v>
      </c>
      <c r="D688" s="46">
        <f>Table13[[#This Row],[Gross]]-Table13[[#This Row],[Budget]]</f>
        <v>36885587</v>
      </c>
    </row>
    <row r="689" spans="1:4" x14ac:dyDescent="0.25">
      <c r="A689" s="47" t="s">
        <v>3754</v>
      </c>
      <c r="B689" s="47">
        <v>17000000</v>
      </c>
      <c r="C689" s="47">
        <v>53868030</v>
      </c>
      <c r="D689" s="46">
        <f>Table13[[#This Row],[Gross]]-Table13[[#This Row],[Budget]]</f>
        <v>36868030</v>
      </c>
    </row>
    <row r="690" spans="1:4" x14ac:dyDescent="0.25">
      <c r="A690" s="45" t="s">
        <v>3452</v>
      </c>
      <c r="B690" s="45">
        <v>20000000</v>
      </c>
      <c r="C690" s="45">
        <v>56667870</v>
      </c>
      <c r="D690" s="46">
        <f>Table13[[#This Row],[Gross]]-Table13[[#This Row],[Budget]]</f>
        <v>36667870</v>
      </c>
    </row>
    <row r="691" spans="1:4" x14ac:dyDescent="0.25">
      <c r="A691" s="47" t="s">
        <v>1140</v>
      </c>
      <c r="B691" s="47">
        <v>80000000</v>
      </c>
      <c r="C691" s="47">
        <v>116643346</v>
      </c>
      <c r="D691" s="46">
        <f>Table13[[#This Row],[Gross]]-Table13[[#This Row],[Budget]]</f>
        <v>36643346</v>
      </c>
    </row>
    <row r="692" spans="1:4" x14ac:dyDescent="0.25">
      <c r="A692" s="45" t="s">
        <v>368</v>
      </c>
      <c r="B692" s="45">
        <v>140000000</v>
      </c>
      <c r="C692" s="45">
        <v>176636816</v>
      </c>
      <c r="D692" s="46">
        <f>Table13[[#This Row],[Gross]]-Table13[[#This Row],[Budget]]</f>
        <v>36636816</v>
      </c>
    </row>
    <row r="693" spans="1:4" x14ac:dyDescent="0.25">
      <c r="A693" s="45" t="s">
        <v>2718</v>
      </c>
      <c r="B693" s="45">
        <v>30000000</v>
      </c>
      <c r="C693" s="45">
        <v>66600000</v>
      </c>
      <c r="D693" s="46">
        <f>Table13[[#This Row],[Gross]]-Table13[[#This Row],[Budget]]</f>
        <v>36600000</v>
      </c>
    </row>
    <row r="694" spans="1:4" x14ac:dyDescent="0.25">
      <c r="A694" s="45" t="s">
        <v>5028</v>
      </c>
      <c r="B694" s="45">
        <v>7200000</v>
      </c>
      <c r="C694" s="45">
        <v>43800000</v>
      </c>
      <c r="D694" s="46">
        <f>Table13[[#This Row],[Gross]]-Table13[[#This Row],[Budget]]</f>
        <v>36600000</v>
      </c>
    </row>
    <row r="695" spans="1:4" x14ac:dyDescent="0.25">
      <c r="A695" s="45" t="s">
        <v>2706</v>
      </c>
      <c r="B695" s="45">
        <v>30000000</v>
      </c>
      <c r="C695" s="45">
        <v>66528842</v>
      </c>
      <c r="D695" s="46">
        <f>Table13[[#This Row],[Gross]]-Table13[[#This Row],[Budget]]</f>
        <v>36528842</v>
      </c>
    </row>
    <row r="696" spans="1:4" x14ac:dyDescent="0.25">
      <c r="A696" s="45" t="s">
        <v>4229</v>
      </c>
      <c r="B696" s="45">
        <v>15000000</v>
      </c>
      <c r="C696" s="45">
        <v>51527787</v>
      </c>
      <c r="D696" s="46">
        <f>Table13[[#This Row],[Gross]]-Table13[[#This Row],[Budget]]</f>
        <v>36527787</v>
      </c>
    </row>
    <row r="697" spans="1:4" x14ac:dyDescent="0.25">
      <c r="A697" s="45" t="s">
        <v>2715</v>
      </c>
      <c r="B697" s="45">
        <v>30000000</v>
      </c>
      <c r="C697" s="45">
        <v>66468315</v>
      </c>
      <c r="D697" s="46">
        <f>Table13[[#This Row],[Gross]]-Table13[[#This Row],[Budget]]</f>
        <v>36468315</v>
      </c>
    </row>
    <row r="698" spans="1:4" x14ac:dyDescent="0.25">
      <c r="A698" s="47" t="s">
        <v>3453</v>
      </c>
      <c r="B698" s="47">
        <v>20000000</v>
      </c>
      <c r="C698" s="47">
        <v>56398162</v>
      </c>
      <c r="D698" s="46">
        <f>Table13[[#This Row],[Gross]]-Table13[[#This Row],[Budget]]</f>
        <v>36398162</v>
      </c>
    </row>
    <row r="699" spans="1:4" x14ac:dyDescent="0.25">
      <c r="A699" s="47" t="s">
        <v>4641</v>
      </c>
      <c r="B699" s="47">
        <v>10000000</v>
      </c>
      <c r="C699" s="47">
        <v>46377022</v>
      </c>
      <c r="D699" s="46">
        <f>Table13[[#This Row],[Gross]]-Table13[[#This Row],[Budget]]</f>
        <v>36377022</v>
      </c>
    </row>
    <row r="700" spans="1:4" x14ac:dyDescent="0.25">
      <c r="A700" s="47" t="s">
        <v>2908</v>
      </c>
      <c r="B700" s="47">
        <v>28000000</v>
      </c>
      <c r="C700" s="47">
        <v>64371181</v>
      </c>
      <c r="D700" s="46">
        <f>Table13[[#This Row],[Gross]]-Table13[[#This Row],[Budget]]</f>
        <v>36371181</v>
      </c>
    </row>
    <row r="701" spans="1:4" x14ac:dyDescent="0.25">
      <c r="A701" s="47" t="s">
        <v>3456</v>
      </c>
      <c r="B701" s="47">
        <v>20000000</v>
      </c>
      <c r="C701" s="47">
        <v>56362352</v>
      </c>
      <c r="D701" s="46">
        <f>Table13[[#This Row],[Gross]]-Table13[[#This Row],[Budget]]</f>
        <v>36362352</v>
      </c>
    </row>
    <row r="702" spans="1:4" x14ac:dyDescent="0.25">
      <c r="A702" s="47" t="s">
        <v>279</v>
      </c>
      <c r="B702" s="47">
        <v>170000000</v>
      </c>
      <c r="C702" s="47">
        <v>206360018</v>
      </c>
      <c r="D702" s="46">
        <f>Table13[[#This Row],[Gross]]-Table13[[#This Row],[Budget]]</f>
        <v>36360018</v>
      </c>
    </row>
    <row r="703" spans="1:4" x14ac:dyDescent="0.25">
      <c r="A703" s="45" t="s">
        <v>3009</v>
      </c>
      <c r="B703" s="45">
        <v>22000000</v>
      </c>
      <c r="C703" s="45">
        <v>58328680</v>
      </c>
      <c r="D703" s="46">
        <f>Table13[[#This Row],[Gross]]-Table13[[#This Row],[Budget]]</f>
        <v>36328680</v>
      </c>
    </row>
    <row r="704" spans="1:4" x14ac:dyDescent="0.25">
      <c r="A704" s="45" t="s">
        <v>1575</v>
      </c>
      <c r="B704" s="45">
        <v>30000000</v>
      </c>
      <c r="C704" s="45">
        <v>66207920</v>
      </c>
      <c r="D704" s="46">
        <f>Table13[[#This Row],[Gross]]-Table13[[#This Row],[Budget]]</f>
        <v>36207920</v>
      </c>
    </row>
    <row r="705" spans="1:4" x14ac:dyDescent="0.25">
      <c r="A705" s="45" t="s">
        <v>3458</v>
      </c>
      <c r="B705" s="45">
        <v>20000000</v>
      </c>
      <c r="C705" s="45">
        <v>56154094</v>
      </c>
      <c r="D705" s="46">
        <f>Table13[[#This Row],[Gross]]-Table13[[#This Row],[Budget]]</f>
        <v>36154094</v>
      </c>
    </row>
    <row r="706" spans="1:4" x14ac:dyDescent="0.25">
      <c r="A706" s="45" t="s">
        <v>4305</v>
      </c>
      <c r="B706" s="45">
        <v>12500000</v>
      </c>
      <c r="C706" s="45">
        <v>48637684</v>
      </c>
      <c r="D706" s="46">
        <f>Table13[[#This Row],[Gross]]-Table13[[#This Row],[Budget]]</f>
        <v>36137684</v>
      </c>
    </row>
    <row r="707" spans="1:4" x14ac:dyDescent="0.25">
      <c r="A707" s="47" t="s">
        <v>4316</v>
      </c>
      <c r="B707" s="47">
        <v>13000000</v>
      </c>
      <c r="C707" s="47">
        <v>49121934</v>
      </c>
      <c r="D707" s="46">
        <f>Table13[[#This Row],[Gross]]-Table13[[#This Row],[Budget]]</f>
        <v>36121934</v>
      </c>
    </row>
    <row r="708" spans="1:4" x14ac:dyDescent="0.25">
      <c r="A708" s="45" t="s">
        <v>4993</v>
      </c>
      <c r="B708" s="45">
        <v>7500000</v>
      </c>
      <c r="C708" s="45">
        <v>43490057</v>
      </c>
      <c r="D708" s="46">
        <f>Table13[[#This Row],[Gross]]-Table13[[#This Row],[Budget]]</f>
        <v>35990057</v>
      </c>
    </row>
    <row r="709" spans="1:4" x14ac:dyDescent="0.25">
      <c r="A709" s="47" t="s">
        <v>3338</v>
      </c>
      <c r="B709" s="47">
        <v>35000000</v>
      </c>
      <c r="C709" s="47">
        <v>70960517</v>
      </c>
      <c r="D709" s="46">
        <f>Table13[[#This Row],[Gross]]-Table13[[#This Row],[Budget]]</f>
        <v>35960517</v>
      </c>
    </row>
    <row r="710" spans="1:4" x14ac:dyDescent="0.25">
      <c r="A710" s="45" t="s">
        <v>2913</v>
      </c>
      <c r="B710" s="45">
        <v>28000000</v>
      </c>
      <c r="C710" s="45">
        <v>63910583</v>
      </c>
      <c r="D710" s="46">
        <f>Table13[[#This Row],[Gross]]-Table13[[#This Row],[Budget]]</f>
        <v>35910583</v>
      </c>
    </row>
    <row r="711" spans="1:4" x14ac:dyDescent="0.25">
      <c r="A711" s="47" t="s">
        <v>4408</v>
      </c>
      <c r="B711" s="47">
        <v>12500000</v>
      </c>
      <c r="C711" s="47">
        <v>48092846</v>
      </c>
      <c r="D711" s="46">
        <f>Table13[[#This Row],[Gross]]-Table13[[#This Row],[Budget]]</f>
        <v>35592846</v>
      </c>
    </row>
    <row r="712" spans="1:4" x14ac:dyDescent="0.25">
      <c r="A712" s="47" t="s">
        <v>3010</v>
      </c>
      <c r="B712" s="47">
        <v>26000000</v>
      </c>
      <c r="C712" s="47">
        <v>61490000</v>
      </c>
      <c r="D712" s="46">
        <f>Table13[[#This Row],[Gross]]-Table13[[#This Row],[Budget]]</f>
        <v>35490000</v>
      </c>
    </row>
    <row r="713" spans="1:4" x14ac:dyDescent="0.25">
      <c r="A713" s="45" t="s">
        <v>1255</v>
      </c>
      <c r="B713" s="45">
        <v>65000000</v>
      </c>
      <c r="C713" s="45">
        <v>100468793</v>
      </c>
      <c r="D713" s="46">
        <f>Table13[[#This Row],[Gross]]-Table13[[#This Row],[Budget]]</f>
        <v>35468793</v>
      </c>
    </row>
    <row r="714" spans="1:4" x14ac:dyDescent="0.25">
      <c r="A714" s="45" t="s">
        <v>3461</v>
      </c>
      <c r="B714" s="45">
        <v>20000000</v>
      </c>
      <c r="C714" s="45">
        <v>55461307</v>
      </c>
      <c r="D714" s="46">
        <f>Table13[[#This Row],[Gross]]-Table13[[#This Row],[Budget]]</f>
        <v>35461307</v>
      </c>
    </row>
    <row r="715" spans="1:4" x14ac:dyDescent="0.25">
      <c r="A715" s="45" t="s">
        <v>1258</v>
      </c>
      <c r="B715" s="45">
        <v>65000000</v>
      </c>
      <c r="C715" s="45">
        <v>100448498</v>
      </c>
      <c r="D715" s="46">
        <f>Table13[[#This Row],[Gross]]-Table13[[#This Row],[Budget]]</f>
        <v>35448498</v>
      </c>
    </row>
    <row r="716" spans="1:4" x14ac:dyDescent="0.25">
      <c r="A716" s="45" t="s">
        <v>3083</v>
      </c>
      <c r="B716" s="45">
        <v>25000000</v>
      </c>
      <c r="C716" s="45">
        <v>60443237</v>
      </c>
      <c r="D716" s="46">
        <f>Table13[[#This Row],[Gross]]-Table13[[#This Row],[Budget]]</f>
        <v>35443237</v>
      </c>
    </row>
    <row r="717" spans="1:4" x14ac:dyDescent="0.25">
      <c r="A717" s="45" t="s">
        <v>98</v>
      </c>
      <c r="B717" s="45">
        <v>210000000</v>
      </c>
      <c r="C717" s="45">
        <v>245428137</v>
      </c>
      <c r="D717" s="46">
        <f>Table13[[#This Row],[Gross]]-Table13[[#This Row],[Budget]]</f>
        <v>35428137</v>
      </c>
    </row>
    <row r="718" spans="1:4" x14ac:dyDescent="0.25">
      <c r="A718" s="47" t="s">
        <v>2135</v>
      </c>
      <c r="B718" s="47">
        <v>40000000</v>
      </c>
      <c r="C718" s="47">
        <v>75305995</v>
      </c>
      <c r="D718" s="46">
        <f>Table13[[#This Row],[Gross]]-Table13[[#This Row],[Budget]]</f>
        <v>35305995</v>
      </c>
    </row>
    <row r="719" spans="1:4" x14ac:dyDescent="0.25">
      <c r="A719" s="47" t="s">
        <v>2385</v>
      </c>
      <c r="B719" s="47">
        <v>37000000</v>
      </c>
      <c r="C719" s="47">
        <v>72279690</v>
      </c>
      <c r="D719" s="46">
        <f>Table13[[#This Row],[Gross]]-Table13[[#This Row],[Budget]]</f>
        <v>35279690</v>
      </c>
    </row>
    <row r="720" spans="1:4" x14ac:dyDescent="0.25">
      <c r="A720" s="45" t="s">
        <v>5460</v>
      </c>
      <c r="B720" s="45">
        <v>4000000</v>
      </c>
      <c r="C720" s="45">
        <v>39200000</v>
      </c>
      <c r="D720" s="46">
        <f>Table13[[#This Row],[Gross]]-Table13[[#This Row],[Budget]]</f>
        <v>35200000</v>
      </c>
    </row>
    <row r="721" spans="1:4" x14ac:dyDescent="0.25">
      <c r="A721" s="47" t="s">
        <v>5604</v>
      </c>
      <c r="B721" s="47">
        <v>3000000</v>
      </c>
      <c r="C721" s="47">
        <v>38168022</v>
      </c>
      <c r="D721" s="46">
        <f>Table13[[#This Row],[Gross]]-Table13[[#This Row],[Budget]]</f>
        <v>35168022</v>
      </c>
    </row>
    <row r="722" spans="1:4" x14ac:dyDescent="0.25">
      <c r="A722" s="47" t="s">
        <v>3217</v>
      </c>
      <c r="B722" s="47">
        <v>14000000</v>
      </c>
      <c r="C722" s="47">
        <v>49122319</v>
      </c>
      <c r="D722" s="46">
        <f>Table13[[#This Row],[Gross]]-Table13[[#This Row],[Budget]]</f>
        <v>35122319</v>
      </c>
    </row>
    <row r="723" spans="1:4" x14ac:dyDescent="0.25">
      <c r="A723" s="47" t="s">
        <v>2387</v>
      </c>
      <c r="B723" s="47">
        <v>36000000</v>
      </c>
      <c r="C723" s="47">
        <v>71026631</v>
      </c>
      <c r="D723" s="46">
        <f>Table13[[#This Row],[Gross]]-Table13[[#This Row],[Budget]]</f>
        <v>35026631</v>
      </c>
    </row>
    <row r="724" spans="1:4" x14ac:dyDescent="0.25">
      <c r="A724" s="45" t="s">
        <v>2710</v>
      </c>
      <c r="B724" s="45">
        <v>30000000</v>
      </c>
      <c r="C724" s="45">
        <v>65010106</v>
      </c>
      <c r="D724" s="46">
        <f>Table13[[#This Row],[Gross]]-Table13[[#This Row],[Budget]]</f>
        <v>35010106</v>
      </c>
    </row>
    <row r="725" spans="1:4" x14ac:dyDescent="0.25">
      <c r="A725" s="45" t="s">
        <v>3843</v>
      </c>
      <c r="B725" s="45">
        <v>23000000</v>
      </c>
      <c r="C725" s="45">
        <v>58006147</v>
      </c>
      <c r="D725" s="46">
        <f>Table13[[#This Row],[Gross]]-Table13[[#This Row],[Budget]]</f>
        <v>35006147</v>
      </c>
    </row>
    <row r="726" spans="1:4" x14ac:dyDescent="0.25">
      <c r="A726" s="47" t="s">
        <v>1374</v>
      </c>
      <c r="B726" s="47">
        <v>65000000</v>
      </c>
      <c r="C726" s="47">
        <v>100003492</v>
      </c>
      <c r="D726" s="46">
        <f>Table13[[#This Row],[Gross]]-Table13[[#This Row],[Budget]]</f>
        <v>35003492</v>
      </c>
    </row>
    <row r="727" spans="1:4" x14ac:dyDescent="0.25">
      <c r="A727" s="47" t="s">
        <v>4035</v>
      </c>
      <c r="B727" s="47">
        <v>15000000</v>
      </c>
      <c r="C727" s="47">
        <v>50003300</v>
      </c>
      <c r="D727" s="46">
        <f>Table13[[#This Row],[Gross]]-Table13[[#This Row],[Budget]]</f>
        <v>35003300</v>
      </c>
    </row>
    <row r="728" spans="1:4" x14ac:dyDescent="0.25">
      <c r="A728" s="45" t="s">
        <v>4049</v>
      </c>
      <c r="B728" s="45">
        <v>10000000</v>
      </c>
      <c r="C728" s="45">
        <v>44886089</v>
      </c>
      <c r="D728" s="46">
        <f>Table13[[#This Row],[Gross]]-Table13[[#This Row],[Budget]]</f>
        <v>34886089</v>
      </c>
    </row>
    <row r="729" spans="1:4" x14ac:dyDescent="0.25">
      <c r="A729" s="47" t="s">
        <v>1570</v>
      </c>
      <c r="B729" s="47">
        <v>55000000</v>
      </c>
      <c r="C729" s="47">
        <v>89706988</v>
      </c>
      <c r="D729" s="46">
        <f>Table13[[#This Row],[Gross]]-Table13[[#This Row],[Budget]]</f>
        <v>34706988</v>
      </c>
    </row>
    <row r="730" spans="1:4" x14ac:dyDescent="0.25">
      <c r="A730" s="45" t="s">
        <v>3421</v>
      </c>
      <c r="B730" s="45">
        <v>35000000</v>
      </c>
      <c r="C730" s="45">
        <v>69700000</v>
      </c>
      <c r="D730" s="46">
        <f>Table13[[#This Row],[Gross]]-Table13[[#This Row],[Budget]]</f>
        <v>34700000</v>
      </c>
    </row>
    <row r="731" spans="1:4" x14ac:dyDescent="0.25">
      <c r="A731" s="47" t="s">
        <v>5102</v>
      </c>
      <c r="B731" s="47">
        <v>6900000</v>
      </c>
      <c r="C731" s="47">
        <v>41400000</v>
      </c>
      <c r="D731" s="46">
        <f>Table13[[#This Row],[Gross]]-Table13[[#This Row],[Budget]]</f>
        <v>34500000</v>
      </c>
    </row>
    <row r="732" spans="1:4" x14ac:dyDescent="0.25">
      <c r="A732" s="47" t="s">
        <v>2914</v>
      </c>
      <c r="B732" s="47">
        <v>28000000</v>
      </c>
      <c r="C732" s="47">
        <v>62300000</v>
      </c>
      <c r="D732" s="46">
        <f>Table13[[#This Row],[Gross]]-Table13[[#This Row],[Budget]]</f>
        <v>34300000</v>
      </c>
    </row>
    <row r="733" spans="1:4" x14ac:dyDescent="0.25">
      <c r="A733" s="45" t="s">
        <v>1727</v>
      </c>
      <c r="B733" s="45">
        <v>50000000</v>
      </c>
      <c r="C733" s="45">
        <v>84244877</v>
      </c>
      <c r="D733" s="46">
        <f>Table13[[#This Row],[Gross]]-Table13[[#This Row],[Budget]]</f>
        <v>34244877</v>
      </c>
    </row>
    <row r="734" spans="1:4" x14ac:dyDescent="0.25">
      <c r="A734" s="47" t="s">
        <v>1097</v>
      </c>
      <c r="B734" s="47">
        <v>73000000</v>
      </c>
      <c r="C734" s="47">
        <v>107225164</v>
      </c>
      <c r="D734" s="46">
        <f>Table13[[#This Row],[Gross]]-Table13[[#This Row],[Budget]]</f>
        <v>34225164</v>
      </c>
    </row>
    <row r="735" spans="1:4" x14ac:dyDescent="0.25">
      <c r="A735" s="47" t="s">
        <v>5861</v>
      </c>
      <c r="B735" s="47">
        <v>1700000</v>
      </c>
      <c r="C735" s="47">
        <v>35918429</v>
      </c>
      <c r="D735" s="46">
        <f>Table13[[#This Row],[Gross]]-Table13[[#This Row],[Budget]]</f>
        <v>34218429</v>
      </c>
    </row>
    <row r="736" spans="1:4" x14ac:dyDescent="0.25">
      <c r="A736" s="47" t="s">
        <v>2716</v>
      </c>
      <c r="B736" s="47">
        <v>30000000</v>
      </c>
      <c r="C736" s="47">
        <v>64172251</v>
      </c>
      <c r="D736" s="46">
        <f>Table13[[#This Row],[Gross]]-Table13[[#This Row],[Budget]]</f>
        <v>34172251</v>
      </c>
    </row>
    <row r="737" spans="1:4" x14ac:dyDescent="0.25">
      <c r="A737" s="45" t="s">
        <v>2136</v>
      </c>
      <c r="B737" s="45">
        <v>40000000</v>
      </c>
      <c r="C737" s="45">
        <v>74098862</v>
      </c>
      <c r="D737" s="46">
        <f>Table13[[#This Row],[Gross]]-Table13[[#This Row],[Budget]]</f>
        <v>34098862</v>
      </c>
    </row>
    <row r="738" spans="1:4" x14ac:dyDescent="0.25">
      <c r="A738" s="45" t="s">
        <v>2662</v>
      </c>
      <c r="B738" s="45">
        <v>25000000</v>
      </c>
      <c r="C738" s="45">
        <v>59073773</v>
      </c>
      <c r="D738" s="46">
        <f>Table13[[#This Row],[Gross]]-Table13[[#This Row],[Budget]]</f>
        <v>34073773</v>
      </c>
    </row>
    <row r="739" spans="1:4" x14ac:dyDescent="0.25">
      <c r="A739" s="45" t="s">
        <v>2887</v>
      </c>
      <c r="B739" s="45">
        <v>29000000</v>
      </c>
      <c r="C739" s="45">
        <v>63034755</v>
      </c>
      <c r="D739" s="46">
        <f>Table13[[#This Row],[Gross]]-Table13[[#This Row],[Budget]]</f>
        <v>34034755</v>
      </c>
    </row>
    <row r="740" spans="1:4" x14ac:dyDescent="0.25">
      <c r="A740" s="45" t="s">
        <v>4052</v>
      </c>
      <c r="B740" s="45">
        <v>7000000</v>
      </c>
      <c r="C740" s="45">
        <v>40983001</v>
      </c>
      <c r="D740" s="46">
        <f>Table13[[#This Row],[Gross]]-Table13[[#This Row],[Budget]]</f>
        <v>33983001</v>
      </c>
    </row>
    <row r="741" spans="1:4" x14ac:dyDescent="0.25">
      <c r="A741" s="45" t="s">
        <v>118</v>
      </c>
      <c r="B741" s="45">
        <v>200000000</v>
      </c>
      <c r="C741" s="45">
        <v>233914986</v>
      </c>
      <c r="D741" s="46">
        <f>Table13[[#This Row],[Gross]]-Table13[[#This Row],[Budget]]</f>
        <v>33914986</v>
      </c>
    </row>
    <row r="742" spans="1:4" x14ac:dyDescent="0.25">
      <c r="A742" s="47" t="s">
        <v>5165</v>
      </c>
      <c r="B742" s="47">
        <v>6000000</v>
      </c>
      <c r="C742" s="47">
        <v>39800000</v>
      </c>
      <c r="D742" s="46">
        <f>Table13[[#This Row],[Gross]]-Table13[[#This Row],[Budget]]</f>
        <v>33800000</v>
      </c>
    </row>
    <row r="743" spans="1:4" x14ac:dyDescent="0.25">
      <c r="A743" s="45" t="s">
        <v>3339</v>
      </c>
      <c r="B743" s="45">
        <v>22000000</v>
      </c>
      <c r="C743" s="45">
        <v>55762229</v>
      </c>
      <c r="D743" s="46">
        <f>Table13[[#This Row],[Gross]]-Table13[[#This Row],[Budget]]</f>
        <v>33762229</v>
      </c>
    </row>
    <row r="744" spans="1:4" x14ac:dyDescent="0.25">
      <c r="A744" s="47" t="s">
        <v>4300</v>
      </c>
      <c r="B744" s="47">
        <v>13000000</v>
      </c>
      <c r="C744" s="47">
        <v>46729374</v>
      </c>
      <c r="D744" s="46">
        <f>Table13[[#This Row],[Gross]]-Table13[[#This Row],[Budget]]</f>
        <v>33729374</v>
      </c>
    </row>
    <row r="745" spans="1:4" x14ac:dyDescent="0.25">
      <c r="A745" s="47" t="s">
        <v>3759</v>
      </c>
      <c r="B745" s="47">
        <v>18000000</v>
      </c>
      <c r="C745" s="47">
        <v>51600000</v>
      </c>
      <c r="D745" s="46">
        <f>Table13[[#This Row],[Gross]]-Table13[[#This Row],[Budget]]</f>
        <v>33600000</v>
      </c>
    </row>
    <row r="746" spans="1:4" x14ac:dyDescent="0.25">
      <c r="A746" s="47" t="s">
        <v>4824</v>
      </c>
      <c r="B746" s="47">
        <v>9500000</v>
      </c>
      <c r="C746" s="47">
        <v>43100000</v>
      </c>
      <c r="D746" s="46">
        <f>Table13[[#This Row],[Gross]]-Table13[[#This Row],[Budget]]</f>
        <v>33600000</v>
      </c>
    </row>
    <row r="747" spans="1:4" x14ac:dyDescent="0.25">
      <c r="A747" s="45" t="s">
        <v>4560</v>
      </c>
      <c r="B747" s="45">
        <v>13000000</v>
      </c>
      <c r="C747" s="45">
        <v>46563158</v>
      </c>
      <c r="D747" s="46">
        <f>Table13[[#This Row],[Gross]]-Table13[[#This Row],[Budget]]</f>
        <v>33563158</v>
      </c>
    </row>
    <row r="748" spans="1:4" x14ac:dyDescent="0.25">
      <c r="A748" s="47" t="s">
        <v>3846</v>
      </c>
      <c r="B748" s="47">
        <v>17500000</v>
      </c>
      <c r="C748" s="47">
        <v>51053787</v>
      </c>
      <c r="D748" s="46">
        <f>Table13[[#This Row],[Gross]]-Table13[[#This Row],[Budget]]</f>
        <v>33553787</v>
      </c>
    </row>
    <row r="749" spans="1:4" x14ac:dyDescent="0.25">
      <c r="A749" s="47" t="s">
        <v>2719</v>
      </c>
      <c r="B749" s="47">
        <v>30000000</v>
      </c>
      <c r="C749" s="47">
        <v>63536011</v>
      </c>
      <c r="D749" s="46">
        <f>Table13[[#This Row],[Gross]]-Table13[[#This Row],[Budget]]</f>
        <v>33536011</v>
      </c>
    </row>
    <row r="750" spans="1:4" x14ac:dyDescent="0.25">
      <c r="A750" s="47" t="s">
        <v>2967</v>
      </c>
      <c r="B750" s="47">
        <v>27000000</v>
      </c>
      <c r="C750" s="47">
        <v>60491560</v>
      </c>
      <c r="D750" s="46">
        <f>Table13[[#This Row],[Gross]]-Table13[[#This Row],[Budget]]</f>
        <v>33491560</v>
      </c>
    </row>
    <row r="751" spans="1:4" x14ac:dyDescent="0.25">
      <c r="A751" s="45" t="s">
        <v>1354</v>
      </c>
      <c r="B751" s="45">
        <v>60000000</v>
      </c>
      <c r="C751" s="45">
        <v>93375151</v>
      </c>
      <c r="D751" s="46">
        <f>Table13[[#This Row],[Gross]]-Table13[[#This Row],[Budget]]</f>
        <v>33375151</v>
      </c>
    </row>
    <row r="752" spans="1:4" x14ac:dyDescent="0.25">
      <c r="A752" s="45" t="s">
        <v>66</v>
      </c>
      <c r="B752" s="45">
        <v>225000000</v>
      </c>
      <c r="C752" s="45">
        <v>258355354</v>
      </c>
      <c r="D752" s="46">
        <f>Table13[[#This Row],[Gross]]-Table13[[#This Row],[Budget]]</f>
        <v>33355354</v>
      </c>
    </row>
    <row r="753" spans="1:4" x14ac:dyDescent="0.25">
      <c r="A753" s="45" t="s">
        <v>1048</v>
      </c>
      <c r="B753" s="45">
        <v>70000000</v>
      </c>
      <c r="C753" s="45">
        <v>103338338</v>
      </c>
      <c r="D753" s="46">
        <f>Table13[[#This Row],[Gross]]-Table13[[#This Row],[Budget]]</f>
        <v>33338338</v>
      </c>
    </row>
    <row r="754" spans="1:4" x14ac:dyDescent="0.25">
      <c r="A754" s="45" t="s">
        <v>1357</v>
      </c>
      <c r="B754" s="45">
        <v>60000000</v>
      </c>
      <c r="C754" s="45">
        <v>93307796</v>
      </c>
      <c r="D754" s="46">
        <f>Table13[[#This Row],[Gross]]-Table13[[#This Row],[Budget]]</f>
        <v>33307796</v>
      </c>
    </row>
    <row r="755" spans="1:4" x14ac:dyDescent="0.25">
      <c r="A755" s="45" t="s">
        <v>738</v>
      </c>
      <c r="B755" s="45">
        <v>92000000</v>
      </c>
      <c r="C755" s="45">
        <v>125305545</v>
      </c>
      <c r="D755" s="46">
        <f>Table13[[#This Row],[Gross]]-Table13[[#This Row],[Budget]]</f>
        <v>33305545</v>
      </c>
    </row>
    <row r="756" spans="1:4" x14ac:dyDescent="0.25">
      <c r="A756" s="45" t="s">
        <v>3259</v>
      </c>
      <c r="B756" s="45">
        <v>24000000</v>
      </c>
      <c r="C756" s="45">
        <v>57262492</v>
      </c>
      <c r="D756" s="46">
        <f>Table13[[#This Row],[Gross]]-Table13[[#This Row],[Budget]]</f>
        <v>33262492</v>
      </c>
    </row>
    <row r="757" spans="1:4" x14ac:dyDescent="0.25">
      <c r="A757" s="45" t="s">
        <v>5032</v>
      </c>
      <c r="B757" s="45">
        <v>7000000</v>
      </c>
      <c r="C757" s="45">
        <v>40158000</v>
      </c>
      <c r="D757" s="46">
        <f>Table13[[#This Row],[Gross]]-Table13[[#This Row],[Budget]]</f>
        <v>33158000</v>
      </c>
    </row>
    <row r="758" spans="1:4" x14ac:dyDescent="0.25">
      <c r="A758" s="47" t="s">
        <v>801</v>
      </c>
      <c r="B758" s="47">
        <v>87000000</v>
      </c>
      <c r="C758" s="47">
        <v>120147445</v>
      </c>
      <c r="D758" s="46">
        <f>Table13[[#This Row],[Gross]]-Table13[[#This Row],[Budget]]</f>
        <v>33147445</v>
      </c>
    </row>
    <row r="759" spans="1:4" x14ac:dyDescent="0.25">
      <c r="A759" s="45" t="s">
        <v>3515</v>
      </c>
      <c r="B759" s="45">
        <v>20000000</v>
      </c>
      <c r="C759" s="45">
        <v>53146000</v>
      </c>
      <c r="D759" s="46">
        <f>Table13[[#This Row],[Gross]]-Table13[[#This Row],[Budget]]</f>
        <v>33146000</v>
      </c>
    </row>
    <row r="760" spans="1:4" x14ac:dyDescent="0.25">
      <c r="A760" s="45" t="s">
        <v>2432</v>
      </c>
      <c r="B760" s="45">
        <v>35000000</v>
      </c>
      <c r="C760" s="45">
        <v>67962333</v>
      </c>
      <c r="D760" s="46">
        <f>Table13[[#This Row],[Gross]]-Table13[[#This Row],[Budget]]</f>
        <v>32962333</v>
      </c>
    </row>
    <row r="761" spans="1:4" x14ac:dyDescent="0.25">
      <c r="A761" s="47" t="s">
        <v>6128</v>
      </c>
      <c r="B761" s="47">
        <v>500000</v>
      </c>
      <c r="C761" s="47">
        <v>33451479</v>
      </c>
      <c r="D761" s="46">
        <f>Table13[[#This Row],[Gross]]-Table13[[#This Row],[Budget]]</f>
        <v>32951479</v>
      </c>
    </row>
    <row r="762" spans="1:4" x14ac:dyDescent="0.25">
      <c r="A762" s="45" t="s">
        <v>2909</v>
      </c>
      <c r="B762" s="45">
        <v>26000000</v>
      </c>
      <c r="C762" s="45">
        <v>58885635</v>
      </c>
      <c r="D762" s="46">
        <f>Table13[[#This Row],[Gross]]-Table13[[#This Row],[Budget]]</f>
        <v>32885635</v>
      </c>
    </row>
    <row r="763" spans="1:4" x14ac:dyDescent="0.25">
      <c r="A763" s="45" t="s">
        <v>2720</v>
      </c>
      <c r="B763" s="45">
        <v>30000000</v>
      </c>
      <c r="C763" s="45">
        <v>62877175</v>
      </c>
      <c r="D763" s="46">
        <f>Table13[[#This Row],[Gross]]-Table13[[#This Row],[Budget]]</f>
        <v>32877175</v>
      </c>
    </row>
    <row r="764" spans="1:4" x14ac:dyDescent="0.25">
      <c r="A764" s="47" t="s">
        <v>4038</v>
      </c>
      <c r="B764" s="47">
        <v>15000000</v>
      </c>
      <c r="C764" s="47">
        <v>47860214</v>
      </c>
      <c r="D764" s="46">
        <f>Table13[[#This Row],[Gross]]-Table13[[#This Row],[Budget]]</f>
        <v>32860214</v>
      </c>
    </row>
    <row r="765" spans="1:4" x14ac:dyDescent="0.25">
      <c r="A765" s="45" t="s">
        <v>4039</v>
      </c>
      <c r="B765" s="45">
        <v>15000000</v>
      </c>
      <c r="C765" s="45">
        <v>47811275</v>
      </c>
      <c r="D765" s="46">
        <f>Table13[[#This Row],[Gross]]-Table13[[#This Row],[Budget]]</f>
        <v>32811275</v>
      </c>
    </row>
    <row r="766" spans="1:4" x14ac:dyDescent="0.25">
      <c r="A766" s="45" t="s">
        <v>2143</v>
      </c>
      <c r="B766" s="45">
        <v>34000000</v>
      </c>
      <c r="C766" s="45">
        <v>66808615</v>
      </c>
      <c r="D766" s="46">
        <f>Table13[[#This Row],[Gross]]-Table13[[#This Row],[Budget]]</f>
        <v>32808615</v>
      </c>
    </row>
    <row r="767" spans="1:4" x14ac:dyDescent="0.25">
      <c r="A767" s="45" t="s">
        <v>4231</v>
      </c>
      <c r="B767" s="45">
        <v>14000000</v>
      </c>
      <c r="C767" s="45">
        <v>46800000</v>
      </c>
      <c r="D767" s="46">
        <f>Table13[[#This Row],[Gross]]-Table13[[#This Row],[Budget]]</f>
        <v>32800000</v>
      </c>
    </row>
    <row r="768" spans="1:4" x14ac:dyDescent="0.25">
      <c r="A768" s="45" t="s">
        <v>1143</v>
      </c>
      <c r="B768" s="45">
        <v>68000000</v>
      </c>
      <c r="C768" s="45">
        <v>100614858</v>
      </c>
      <c r="D768" s="46">
        <f>Table13[[#This Row],[Gross]]-Table13[[#This Row],[Budget]]</f>
        <v>32614858</v>
      </c>
    </row>
    <row r="769" spans="1:4" x14ac:dyDescent="0.25">
      <c r="A769" s="45" t="s">
        <v>537</v>
      </c>
      <c r="B769" s="45">
        <v>110000000</v>
      </c>
      <c r="C769" s="45">
        <v>142614158</v>
      </c>
      <c r="D769" s="46">
        <f>Table13[[#This Row],[Gross]]-Table13[[#This Row],[Budget]]</f>
        <v>32614158</v>
      </c>
    </row>
    <row r="770" spans="1:4" x14ac:dyDescent="0.25">
      <c r="A770" s="45" t="s">
        <v>2453</v>
      </c>
      <c r="B770" s="45">
        <v>35000000</v>
      </c>
      <c r="C770" s="45">
        <v>67523385</v>
      </c>
      <c r="D770" s="46">
        <f>Table13[[#This Row],[Gross]]-Table13[[#This Row],[Budget]]</f>
        <v>32523385</v>
      </c>
    </row>
    <row r="771" spans="1:4" x14ac:dyDescent="0.25">
      <c r="A771" s="45" t="s">
        <v>5774</v>
      </c>
      <c r="B771" s="45">
        <v>2000000</v>
      </c>
      <c r="C771" s="45">
        <v>34522221</v>
      </c>
      <c r="D771" s="46">
        <f>Table13[[#This Row],[Gross]]-Table13[[#This Row],[Budget]]</f>
        <v>32522221</v>
      </c>
    </row>
    <row r="772" spans="1:4" x14ac:dyDescent="0.25">
      <c r="A772" s="45" t="s">
        <v>4885</v>
      </c>
      <c r="B772" s="45">
        <v>7000000</v>
      </c>
      <c r="C772" s="45">
        <v>39462438</v>
      </c>
      <c r="D772" s="46">
        <f>Table13[[#This Row],[Gross]]-Table13[[#This Row],[Budget]]</f>
        <v>32462438</v>
      </c>
    </row>
    <row r="773" spans="1:4" x14ac:dyDescent="0.25">
      <c r="A773" s="45" t="s">
        <v>2134</v>
      </c>
      <c r="B773" s="45">
        <v>40000000</v>
      </c>
      <c r="C773" s="45">
        <v>72455275</v>
      </c>
      <c r="D773" s="46">
        <f>Table13[[#This Row],[Gross]]-Table13[[#This Row],[Budget]]</f>
        <v>32455275</v>
      </c>
    </row>
    <row r="774" spans="1:4" x14ac:dyDescent="0.25">
      <c r="A774" s="45" t="s">
        <v>1369</v>
      </c>
      <c r="B774" s="45">
        <v>58000000</v>
      </c>
      <c r="C774" s="45">
        <v>90356857</v>
      </c>
      <c r="D774" s="46">
        <f>Table13[[#This Row],[Gross]]-Table13[[#This Row],[Budget]]</f>
        <v>32356857</v>
      </c>
    </row>
    <row r="775" spans="1:4" x14ac:dyDescent="0.25">
      <c r="A775" s="45" t="s">
        <v>2150</v>
      </c>
      <c r="B775" s="45">
        <v>40000000</v>
      </c>
      <c r="C775" s="45">
        <v>72306065</v>
      </c>
      <c r="D775" s="46">
        <f>Table13[[#This Row],[Gross]]-Table13[[#This Row],[Budget]]</f>
        <v>32306065</v>
      </c>
    </row>
    <row r="776" spans="1:4" x14ac:dyDescent="0.25">
      <c r="A776" s="47" t="s">
        <v>2137</v>
      </c>
      <c r="B776" s="47">
        <v>40000000</v>
      </c>
      <c r="C776" s="47">
        <v>72266306</v>
      </c>
      <c r="D776" s="46">
        <f>Table13[[#This Row],[Gross]]-Table13[[#This Row],[Budget]]</f>
        <v>32266306</v>
      </c>
    </row>
    <row r="777" spans="1:4" x14ac:dyDescent="0.25">
      <c r="A777" s="47" t="s">
        <v>3340</v>
      </c>
      <c r="B777" s="47">
        <v>22000000</v>
      </c>
      <c r="C777" s="47">
        <v>54235441</v>
      </c>
      <c r="D777" s="46">
        <f>Table13[[#This Row],[Gross]]-Table13[[#This Row],[Budget]]</f>
        <v>32235441</v>
      </c>
    </row>
    <row r="778" spans="1:4" x14ac:dyDescent="0.25">
      <c r="A778" s="45" t="s">
        <v>899</v>
      </c>
      <c r="B778" s="45">
        <v>80000000</v>
      </c>
      <c r="C778" s="45">
        <v>112225777</v>
      </c>
      <c r="D778" s="46">
        <f>Table13[[#This Row],[Gross]]-Table13[[#This Row],[Budget]]</f>
        <v>32225777</v>
      </c>
    </row>
    <row r="779" spans="1:4" x14ac:dyDescent="0.25">
      <c r="A779" s="47" t="s">
        <v>5748</v>
      </c>
      <c r="B779" s="47">
        <v>4000000</v>
      </c>
      <c r="C779" s="47">
        <v>36200000</v>
      </c>
      <c r="D779" s="46">
        <f>Table13[[#This Row],[Gross]]-Table13[[#This Row],[Budget]]</f>
        <v>32200000</v>
      </c>
    </row>
    <row r="780" spans="1:4" x14ac:dyDescent="0.25">
      <c r="A780" s="45" t="s">
        <v>3445</v>
      </c>
      <c r="B780" s="45">
        <v>37000000</v>
      </c>
      <c r="C780" s="45">
        <v>69148997</v>
      </c>
      <c r="D780" s="46">
        <f>Table13[[#This Row],[Gross]]-Table13[[#This Row],[Budget]]</f>
        <v>32148997</v>
      </c>
    </row>
    <row r="781" spans="1:4" x14ac:dyDescent="0.25">
      <c r="A781" s="47" t="s">
        <v>826</v>
      </c>
      <c r="B781" s="47">
        <v>85000000</v>
      </c>
      <c r="C781" s="47">
        <v>117144465</v>
      </c>
      <c r="D781" s="46">
        <f>Table13[[#This Row],[Gross]]-Table13[[#This Row],[Budget]]</f>
        <v>32144465</v>
      </c>
    </row>
    <row r="782" spans="1:4" x14ac:dyDescent="0.25">
      <c r="A782" s="47" t="s">
        <v>4914</v>
      </c>
      <c r="B782" s="47">
        <v>8000000</v>
      </c>
      <c r="C782" s="47">
        <v>40066497</v>
      </c>
      <c r="D782" s="46">
        <f>Table13[[#This Row],[Gross]]-Table13[[#This Row],[Budget]]</f>
        <v>32066497</v>
      </c>
    </row>
    <row r="783" spans="1:4" x14ac:dyDescent="0.25">
      <c r="A783" s="47" t="s">
        <v>3467</v>
      </c>
      <c r="B783" s="47">
        <v>20000000</v>
      </c>
      <c r="C783" s="47">
        <v>52066000</v>
      </c>
      <c r="D783" s="46">
        <f>Table13[[#This Row],[Gross]]-Table13[[#This Row],[Budget]]</f>
        <v>32066000</v>
      </c>
    </row>
    <row r="784" spans="1:4" x14ac:dyDescent="0.25">
      <c r="A784" s="45" t="s">
        <v>62</v>
      </c>
      <c r="B784" s="45">
        <v>230000000</v>
      </c>
      <c r="C784" s="45">
        <v>262030663</v>
      </c>
      <c r="D784" s="46">
        <f>Table13[[#This Row],[Gross]]-Table13[[#This Row],[Budget]]</f>
        <v>32030663</v>
      </c>
    </row>
    <row r="785" spans="1:4" x14ac:dyDescent="0.25">
      <c r="A785" s="47" t="s">
        <v>5462</v>
      </c>
      <c r="B785" s="47">
        <v>4000000</v>
      </c>
      <c r="C785" s="47">
        <v>36000000</v>
      </c>
      <c r="D785" s="46">
        <f>Table13[[#This Row],[Gross]]-Table13[[#This Row],[Budget]]</f>
        <v>32000000</v>
      </c>
    </row>
    <row r="786" spans="1:4" x14ac:dyDescent="0.25">
      <c r="A786" s="47" t="s">
        <v>350</v>
      </c>
      <c r="B786" s="47">
        <v>145000000</v>
      </c>
      <c r="C786" s="47">
        <v>176997107</v>
      </c>
      <c r="D786" s="46">
        <f>Table13[[#This Row],[Gross]]-Table13[[#This Row],[Budget]]</f>
        <v>31997107</v>
      </c>
    </row>
    <row r="787" spans="1:4" x14ac:dyDescent="0.25">
      <c r="A787" s="45" t="s">
        <v>5145</v>
      </c>
      <c r="B787" s="45">
        <v>6500000</v>
      </c>
      <c r="C787" s="45">
        <v>38400000</v>
      </c>
      <c r="D787" s="46">
        <f>Table13[[#This Row],[Gross]]-Table13[[#This Row],[Budget]]</f>
        <v>31900000</v>
      </c>
    </row>
    <row r="788" spans="1:4" x14ac:dyDescent="0.25">
      <c r="A788" s="47" t="s">
        <v>3012</v>
      </c>
      <c r="B788" s="47">
        <v>26000000</v>
      </c>
      <c r="C788" s="47">
        <v>57859105</v>
      </c>
      <c r="D788" s="46">
        <f>Table13[[#This Row],[Gross]]-Table13[[#This Row],[Budget]]</f>
        <v>31859105</v>
      </c>
    </row>
    <row r="789" spans="1:4" x14ac:dyDescent="0.25">
      <c r="A789" s="45" t="s">
        <v>4216</v>
      </c>
      <c r="B789" s="45">
        <v>14500000</v>
      </c>
      <c r="C789" s="45">
        <v>46338728</v>
      </c>
      <c r="D789" s="46">
        <f>Table13[[#This Row],[Gross]]-Table13[[#This Row],[Budget]]</f>
        <v>31838728</v>
      </c>
    </row>
    <row r="790" spans="1:4" x14ac:dyDescent="0.25">
      <c r="A790" s="45" t="s">
        <v>4302</v>
      </c>
      <c r="B790" s="45">
        <v>13000000</v>
      </c>
      <c r="C790" s="45">
        <v>44726644</v>
      </c>
      <c r="D790" s="46">
        <f>Table13[[#This Row],[Gross]]-Table13[[#This Row],[Budget]]</f>
        <v>31726644</v>
      </c>
    </row>
    <row r="791" spans="1:4" x14ac:dyDescent="0.25">
      <c r="A791" s="47" t="s">
        <v>3756</v>
      </c>
      <c r="B791" s="47">
        <v>21000000</v>
      </c>
      <c r="C791" s="47">
        <v>52691009</v>
      </c>
      <c r="D791" s="46">
        <f>Table13[[#This Row],[Gross]]-Table13[[#This Row],[Budget]]</f>
        <v>31691009</v>
      </c>
    </row>
    <row r="792" spans="1:4" x14ac:dyDescent="0.25">
      <c r="A792" s="45" t="s">
        <v>1721</v>
      </c>
      <c r="B792" s="45">
        <v>50000000</v>
      </c>
      <c r="C792" s="45">
        <v>81517441</v>
      </c>
      <c r="D792" s="46">
        <f>Table13[[#This Row],[Gross]]-Table13[[#This Row],[Budget]]</f>
        <v>31517441</v>
      </c>
    </row>
    <row r="793" spans="1:4" x14ac:dyDescent="0.25">
      <c r="A793" s="47" t="s">
        <v>3079</v>
      </c>
      <c r="B793" s="47">
        <v>25000000</v>
      </c>
      <c r="C793" s="47">
        <v>56505065</v>
      </c>
      <c r="D793" s="46">
        <f>Table13[[#This Row],[Gross]]-Table13[[#This Row],[Budget]]</f>
        <v>31505065</v>
      </c>
    </row>
    <row r="794" spans="1:4" x14ac:dyDescent="0.25">
      <c r="A794" s="47" t="s">
        <v>3701</v>
      </c>
      <c r="B794" s="47">
        <v>20000000</v>
      </c>
      <c r="C794" s="47">
        <v>51431160</v>
      </c>
      <c r="D794" s="46">
        <f>Table13[[#This Row],[Gross]]-Table13[[#This Row],[Budget]]</f>
        <v>31431160</v>
      </c>
    </row>
    <row r="795" spans="1:4" x14ac:dyDescent="0.25">
      <c r="A795" s="47" t="s">
        <v>5469</v>
      </c>
      <c r="B795" s="47">
        <v>4000000</v>
      </c>
      <c r="C795" s="47">
        <v>35385560</v>
      </c>
      <c r="D795" s="46">
        <f>Table13[[#This Row],[Gross]]-Table13[[#This Row],[Budget]]</f>
        <v>31385560</v>
      </c>
    </row>
    <row r="796" spans="1:4" x14ac:dyDescent="0.25">
      <c r="A796" s="47" t="s">
        <v>2713</v>
      </c>
      <c r="B796" s="47">
        <v>35000000</v>
      </c>
      <c r="C796" s="47">
        <v>66359959</v>
      </c>
      <c r="D796" s="46">
        <f>Table13[[#This Row],[Gross]]-Table13[[#This Row],[Budget]]</f>
        <v>31359959</v>
      </c>
    </row>
    <row r="797" spans="1:4" x14ac:dyDescent="0.25">
      <c r="A797" s="45" t="s">
        <v>2911</v>
      </c>
      <c r="B797" s="45">
        <v>21000000</v>
      </c>
      <c r="C797" s="45">
        <v>52353636</v>
      </c>
      <c r="D797" s="46">
        <f>Table13[[#This Row],[Gross]]-Table13[[#This Row],[Budget]]</f>
        <v>31353636</v>
      </c>
    </row>
    <row r="798" spans="1:4" x14ac:dyDescent="0.25">
      <c r="A798" s="45" t="s">
        <v>2138</v>
      </c>
      <c r="B798" s="45">
        <v>40000000</v>
      </c>
      <c r="C798" s="45">
        <v>71347010</v>
      </c>
      <c r="D798" s="46">
        <f>Table13[[#This Row],[Gross]]-Table13[[#This Row],[Budget]]</f>
        <v>31347010</v>
      </c>
    </row>
    <row r="799" spans="1:4" x14ac:dyDescent="0.25">
      <c r="A799" s="45" t="s">
        <v>593</v>
      </c>
      <c r="B799" s="45">
        <v>115000000</v>
      </c>
      <c r="C799" s="45">
        <v>146282411</v>
      </c>
      <c r="D799" s="46">
        <f>Table13[[#This Row],[Gross]]-Table13[[#This Row],[Budget]]</f>
        <v>31282411</v>
      </c>
    </row>
    <row r="800" spans="1:4" x14ac:dyDescent="0.25">
      <c r="A800" s="45" t="s">
        <v>1933</v>
      </c>
      <c r="B800" s="45">
        <v>45000000</v>
      </c>
      <c r="C800" s="45">
        <v>76261036</v>
      </c>
      <c r="D800" s="46">
        <f>Table13[[#This Row],[Gross]]-Table13[[#This Row],[Budget]]</f>
        <v>31261036</v>
      </c>
    </row>
    <row r="801" spans="1:4" x14ac:dyDescent="0.25">
      <c r="A801" s="47" t="s">
        <v>1351</v>
      </c>
      <c r="B801" s="47">
        <v>70000000</v>
      </c>
      <c r="C801" s="47">
        <v>101217900</v>
      </c>
      <c r="D801" s="46">
        <f>Table13[[#This Row],[Gross]]-Table13[[#This Row],[Budget]]</f>
        <v>31217900</v>
      </c>
    </row>
    <row r="802" spans="1:4" x14ac:dyDescent="0.25">
      <c r="A802" s="45" t="s">
        <v>3546</v>
      </c>
      <c r="B802" s="45">
        <v>806947</v>
      </c>
      <c r="C802" s="45">
        <v>32000000</v>
      </c>
      <c r="D802" s="46">
        <f>Table13[[#This Row],[Gross]]-Table13[[#This Row],[Budget]]</f>
        <v>31193053</v>
      </c>
    </row>
    <row r="803" spans="1:4" x14ac:dyDescent="0.25">
      <c r="A803" s="47" t="s">
        <v>665</v>
      </c>
      <c r="B803" s="47">
        <v>99000000</v>
      </c>
      <c r="C803" s="47">
        <v>130174897</v>
      </c>
      <c r="D803" s="46">
        <f>Table13[[#This Row],[Gross]]-Table13[[#This Row],[Budget]]</f>
        <v>31174897</v>
      </c>
    </row>
    <row r="804" spans="1:4" x14ac:dyDescent="0.25">
      <c r="A804" s="47" t="s">
        <v>4304</v>
      </c>
      <c r="B804" s="47">
        <v>13000000</v>
      </c>
      <c r="C804" s="47">
        <v>44134898</v>
      </c>
      <c r="D804" s="46">
        <f>Table13[[#This Row],[Gross]]-Table13[[#This Row],[Budget]]</f>
        <v>31134898</v>
      </c>
    </row>
    <row r="805" spans="1:4" x14ac:dyDescent="0.25">
      <c r="A805" s="47" t="s">
        <v>2161</v>
      </c>
      <c r="B805" s="47">
        <v>30000000</v>
      </c>
      <c r="C805" s="47">
        <v>61094903</v>
      </c>
      <c r="D805" s="46">
        <f>Table13[[#This Row],[Gross]]-Table13[[#This Row],[Budget]]</f>
        <v>31094903</v>
      </c>
    </row>
    <row r="806" spans="1:4" x14ac:dyDescent="0.25">
      <c r="A806" s="47" t="s">
        <v>1723</v>
      </c>
      <c r="B806" s="47">
        <v>50000000</v>
      </c>
      <c r="C806" s="47">
        <v>81022333</v>
      </c>
      <c r="D806" s="46">
        <f>Table13[[#This Row],[Gross]]-Table13[[#This Row],[Budget]]</f>
        <v>31022333</v>
      </c>
    </row>
    <row r="807" spans="1:4" x14ac:dyDescent="0.25">
      <c r="A807" s="45" t="s">
        <v>286</v>
      </c>
      <c r="B807" s="45">
        <v>150000000</v>
      </c>
      <c r="C807" s="45">
        <v>181015141</v>
      </c>
      <c r="D807" s="46">
        <f>Table13[[#This Row],[Gross]]-Table13[[#This Row],[Budget]]</f>
        <v>31015141</v>
      </c>
    </row>
    <row r="808" spans="1:4" x14ac:dyDescent="0.25">
      <c r="A808" s="47" t="s">
        <v>3400</v>
      </c>
      <c r="B808" s="47">
        <v>21000000</v>
      </c>
      <c r="C808" s="47">
        <v>52008288</v>
      </c>
      <c r="D808" s="46">
        <f>Table13[[#This Row],[Gross]]-Table13[[#This Row],[Budget]]</f>
        <v>31008288</v>
      </c>
    </row>
    <row r="809" spans="1:4" x14ac:dyDescent="0.25">
      <c r="A809" s="45" t="s">
        <v>5292</v>
      </c>
      <c r="B809" s="45">
        <v>5000000</v>
      </c>
      <c r="C809" s="45">
        <v>36000000</v>
      </c>
      <c r="D809" s="46">
        <f>Table13[[#This Row],[Gross]]-Table13[[#This Row],[Budget]]</f>
        <v>31000000</v>
      </c>
    </row>
    <row r="810" spans="1:4" x14ac:dyDescent="0.25">
      <c r="A810" s="45" t="s">
        <v>3080</v>
      </c>
      <c r="B810" s="45">
        <v>25000000</v>
      </c>
      <c r="C810" s="45">
        <v>55973336</v>
      </c>
      <c r="D810" s="46">
        <f>Table13[[#This Row],[Gross]]-Table13[[#This Row],[Budget]]</f>
        <v>30973336</v>
      </c>
    </row>
    <row r="811" spans="1:4" x14ac:dyDescent="0.25">
      <c r="A811" s="47" t="s">
        <v>5705</v>
      </c>
      <c r="B811" s="47">
        <v>2500000</v>
      </c>
      <c r="C811" s="47">
        <v>33349949</v>
      </c>
      <c r="D811" s="46">
        <f>Table13[[#This Row],[Gross]]-Table13[[#This Row],[Budget]]</f>
        <v>30849949</v>
      </c>
    </row>
    <row r="812" spans="1:4" x14ac:dyDescent="0.25">
      <c r="A812" s="47" t="s">
        <v>2139</v>
      </c>
      <c r="B812" s="47">
        <v>40000000</v>
      </c>
      <c r="C812" s="47">
        <v>70836296</v>
      </c>
      <c r="D812" s="46">
        <f>Table13[[#This Row],[Gross]]-Table13[[#This Row],[Budget]]</f>
        <v>30836296</v>
      </c>
    </row>
    <row r="813" spans="1:4" x14ac:dyDescent="0.25">
      <c r="A813" s="45" t="s">
        <v>5696</v>
      </c>
      <c r="B813" s="45">
        <v>1800000</v>
      </c>
      <c r="C813" s="45">
        <v>32600000</v>
      </c>
      <c r="D813" s="46">
        <f>Table13[[#This Row],[Gross]]-Table13[[#This Row],[Budget]]</f>
        <v>30800000</v>
      </c>
    </row>
    <row r="814" spans="1:4" x14ac:dyDescent="0.25">
      <c r="A814" s="45" t="s">
        <v>4838</v>
      </c>
      <c r="B814" s="45">
        <v>83532</v>
      </c>
      <c r="C814" s="45">
        <v>30859000</v>
      </c>
      <c r="D814" s="46">
        <f>Table13[[#This Row],[Gross]]-Table13[[#This Row],[Budget]]</f>
        <v>30775468</v>
      </c>
    </row>
    <row r="815" spans="1:4" x14ac:dyDescent="0.25">
      <c r="A815" s="47" t="s">
        <v>5037</v>
      </c>
      <c r="B815" s="47">
        <v>6600000</v>
      </c>
      <c r="C815" s="47">
        <v>37295394</v>
      </c>
      <c r="D815" s="46">
        <f>Table13[[#This Row],[Gross]]-Table13[[#This Row],[Budget]]</f>
        <v>30695394</v>
      </c>
    </row>
    <row r="816" spans="1:4" x14ac:dyDescent="0.25">
      <c r="A816" s="45" t="s">
        <v>743</v>
      </c>
      <c r="B816" s="45">
        <v>90000000</v>
      </c>
      <c r="C816" s="45">
        <v>120618403</v>
      </c>
      <c r="D816" s="46">
        <f>Table13[[#This Row],[Gross]]-Table13[[#This Row],[Budget]]</f>
        <v>30618403</v>
      </c>
    </row>
    <row r="817" spans="1:4" x14ac:dyDescent="0.25">
      <c r="A817" s="47" t="s">
        <v>5979</v>
      </c>
      <c r="B817" s="47">
        <v>1000000</v>
      </c>
      <c r="C817" s="47">
        <v>31537320</v>
      </c>
      <c r="D817" s="46">
        <f>Table13[[#This Row],[Gross]]-Table13[[#This Row],[Budget]]</f>
        <v>30537320</v>
      </c>
    </row>
    <row r="818" spans="1:4" x14ac:dyDescent="0.25">
      <c r="A818" s="47" t="s">
        <v>4637</v>
      </c>
      <c r="B818" s="47">
        <v>10000000</v>
      </c>
      <c r="C818" s="47">
        <v>40485039</v>
      </c>
      <c r="D818" s="46">
        <f>Table13[[#This Row],[Gross]]-Table13[[#This Row],[Budget]]</f>
        <v>30485039</v>
      </c>
    </row>
    <row r="819" spans="1:4" x14ac:dyDescent="0.25">
      <c r="A819" s="45" t="s">
        <v>2140</v>
      </c>
      <c r="B819" s="45">
        <v>40000000</v>
      </c>
      <c r="C819" s="45">
        <v>70405498</v>
      </c>
      <c r="D819" s="46">
        <f>Table13[[#This Row],[Gross]]-Table13[[#This Row],[Budget]]</f>
        <v>30405498</v>
      </c>
    </row>
    <row r="820" spans="1:4" x14ac:dyDescent="0.25">
      <c r="A820" s="45" t="s">
        <v>1375</v>
      </c>
      <c r="B820" s="45">
        <v>60000000</v>
      </c>
      <c r="C820" s="45">
        <v>90341670</v>
      </c>
      <c r="D820" s="46">
        <f>Table13[[#This Row],[Gross]]-Table13[[#This Row],[Budget]]</f>
        <v>30341670</v>
      </c>
    </row>
    <row r="821" spans="1:4" x14ac:dyDescent="0.25">
      <c r="A821" s="47" t="s">
        <v>5250</v>
      </c>
      <c r="B821" s="47">
        <v>5500000</v>
      </c>
      <c r="C821" s="47">
        <v>35811509</v>
      </c>
      <c r="D821" s="46">
        <f>Table13[[#This Row],[Gross]]-Table13[[#This Row],[Budget]]</f>
        <v>30311509</v>
      </c>
    </row>
    <row r="822" spans="1:4" x14ac:dyDescent="0.25">
      <c r="A822" s="47" t="s">
        <v>3299</v>
      </c>
      <c r="B822" s="47">
        <v>23000000</v>
      </c>
      <c r="C822" s="47">
        <v>53302314</v>
      </c>
      <c r="D822" s="46">
        <f>Table13[[#This Row],[Gross]]-Table13[[#This Row],[Budget]]</f>
        <v>30302314</v>
      </c>
    </row>
    <row r="823" spans="1:4" x14ac:dyDescent="0.25">
      <c r="A823" s="45" t="s">
        <v>1671</v>
      </c>
      <c r="B823" s="45">
        <v>50000000</v>
      </c>
      <c r="C823" s="45">
        <v>80270227</v>
      </c>
      <c r="D823" s="46">
        <f>Table13[[#This Row],[Gross]]-Table13[[#This Row],[Budget]]</f>
        <v>30270227</v>
      </c>
    </row>
    <row r="824" spans="1:4" x14ac:dyDescent="0.25">
      <c r="A824" s="45" t="s">
        <v>2723</v>
      </c>
      <c r="B824" s="45">
        <v>30000000</v>
      </c>
      <c r="C824" s="45">
        <v>60269340</v>
      </c>
      <c r="D824" s="46">
        <f>Table13[[#This Row],[Gross]]-Table13[[#This Row],[Budget]]</f>
        <v>30269340</v>
      </c>
    </row>
    <row r="825" spans="1:4" x14ac:dyDescent="0.25">
      <c r="A825" s="47" t="s">
        <v>4561</v>
      </c>
      <c r="B825" s="47">
        <v>11000000</v>
      </c>
      <c r="C825" s="47">
        <v>41227069</v>
      </c>
      <c r="D825" s="46">
        <f>Table13[[#This Row],[Gross]]-Table13[[#This Row],[Budget]]</f>
        <v>30227069</v>
      </c>
    </row>
    <row r="826" spans="1:4" x14ac:dyDescent="0.25">
      <c r="A826" s="47" t="s">
        <v>2141</v>
      </c>
      <c r="B826" s="47">
        <v>40000000</v>
      </c>
      <c r="C826" s="47">
        <v>70163652</v>
      </c>
      <c r="D826" s="46">
        <f>Table13[[#This Row],[Gross]]-Table13[[#This Row],[Budget]]</f>
        <v>30163652</v>
      </c>
    </row>
    <row r="827" spans="1:4" x14ac:dyDescent="0.25">
      <c r="A827" s="47" t="s">
        <v>590</v>
      </c>
      <c r="B827" s="47">
        <v>100000000</v>
      </c>
      <c r="C827" s="47">
        <v>130127620</v>
      </c>
      <c r="D827" s="46">
        <f>Table13[[#This Row],[Gross]]-Table13[[#This Row],[Budget]]</f>
        <v>30127620</v>
      </c>
    </row>
    <row r="828" spans="1:4" x14ac:dyDescent="0.25">
      <c r="A828" s="47" t="s">
        <v>2051</v>
      </c>
      <c r="B828" s="47">
        <v>40000000</v>
      </c>
      <c r="C828" s="47">
        <v>70100000</v>
      </c>
      <c r="D828" s="46">
        <f>Table13[[#This Row],[Gross]]-Table13[[#This Row],[Budget]]</f>
        <v>30100000</v>
      </c>
    </row>
    <row r="829" spans="1:4" x14ac:dyDescent="0.25">
      <c r="A829" s="47" t="s">
        <v>2725</v>
      </c>
      <c r="B829" s="47">
        <v>30000000</v>
      </c>
      <c r="C829" s="47">
        <v>60033780</v>
      </c>
      <c r="D829" s="46">
        <f>Table13[[#This Row],[Gross]]-Table13[[#This Row],[Budget]]</f>
        <v>30033780</v>
      </c>
    </row>
    <row r="830" spans="1:4" x14ac:dyDescent="0.25">
      <c r="A830" s="47" t="s">
        <v>581</v>
      </c>
      <c r="B830" s="47">
        <v>102000000</v>
      </c>
      <c r="C830" s="47">
        <v>132014112</v>
      </c>
      <c r="D830" s="46">
        <f>Table13[[#This Row],[Gross]]-Table13[[#This Row],[Budget]]</f>
        <v>30014112</v>
      </c>
    </row>
    <row r="831" spans="1:4" x14ac:dyDescent="0.25">
      <c r="A831" s="47" t="s">
        <v>6134</v>
      </c>
      <c r="B831" s="47">
        <v>500000</v>
      </c>
      <c r="C831" s="47">
        <v>30500882</v>
      </c>
      <c r="D831" s="46">
        <f>Table13[[#This Row],[Gross]]-Table13[[#This Row],[Budget]]</f>
        <v>30000882</v>
      </c>
    </row>
    <row r="832" spans="1:4" x14ac:dyDescent="0.25">
      <c r="A832" s="47" t="s">
        <v>902</v>
      </c>
      <c r="B832" s="47">
        <v>80000000</v>
      </c>
      <c r="C832" s="47">
        <v>109993847</v>
      </c>
      <c r="D832" s="46">
        <f>Table13[[#This Row],[Gross]]-Table13[[#This Row],[Budget]]</f>
        <v>29993847</v>
      </c>
    </row>
    <row r="833" spans="1:4" x14ac:dyDescent="0.25">
      <c r="A833" s="47" t="s">
        <v>269</v>
      </c>
      <c r="B833" s="47">
        <v>150000000</v>
      </c>
      <c r="C833" s="47">
        <v>179982968</v>
      </c>
      <c r="D833" s="46">
        <f>Table13[[#This Row],[Gross]]-Table13[[#This Row],[Budget]]</f>
        <v>29982968</v>
      </c>
    </row>
    <row r="834" spans="1:4" x14ac:dyDescent="0.25">
      <c r="A834" s="45" t="s">
        <v>5295</v>
      </c>
      <c r="B834" s="45">
        <v>4500000</v>
      </c>
      <c r="C834" s="45">
        <v>34468224</v>
      </c>
      <c r="D834" s="46">
        <f>Table13[[#This Row],[Gross]]-Table13[[#This Row],[Budget]]</f>
        <v>29968224</v>
      </c>
    </row>
    <row r="835" spans="1:4" x14ac:dyDescent="0.25">
      <c r="A835" s="45" t="s">
        <v>1724</v>
      </c>
      <c r="B835" s="45">
        <v>50000000</v>
      </c>
      <c r="C835" s="45">
        <v>79948113</v>
      </c>
      <c r="D835" s="46">
        <f>Table13[[#This Row],[Gross]]-Table13[[#This Row],[Budget]]</f>
        <v>29948113</v>
      </c>
    </row>
    <row r="836" spans="1:4" x14ac:dyDescent="0.25">
      <c r="A836" s="47" t="s">
        <v>273</v>
      </c>
      <c r="B836" s="47">
        <v>150000000</v>
      </c>
      <c r="C836" s="47">
        <v>179883016</v>
      </c>
      <c r="D836" s="46">
        <f>Table13[[#This Row],[Gross]]-Table13[[#This Row],[Budget]]</f>
        <v>29883016</v>
      </c>
    </row>
    <row r="837" spans="1:4" x14ac:dyDescent="0.25">
      <c r="A837" s="45" t="s">
        <v>5710</v>
      </c>
      <c r="B837" s="45">
        <v>2500000</v>
      </c>
      <c r="C837" s="45">
        <v>32230907</v>
      </c>
      <c r="D837" s="46">
        <f>Table13[[#This Row],[Gross]]-Table13[[#This Row],[Budget]]</f>
        <v>29730907</v>
      </c>
    </row>
    <row r="838" spans="1:4" x14ac:dyDescent="0.25">
      <c r="A838" s="45" t="s">
        <v>3935</v>
      </c>
      <c r="B838" s="45">
        <v>15000000</v>
      </c>
      <c r="C838" s="45">
        <v>44667095</v>
      </c>
      <c r="D838" s="46">
        <f>Table13[[#This Row],[Gross]]-Table13[[#This Row],[Budget]]</f>
        <v>29667095</v>
      </c>
    </row>
    <row r="839" spans="1:4" x14ac:dyDescent="0.25">
      <c r="A839" s="45" t="s">
        <v>2434</v>
      </c>
      <c r="B839" s="45">
        <v>35000000</v>
      </c>
      <c r="C839" s="45">
        <v>64604977</v>
      </c>
      <c r="D839" s="46">
        <f>Table13[[#This Row],[Gross]]-Table13[[#This Row],[Budget]]</f>
        <v>29604977</v>
      </c>
    </row>
    <row r="840" spans="1:4" x14ac:dyDescent="0.25">
      <c r="A840" s="45" t="s">
        <v>3937</v>
      </c>
      <c r="B840" s="45">
        <v>16000000</v>
      </c>
      <c r="C840" s="45">
        <v>45507053</v>
      </c>
      <c r="D840" s="46">
        <f>Table13[[#This Row],[Gross]]-Table13[[#This Row],[Budget]]</f>
        <v>29507053</v>
      </c>
    </row>
    <row r="841" spans="1:4" x14ac:dyDescent="0.25">
      <c r="A841" s="47" t="s">
        <v>2721</v>
      </c>
      <c r="B841" s="47">
        <v>45000000</v>
      </c>
      <c r="C841" s="47">
        <v>74484168</v>
      </c>
      <c r="D841" s="46">
        <f>Table13[[#This Row],[Gross]]-Table13[[#This Row],[Budget]]</f>
        <v>29484168</v>
      </c>
    </row>
    <row r="842" spans="1:4" x14ac:dyDescent="0.25">
      <c r="A842" s="47" t="s">
        <v>3346</v>
      </c>
      <c r="B842" s="47">
        <v>22000000</v>
      </c>
      <c r="C842" s="47">
        <v>51483949</v>
      </c>
      <c r="D842" s="46">
        <f>Table13[[#This Row],[Gross]]-Table13[[#This Row],[Budget]]</f>
        <v>29483949</v>
      </c>
    </row>
    <row r="843" spans="1:4" x14ac:dyDescent="0.25">
      <c r="A843" s="45" t="s">
        <v>5036</v>
      </c>
      <c r="B843" s="45">
        <v>5000000</v>
      </c>
      <c r="C843" s="45">
        <v>34099640</v>
      </c>
      <c r="D843" s="46">
        <f>Table13[[#This Row],[Gross]]-Table13[[#This Row],[Budget]]</f>
        <v>29099640</v>
      </c>
    </row>
    <row r="844" spans="1:4" x14ac:dyDescent="0.25">
      <c r="A844" s="47" t="s">
        <v>3082</v>
      </c>
      <c r="B844" s="47">
        <v>25000000</v>
      </c>
      <c r="C844" s="47">
        <v>54098051</v>
      </c>
      <c r="D844" s="46">
        <f>Table13[[#This Row],[Gross]]-Table13[[#This Row],[Budget]]</f>
        <v>29098051</v>
      </c>
    </row>
    <row r="845" spans="1:4" x14ac:dyDescent="0.25">
      <c r="A845" s="45" t="s">
        <v>5240</v>
      </c>
      <c r="B845" s="45">
        <v>3500159</v>
      </c>
      <c r="C845" s="45">
        <v>32541719</v>
      </c>
      <c r="D845" s="46">
        <f>Table13[[#This Row],[Gross]]-Table13[[#This Row],[Budget]]</f>
        <v>29041560</v>
      </c>
    </row>
    <row r="846" spans="1:4" x14ac:dyDescent="0.25">
      <c r="A846" s="47" t="s">
        <v>2436</v>
      </c>
      <c r="B846" s="47">
        <v>35000000</v>
      </c>
      <c r="C846" s="47">
        <v>63939454</v>
      </c>
      <c r="D846" s="46">
        <f>Table13[[#This Row],[Gross]]-Table13[[#This Row],[Budget]]</f>
        <v>28939454</v>
      </c>
    </row>
    <row r="847" spans="1:4" x14ac:dyDescent="0.25">
      <c r="A847" s="47" t="s">
        <v>1151</v>
      </c>
      <c r="B847" s="47">
        <v>70000000</v>
      </c>
      <c r="C847" s="47">
        <v>98895417</v>
      </c>
      <c r="D847" s="46">
        <f>Table13[[#This Row],[Gross]]-Table13[[#This Row],[Budget]]</f>
        <v>28895417</v>
      </c>
    </row>
    <row r="848" spans="1:4" x14ac:dyDescent="0.25">
      <c r="A848" s="47" t="s">
        <v>3919</v>
      </c>
      <c r="B848" s="47">
        <v>15000000</v>
      </c>
      <c r="C848" s="47">
        <v>43848100</v>
      </c>
      <c r="D848" s="46">
        <f>Table13[[#This Row],[Gross]]-Table13[[#This Row],[Budget]]</f>
        <v>28848100</v>
      </c>
    </row>
    <row r="849" spans="1:4" x14ac:dyDescent="0.25">
      <c r="A849" s="45" t="s">
        <v>2437</v>
      </c>
      <c r="B849" s="45">
        <v>35000000</v>
      </c>
      <c r="C849" s="45">
        <v>63826569</v>
      </c>
      <c r="D849" s="46">
        <f>Table13[[#This Row],[Gross]]-Table13[[#This Row],[Budget]]</f>
        <v>28826569</v>
      </c>
    </row>
    <row r="850" spans="1:4" x14ac:dyDescent="0.25">
      <c r="A850" s="47" t="s">
        <v>1257</v>
      </c>
      <c r="B850" s="47">
        <v>65000000</v>
      </c>
      <c r="C850" s="47">
        <v>93771072</v>
      </c>
      <c r="D850" s="46">
        <f>Table13[[#This Row],[Gross]]-Table13[[#This Row],[Budget]]</f>
        <v>28771072</v>
      </c>
    </row>
    <row r="851" spans="1:4" x14ac:dyDescent="0.25">
      <c r="A851" s="45" t="s">
        <v>3341</v>
      </c>
      <c r="B851" s="45">
        <v>22000000</v>
      </c>
      <c r="C851" s="45">
        <v>50728000</v>
      </c>
      <c r="D851" s="46">
        <f>Table13[[#This Row],[Gross]]-Table13[[#This Row],[Budget]]</f>
        <v>28728000</v>
      </c>
    </row>
    <row r="852" spans="1:4" x14ac:dyDescent="0.25">
      <c r="A852" s="45" t="s">
        <v>2726</v>
      </c>
      <c r="B852" s="45">
        <v>30000000</v>
      </c>
      <c r="C852" s="45">
        <v>58715510</v>
      </c>
      <c r="D852" s="46">
        <f>Table13[[#This Row],[Gross]]-Table13[[#This Row],[Budget]]</f>
        <v>28715510</v>
      </c>
    </row>
    <row r="853" spans="1:4" x14ac:dyDescent="0.25">
      <c r="A853" s="47" t="s">
        <v>2660</v>
      </c>
      <c r="B853" s="47">
        <v>34000000</v>
      </c>
      <c r="C853" s="47">
        <v>62700000</v>
      </c>
      <c r="D853" s="46">
        <f>Table13[[#This Row],[Gross]]-Table13[[#This Row],[Budget]]</f>
        <v>28700000</v>
      </c>
    </row>
    <row r="854" spans="1:4" x14ac:dyDescent="0.25">
      <c r="A854" s="47" t="s">
        <v>3463</v>
      </c>
      <c r="B854" s="47">
        <v>20000000</v>
      </c>
      <c r="C854" s="47">
        <v>48546578</v>
      </c>
      <c r="D854" s="46">
        <f>Table13[[#This Row],[Gross]]-Table13[[#This Row],[Budget]]</f>
        <v>28546578</v>
      </c>
    </row>
    <row r="855" spans="1:4" x14ac:dyDescent="0.25">
      <c r="A855" s="47" t="s">
        <v>436</v>
      </c>
      <c r="B855" s="47">
        <v>103000000</v>
      </c>
      <c r="C855" s="47">
        <v>131536019</v>
      </c>
      <c r="D855" s="46">
        <f>Table13[[#This Row],[Gross]]-Table13[[#This Row],[Budget]]</f>
        <v>28536019</v>
      </c>
    </row>
    <row r="856" spans="1:4" x14ac:dyDescent="0.25">
      <c r="A856" s="45" t="s">
        <v>4916</v>
      </c>
      <c r="B856" s="45">
        <v>8000000</v>
      </c>
      <c r="C856" s="45">
        <v>36500000</v>
      </c>
      <c r="D856" s="46">
        <f>Table13[[#This Row],[Gross]]-Table13[[#This Row],[Budget]]</f>
        <v>28500000</v>
      </c>
    </row>
    <row r="857" spans="1:4" x14ac:dyDescent="0.25">
      <c r="A857" s="45" t="s">
        <v>3300</v>
      </c>
      <c r="B857" s="45">
        <v>12500000</v>
      </c>
      <c r="C857" s="45">
        <v>40962534</v>
      </c>
      <c r="D857" s="46">
        <f>Table13[[#This Row],[Gross]]-Table13[[#This Row],[Budget]]</f>
        <v>28462534</v>
      </c>
    </row>
    <row r="858" spans="1:4" x14ac:dyDescent="0.25">
      <c r="A858" s="45" t="s">
        <v>3465</v>
      </c>
      <c r="B858" s="45">
        <v>20000000</v>
      </c>
      <c r="C858" s="45">
        <v>48423368</v>
      </c>
      <c r="D858" s="46">
        <f>Table13[[#This Row],[Gross]]-Table13[[#This Row],[Budget]]</f>
        <v>28423368</v>
      </c>
    </row>
    <row r="859" spans="1:4" x14ac:dyDescent="0.25">
      <c r="A859" s="47" t="s">
        <v>5035</v>
      </c>
      <c r="B859" s="47">
        <v>7000000</v>
      </c>
      <c r="C859" s="47">
        <v>35400000</v>
      </c>
      <c r="D859" s="46">
        <f>Table13[[#This Row],[Gross]]-Table13[[#This Row],[Budget]]</f>
        <v>28400000</v>
      </c>
    </row>
    <row r="860" spans="1:4" x14ac:dyDescent="0.25">
      <c r="A860" s="45" t="s">
        <v>5467</v>
      </c>
      <c r="B860" s="45">
        <v>3600000</v>
      </c>
      <c r="C860" s="45">
        <v>31968347</v>
      </c>
      <c r="D860" s="46">
        <f>Table13[[#This Row],[Gross]]-Table13[[#This Row],[Budget]]</f>
        <v>28368347</v>
      </c>
    </row>
    <row r="861" spans="1:4" x14ac:dyDescent="0.25">
      <c r="A861" s="47" t="s">
        <v>2609</v>
      </c>
      <c r="B861" s="47">
        <v>32000000</v>
      </c>
      <c r="C861" s="47">
        <v>60328558</v>
      </c>
      <c r="D861" s="46">
        <f>Table13[[#This Row],[Gross]]-Table13[[#This Row],[Budget]]</f>
        <v>28328558</v>
      </c>
    </row>
    <row r="862" spans="1:4" x14ac:dyDescent="0.25">
      <c r="A862" s="47" t="s">
        <v>2440</v>
      </c>
      <c r="B862" s="47">
        <v>33000000</v>
      </c>
      <c r="C862" s="47">
        <v>61280963</v>
      </c>
      <c r="D862" s="46">
        <f>Table13[[#This Row],[Gross]]-Table13[[#This Row],[Budget]]</f>
        <v>28280963</v>
      </c>
    </row>
    <row r="863" spans="1:4" x14ac:dyDescent="0.25">
      <c r="A863" s="47" t="s">
        <v>1393</v>
      </c>
      <c r="B863" s="47">
        <v>60000000</v>
      </c>
      <c r="C863" s="47">
        <v>88200225</v>
      </c>
      <c r="D863" s="46">
        <f>Table13[[#This Row],[Gross]]-Table13[[#This Row],[Budget]]</f>
        <v>28200225</v>
      </c>
    </row>
    <row r="864" spans="1:4" x14ac:dyDescent="0.25">
      <c r="A864" s="45" t="s">
        <v>4562</v>
      </c>
      <c r="B864" s="45">
        <v>11000000</v>
      </c>
      <c r="C864" s="45">
        <v>39025000</v>
      </c>
      <c r="D864" s="46">
        <f>Table13[[#This Row],[Gross]]-Table13[[#This Row],[Budget]]</f>
        <v>28025000</v>
      </c>
    </row>
    <row r="865" spans="1:4" x14ac:dyDescent="0.25">
      <c r="A865" s="47" t="s">
        <v>4040</v>
      </c>
      <c r="B865" s="47">
        <v>15000000</v>
      </c>
      <c r="C865" s="47">
        <v>43022524</v>
      </c>
      <c r="D865" s="46">
        <f>Table13[[#This Row],[Gross]]-Table13[[#This Row],[Budget]]</f>
        <v>28022524</v>
      </c>
    </row>
    <row r="866" spans="1:4" x14ac:dyDescent="0.25">
      <c r="A866" s="45" t="s">
        <v>1571</v>
      </c>
      <c r="B866" s="45">
        <v>55000000</v>
      </c>
      <c r="C866" s="45">
        <v>83000000</v>
      </c>
      <c r="D866" s="46">
        <f>Table13[[#This Row],[Gross]]-Table13[[#This Row],[Budget]]</f>
        <v>28000000</v>
      </c>
    </row>
    <row r="867" spans="1:4" x14ac:dyDescent="0.25">
      <c r="A867" s="47" t="s">
        <v>4045</v>
      </c>
      <c r="B867" s="47">
        <v>15000000</v>
      </c>
      <c r="C867" s="47">
        <v>42919096</v>
      </c>
      <c r="D867" s="46">
        <f>Table13[[#This Row],[Gross]]-Table13[[#This Row],[Budget]]</f>
        <v>27919096</v>
      </c>
    </row>
    <row r="868" spans="1:4" x14ac:dyDescent="0.25">
      <c r="A868" s="45" t="s">
        <v>3470</v>
      </c>
      <c r="B868" s="45">
        <v>20000000</v>
      </c>
      <c r="C868" s="45">
        <v>47887943</v>
      </c>
      <c r="D868" s="46">
        <f>Table13[[#This Row],[Gross]]-Table13[[#This Row],[Budget]]</f>
        <v>27887943</v>
      </c>
    </row>
    <row r="869" spans="1:4" x14ac:dyDescent="0.25">
      <c r="A869" s="45" t="s">
        <v>2670</v>
      </c>
      <c r="B869" s="45">
        <v>31000000</v>
      </c>
      <c r="C869" s="45">
        <v>58879132</v>
      </c>
      <c r="D869" s="46">
        <f>Table13[[#This Row],[Gross]]-Table13[[#This Row],[Budget]]</f>
        <v>27879132</v>
      </c>
    </row>
    <row r="870" spans="1:4" x14ac:dyDescent="0.25">
      <c r="A870" s="45" t="s">
        <v>3473</v>
      </c>
      <c r="B870" s="45">
        <v>20000000</v>
      </c>
      <c r="C870" s="45">
        <v>47852604</v>
      </c>
      <c r="D870" s="46">
        <f>Table13[[#This Row],[Gross]]-Table13[[#This Row],[Budget]]</f>
        <v>27852604</v>
      </c>
    </row>
    <row r="871" spans="1:4" x14ac:dyDescent="0.25">
      <c r="A871" s="47" t="s">
        <v>5611</v>
      </c>
      <c r="B871" s="47">
        <v>2200000</v>
      </c>
      <c r="C871" s="47">
        <v>30000000</v>
      </c>
      <c r="D871" s="46">
        <f>Table13[[#This Row],[Gross]]-Table13[[#This Row],[Budget]]</f>
        <v>27800000</v>
      </c>
    </row>
    <row r="872" spans="1:4" x14ac:dyDescent="0.25">
      <c r="A872" s="45" t="s">
        <v>825</v>
      </c>
      <c r="B872" s="45">
        <v>85000000</v>
      </c>
      <c r="C872" s="45">
        <v>112703470</v>
      </c>
      <c r="D872" s="46">
        <f>Table13[[#This Row],[Gross]]-Table13[[#This Row],[Budget]]</f>
        <v>27703470</v>
      </c>
    </row>
    <row r="873" spans="1:4" x14ac:dyDescent="0.25">
      <c r="A873" s="47" t="s">
        <v>4563</v>
      </c>
      <c r="B873" s="47">
        <v>10500000</v>
      </c>
      <c r="C873" s="47">
        <v>38201895</v>
      </c>
      <c r="D873" s="46">
        <f>Table13[[#This Row],[Gross]]-Table13[[#This Row],[Budget]]</f>
        <v>27701895</v>
      </c>
    </row>
    <row r="874" spans="1:4" x14ac:dyDescent="0.25">
      <c r="A874" s="47" t="s">
        <v>2310</v>
      </c>
      <c r="B874" s="47">
        <v>23000000</v>
      </c>
      <c r="C874" s="47">
        <v>50693162</v>
      </c>
      <c r="D874" s="46">
        <f>Table13[[#This Row],[Gross]]-Table13[[#This Row],[Budget]]</f>
        <v>27693162</v>
      </c>
    </row>
    <row r="875" spans="1:4" x14ac:dyDescent="0.25">
      <c r="A875" s="45" t="s">
        <v>1710</v>
      </c>
      <c r="B875" s="45">
        <v>70000000</v>
      </c>
      <c r="C875" s="45">
        <v>97680195</v>
      </c>
      <c r="D875" s="46">
        <f>Table13[[#This Row],[Gross]]-Table13[[#This Row],[Budget]]</f>
        <v>27680195</v>
      </c>
    </row>
    <row r="876" spans="1:4" x14ac:dyDescent="0.25">
      <c r="A876" s="45" t="s">
        <v>4436</v>
      </c>
      <c r="B876" s="45">
        <v>12000000</v>
      </c>
      <c r="C876" s="45">
        <v>39647595</v>
      </c>
      <c r="D876" s="46">
        <f>Table13[[#This Row],[Gross]]-Table13[[#This Row],[Budget]]</f>
        <v>27647595</v>
      </c>
    </row>
    <row r="877" spans="1:4" x14ac:dyDescent="0.25">
      <c r="A877" s="45" t="s">
        <v>1635</v>
      </c>
      <c r="B877" s="45">
        <v>54000000</v>
      </c>
      <c r="C877" s="45">
        <v>81645152</v>
      </c>
      <c r="D877" s="46">
        <f>Table13[[#This Row],[Gross]]-Table13[[#This Row],[Budget]]</f>
        <v>27645152</v>
      </c>
    </row>
    <row r="878" spans="1:4" x14ac:dyDescent="0.25">
      <c r="A878" s="45" t="s">
        <v>4047</v>
      </c>
      <c r="B878" s="45">
        <v>15000000</v>
      </c>
      <c r="C878" s="45">
        <v>42592530</v>
      </c>
      <c r="D878" s="46">
        <f>Table13[[#This Row],[Gross]]-Table13[[#This Row],[Budget]]</f>
        <v>27592530</v>
      </c>
    </row>
    <row r="879" spans="1:4" x14ac:dyDescent="0.25">
      <c r="A879" s="47" t="s">
        <v>3089</v>
      </c>
      <c r="B879" s="47">
        <v>25000000</v>
      </c>
      <c r="C879" s="47">
        <v>52528330</v>
      </c>
      <c r="D879" s="46">
        <f>Table13[[#This Row],[Gross]]-Table13[[#This Row],[Budget]]</f>
        <v>27528330</v>
      </c>
    </row>
    <row r="880" spans="1:4" x14ac:dyDescent="0.25">
      <c r="A880" s="45" t="s">
        <v>4635</v>
      </c>
      <c r="B880" s="45">
        <v>10000000</v>
      </c>
      <c r="C880" s="45">
        <v>37470017</v>
      </c>
      <c r="D880" s="46">
        <f>Table13[[#This Row],[Gross]]-Table13[[#This Row],[Budget]]</f>
        <v>27470017</v>
      </c>
    </row>
    <row r="881" spans="1:4" x14ac:dyDescent="0.25">
      <c r="A881" s="47" t="s">
        <v>3880</v>
      </c>
      <c r="B881" s="47">
        <v>17000000</v>
      </c>
      <c r="C881" s="47">
        <v>44469602</v>
      </c>
      <c r="D881" s="46">
        <f>Table13[[#This Row],[Gross]]-Table13[[#This Row],[Budget]]</f>
        <v>27469602</v>
      </c>
    </row>
    <row r="882" spans="1:4" x14ac:dyDescent="0.25">
      <c r="A882" s="47" t="s">
        <v>5297</v>
      </c>
      <c r="B882" s="47">
        <v>5000000</v>
      </c>
      <c r="C882" s="47">
        <v>32453345</v>
      </c>
      <c r="D882" s="46">
        <f>Table13[[#This Row],[Gross]]-Table13[[#This Row],[Budget]]</f>
        <v>27453345</v>
      </c>
    </row>
    <row r="883" spans="1:4" x14ac:dyDescent="0.25">
      <c r="A883" s="47" t="s">
        <v>2736</v>
      </c>
      <c r="B883" s="47">
        <v>27800000</v>
      </c>
      <c r="C883" s="47">
        <v>55210049</v>
      </c>
      <c r="D883" s="46">
        <f>Table13[[#This Row],[Gross]]-Table13[[#This Row],[Budget]]</f>
        <v>27410049</v>
      </c>
    </row>
    <row r="884" spans="1:4" x14ac:dyDescent="0.25">
      <c r="A884" s="47" t="s">
        <v>4571</v>
      </c>
      <c r="B884" s="47">
        <v>11000000</v>
      </c>
      <c r="C884" s="47">
        <v>38317535</v>
      </c>
      <c r="D884" s="46">
        <f>Table13[[#This Row],[Gross]]-Table13[[#This Row],[Budget]]</f>
        <v>27317535</v>
      </c>
    </row>
    <row r="885" spans="1:4" x14ac:dyDescent="0.25">
      <c r="A885" s="45" t="s">
        <v>5463</v>
      </c>
      <c r="B885" s="45">
        <v>4000000</v>
      </c>
      <c r="C885" s="45">
        <v>31252964</v>
      </c>
      <c r="D885" s="46">
        <f>Table13[[#This Row],[Gross]]-Table13[[#This Row],[Budget]]</f>
        <v>27252964</v>
      </c>
    </row>
    <row r="886" spans="1:4" x14ac:dyDescent="0.25">
      <c r="A886" s="45" t="s">
        <v>271</v>
      </c>
      <c r="B886" s="45">
        <v>150000000</v>
      </c>
      <c r="C886" s="45">
        <v>177243721</v>
      </c>
      <c r="D886" s="46">
        <f>Table13[[#This Row],[Gross]]-Table13[[#This Row],[Budget]]</f>
        <v>27243721</v>
      </c>
    </row>
    <row r="887" spans="1:4" x14ac:dyDescent="0.25">
      <c r="A887" s="45" t="s">
        <v>2969</v>
      </c>
      <c r="B887" s="45">
        <v>27000000</v>
      </c>
      <c r="C887" s="45">
        <v>54200000</v>
      </c>
      <c r="D887" s="46">
        <f>Table13[[#This Row],[Gross]]-Table13[[#This Row],[Budget]]</f>
        <v>27200000</v>
      </c>
    </row>
    <row r="888" spans="1:4" x14ac:dyDescent="0.25">
      <c r="A888" s="45" t="s">
        <v>2021</v>
      </c>
      <c r="B888" s="45">
        <v>40000000</v>
      </c>
      <c r="C888" s="45">
        <v>67061228</v>
      </c>
      <c r="D888" s="46">
        <f>Table13[[#This Row],[Gross]]-Table13[[#This Row],[Budget]]</f>
        <v>27061228</v>
      </c>
    </row>
    <row r="889" spans="1:4" x14ac:dyDescent="0.25">
      <c r="A889" s="45" t="s">
        <v>4843</v>
      </c>
      <c r="B889" s="45">
        <v>9000000</v>
      </c>
      <c r="C889" s="45">
        <v>36049108</v>
      </c>
      <c r="D889" s="46">
        <f>Table13[[#This Row],[Gross]]-Table13[[#This Row],[Budget]]</f>
        <v>27049108</v>
      </c>
    </row>
    <row r="890" spans="1:4" x14ac:dyDescent="0.25">
      <c r="A890" s="45" t="s">
        <v>3355</v>
      </c>
      <c r="B890" s="45">
        <v>22000000</v>
      </c>
      <c r="C890" s="45">
        <v>49002815</v>
      </c>
      <c r="D890" s="46">
        <f>Table13[[#This Row],[Gross]]-Table13[[#This Row],[Budget]]</f>
        <v>27002815</v>
      </c>
    </row>
    <row r="891" spans="1:4" x14ac:dyDescent="0.25">
      <c r="A891" s="47" t="s">
        <v>4921</v>
      </c>
      <c r="B891" s="47">
        <v>8000000</v>
      </c>
      <c r="C891" s="47">
        <v>34963967</v>
      </c>
      <c r="D891" s="46">
        <f>Table13[[#This Row],[Gross]]-Table13[[#This Row],[Budget]]</f>
        <v>26963967</v>
      </c>
    </row>
    <row r="892" spans="1:4" x14ac:dyDescent="0.25">
      <c r="A892" s="45" t="s">
        <v>2177</v>
      </c>
      <c r="B892" s="45">
        <v>25000000</v>
      </c>
      <c r="C892" s="45">
        <v>51853450</v>
      </c>
      <c r="D892" s="46">
        <f>Table13[[#This Row],[Gross]]-Table13[[#This Row],[Budget]]</f>
        <v>26853450</v>
      </c>
    </row>
    <row r="893" spans="1:4" x14ac:dyDescent="0.25">
      <c r="A893" s="45" t="s">
        <v>2903</v>
      </c>
      <c r="B893" s="45">
        <v>29000000</v>
      </c>
      <c r="C893" s="45">
        <v>55845943</v>
      </c>
      <c r="D893" s="46">
        <f>Table13[[#This Row],[Gross]]-Table13[[#This Row],[Budget]]</f>
        <v>26845943</v>
      </c>
    </row>
    <row r="894" spans="1:4" x14ac:dyDescent="0.25">
      <c r="A894" s="47" t="s">
        <v>3878</v>
      </c>
      <c r="B894" s="47">
        <v>15000000</v>
      </c>
      <c r="C894" s="47">
        <v>41777564</v>
      </c>
      <c r="D894" s="46">
        <f>Table13[[#This Row],[Gross]]-Table13[[#This Row],[Budget]]</f>
        <v>26777564</v>
      </c>
    </row>
    <row r="895" spans="1:4" x14ac:dyDescent="0.25">
      <c r="A895" s="47" t="s">
        <v>4565</v>
      </c>
      <c r="B895" s="47">
        <v>11000000</v>
      </c>
      <c r="C895" s="47">
        <v>37766350</v>
      </c>
      <c r="D895" s="46">
        <f>Table13[[#This Row],[Gross]]-Table13[[#This Row],[Budget]]</f>
        <v>26766350</v>
      </c>
    </row>
    <row r="896" spans="1:4" x14ac:dyDescent="0.25">
      <c r="A896" s="45" t="s">
        <v>4920</v>
      </c>
      <c r="B896" s="45">
        <v>8000000</v>
      </c>
      <c r="C896" s="45">
        <v>34746109</v>
      </c>
      <c r="D896" s="46">
        <f>Table13[[#This Row],[Gross]]-Table13[[#This Row],[Budget]]</f>
        <v>26746109</v>
      </c>
    </row>
    <row r="897" spans="1:4" x14ac:dyDescent="0.25">
      <c r="A897" s="45" t="s">
        <v>3087</v>
      </c>
      <c r="B897" s="45">
        <v>25000000</v>
      </c>
      <c r="C897" s="45">
        <v>51676606</v>
      </c>
      <c r="D897" s="46">
        <f>Table13[[#This Row],[Gross]]-Table13[[#This Row],[Budget]]</f>
        <v>26676606</v>
      </c>
    </row>
    <row r="898" spans="1:4" x14ac:dyDescent="0.25">
      <c r="A898" s="47" t="s">
        <v>3936</v>
      </c>
      <c r="B898" s="47">
        <v>16000000</v>
      </c>
      <c r="C898" s="47">
        <v>42638165</v>
      </c>
      <c r="D898" s="46">
        <f>Table13[[#This Row],[Gross]]-Table13[[#This Row],[Budget]]</f>
        <v>26638165</v>
      </c>
    </row>
    <row r="899" spans="1:4" x14ac:dyDescent="0.25">
      <c r="A899" s="47" t="s">
        <v>2055</v>
      </c>
      <c r="B899" s="47">
        <v>31115000</v>
      </c>
      <c r="C899" s="47">
        <v>57750000</v>
      </c>
      <c r="D899" s="46">
        <f>Table13[[#This Row],[Gross]]-Table13[[#This Row],[Budget]]</f>
        <v>26635000</v>
      </c>
    </row>
    <row r="900" spans="1:4" x14ac:dyDescent="0.25">
      <c r="A900" s="47" t="s">
        <v>4634</v>
      </c>
      <c r="B900" s="47">
        <v>12000000</v>
      </c>
      <c r="C900" s="47">
        <v>38624000</v>
      </c>
      <c r="D900" s="46">
        <f>Table13[[#This Row],[Gross]]-Table13[[#This Row],[Budget]]</f>
        <v>26624000</v>
      </c>
    </row>
    <row r="901" spans="1:4" x14ac:dyDescent="0.25">
      <c r="A901" s="45" t="s">
        <v>3091</v>
      </c>
      <c r="B901" s="45">
        <v>25000000</v>
      </c>
      <c r="C901" s="45">
        <v>51533608</v>
      </c>
      <c r="D901" s="46">
        <f>Table13[[#This Row],[Gross]]-Table13[[#This Row],[Budget]]</f>
        <v>26533608</v>
      </c>
    </row>
    <row r="902" spans="1:4" x14ac:dyDescent="0.25">
      <c r="A902" s="47" t="s">
        <v>2149</v>
      </c>
      <c r="B902" s="47">
        <v>40000000</v>
      </c>
      <c r="C902" s="47">
        <v>66466372</v>
      </c>
      <c r="D902" s="46">
        <f>Table13[[#This Row],[Gross]]-Table13[[#This Row],[Budget]]</f>
        <v>26466372</v>
      </c>
    </row>
    <row r="903" spans="1:4" x14ac:dyDescent="0.25">
      <c r="A903" s="47" t="s">
        <v>1934</v>
      </c>
      <c r="B903" s="47">
        <v>45000000</v>
      </c>
      <c r="C903" s="47">
        <v>71423726</v>
      </c>
      <c r="D903" s="46">
        <f>Table13[[#This Row],[Gross]]-Table13[[#This Row],[Budget]]</f>
        <v>26423726</v>
      </c>
    </row>
    <row r="904" spans="1:4" x14ac:dyDescent="0.25">
      <c r="A904" s="47" t="s">
        <v>5293</v>
      </c>
      <c r="B904" s="47">
        <v>8500000</v>
      </c>
      <c r="C904" s="47">
        <v>34872293</v>
      </c>
      <c r="D904" s="46">
        <f>Table13[[#This Row],[Gross]]-Table13[[#This Row],[Budget]]</f>
        <v>26372293</v>
      </c>
    </row>
    <row r="905" spans="1:4" x14ac:dyDescent="0.25">
      <c r="A905" s="47" t="s">
        <v>3471</v>
      </c>
      <c r="B905" s="47">
        <v>20000000</v>
      </c>
      <c r="C905" s="47">
        <v>46363118</v>
      </c>
      <c r="D905" s="46">
        <f>Table13[[#This Row],[Gross]]-Table13[[#This Row],[Budget]]</f>
        <v>26363118</v>
      </c>
    </row>
    <row r="906" spans="1:4" x14ac:dyDescent="0.25">
      <c r="A906" s="45" t="s">
        <v>1935</v>
      </c>
      <c r="B906" s="45">
        <v>45000000</v>
      </c>
      <c r="C906" s="45">
        <v>71277420</v>
      </c>
      <c r="D906" s="46">
        <f>Table13[[#This Row],[Gross]]-Table13[[#This Row],[Budget]]</f>
        <v>26277420</v>
      </c>
    </row>
    <row r="907" spans="1:4" x14ac:dyDescent="0.25">
      <c r="A907" s="45" t="s">
        <v>3920</v>
      </c>
      <c r="B907" s="45">
        <v>16500000</v>
      </c>
      <c r="C907" s="45">
        <v>42700000</v>
      </c>
      <c r="D907" s="46">
        <f>Table13[[#This Row],[Gross]]-Table13[[#This Row],[Budget]]</f>
        <v>26200000</v>
      </c>
    </row>
    <row r="908" spans="1:4" x14ac:dyDescent="0.25">
      <c r="A908" s="47" t="s">
        <v>4437</v>
      </c>
      <c r="B908" s="47">
        <v>12000000</v>
      </c>
      <c r="C908" s="47">
        <v>38087366</v>
      </c>
      <c r="D908" s="46">
        <f>Table13[[#This Row],[Gross]]-Table13[[#This Row],[Budget]]</f>
        <v>26087366</v>
      </c>
    </row>
    <row r="909" spans="1:4" x14ac:dyDescent="0.25">
      <c r="A909" s="45" t="s">
        <v>905</v>
      </c>
      <c r="B909" s="45">
        <v>75000000</v>
      </c>
      <c r="C909" s="45">
        <v>101087161</v>
      </c>
      <c r="D909" s="46">
        <f>Table13[[#This Row],[Gross]]-Table13[[#This Row],[Budget]]</f>
        <v>26087161</v>
      </c>
    </row>
    <row r="910" spans="1:4" x14ac:dyDescent="0.25">
      <c r="A910" s="47" t="s">
        <v>2743</v>
      </c>
      <c r="B910" s="47">
        <v>30000000</v>
      </c>
      <c r="C910" s="47">
        <v>56068547</v>
      </c>
      <c r="D910" s="46">
        <f>Table13[[#This Row],[Gross]]-Table13[[#This Row],[Budget]]</f>
        <v>26068547</v>
      </c>
    </row>
    <row r="911" spans="1:4" x14ac:dyDescent="0.25">
      <c r="A911" s="47" t="s">
        <v>4334</v>
      </c>
      <c r="B911" s="47">
        <v>13000000</v>
      </c>
      <c r="C911" s="47">
        <v>38916903</v>
      </c>
      <c r="D911" s="46">
        <f>Table13[[#This Row],[Gross]]-Table13[[#This Row],[Budget]]</f>
        <v>25916903</v>
      </c>
    </row>
    <row r="912" spans="1:4" x14ac:dyDescent="0.25">
      <c r="A912" s="47" t="s">
        <v>3775</v>
      </c>
      <c r="B912" s="47">
        <v>18000000</v>
      </c>
      <c r="C912" s="47">
        <v>43853424</v>
      </c>
      <c r="D912" s="46">
        <f>Table13[[#This Row],[Gross]]-Table13[[#This Row],[Budget]]</f>
        <v>25853424</v>
      </c>
    </row>
    <row r="913" spans="1:4" x14ac:dyDescent="0.25">
      <c r="A913" s="45" t="s">
        <v>4645</v>
      </c>
      <c r="B913" s="45">
        <v>10000000</v>
      </c>
      <c r="C913" s="45">
        <v>35794166</v>
      </c>
      <c r="D913" s="46">
        <f>Table13[[#This Row],[Gross]]-Table13[[#This Row],[Budget]]</f>
        <v>25794166</v>
      </c>
    </row>
    <row r="914" spans="1:4" x14ac:dyDescent="0.25">
      <c r="A914" s="47" t="s">
        <v>4466</v>
      </c>
      <c r="B914" s="47">
        <v>12000000</v>
      </c>
      <c r="C914" s="47">
        <v>37707719</v>
      </c>
      <c r="D914" s="46">
        <f>Table13[[#This Row],[Gross]]-Table13[[#This Row],[Budget]]</f>
        <v>25707719</v>
      </c>
    </row>
    <row r="915" spans="1:4" x14ac:dyDescent="0.25">
      <c r="A915" s="45" t="s">
        <v>3397</v>
      </c>
      <c r="B915" s="45">
        <v>21000000</v>
      </c>
      <c r="C915" s="45">
        <v>46700000</v>
      </c>
      <c r="D915" s="46">
        <f>Table13[[#This Row],[Gross]]-Table13[[#This Row],[Budget]]</f>
        <v>25700000</v>
      </c>
    </row>
    <row r="916" spans="1:4" x14ac:dyDescent="0.25">
      <c r="A916" s="45" t="s">
        <v>4043</v>
      </c>
      <c r="B916" s="45">
        <v>17000000</v>
      </c>
      <c r="C916" s="45">
        <v>42672630</v>
      </c>
      <c r="D916" s="46">
        <f>Table13[[#This Row],[Gross]]-Table13[[#This Row],[Budget]]</f>
        <v>25672630</v>
      </c>
    </row>
    <row r="917" spans="1:4" x14ac:dyDescent="0.25">
      <c r="A917" s="47" t="s">
        <v>3873</v>
      </c>
      <c r="B917" s="47">
        <v>20000000</v>
      </c>
      <c r="C917" s="47">
        <v>45670855</v>
      </c>
      <c r="D917" s="46">
        <f>Table13[[#This Row],[Gross]]-Table13[[#This Row],[Budget]]</f>
        <v>25670855</v>
      </c>
    </row>
    <row r="918" spans="1:4" x14ac:dyDescent="0.25">
      <c r="A918" s="47" t="s">
        <v>3403</v>
      </c>
      <c r="B918" s="47">
        <v>17000000</v>
      </c>
      <c r="C918" s="47">
        <v>42660000</v>
      </c>
      <c r="D918" s="46">
        <f>Table13[[#This Row],[Gross]]-Table13[[#This Row],[Budget]]</f>
        <v>25660000</v>
      </c>
    </row>
    <row r="919" spans="1:4" x14ac:dyDescent="0.25">
      <c r="A919" s="47" t="s">
        <v>1733</v>
      </c>
      <c r="B919" s="47">
        <v>50000000</v>
      </c>
      <c r="C919" s="47">
        <v>75605492</v>
      </c>
      <c r="D919" s="46">
        <f>Table13[[#This Row],[Gross]]-Table13[[#This Row],[Budget]]</f>
        <v>25605492</v>
      </c>
    </row>
    <row r="920" spans="1:4" x14ac:dyDescent="0.25">
      <c r="A920" s="45" t="s">
        <v>3763</v>
      </c>
      <c r="B920" s="45">
        <v>18000000</v>
      </c>
      <c r="C920" s="45">
        <v>43601508</v>
      </c>
      <c r="D920" s="46">
        <f>Table13[[#This Row],[Gross]]-Table13[[#This Row],[Budget]]</f>
        <v>25601508</v>
      </c>
    </row>
    <row r="921" spans="1:4" x14ac:dyDescent="0.25">
      <c r="A921" s="45" t="s">
        <v>4892</v>
      </c>
      <c r="B921" s="45">
        <v>8500000</v>
      </c>
      <c r="C921" s="45">
        <v>34017854</v>
      </c>
      <c r="D921" s="46">
        <f>Table13[[#This Row],[Gross]]-Table13[[#This Row],[Budget]]</f>
        <v>25517854</v>
      </c>
    </row>
    <row r="922" spans="1:4" x14ac:dyDescent="0.25">
      <c r="A922" s="45" t="s">
        <v>1262</v>
      </c>
      <c r="B922" s="45">
        <v>65000000</v>
      </c>
      <c r="C922" s="45">
        <v>90454043</v>
      </c>
      <c r="D922" s="46">
        <f>Table13[[#This Row],[Gross]]-Table13[[#This Row],[Budget]]</f>
        <v>25454043</v>
      </c>
    </row>
    <row r="923" spans="1:4" x14ac:dyDescent="0.25">
      <c r="A923" s="47" t="s">
        <v>2910</v>
      </c>
      <c r="B923" s="47">
        <v>35000000</v>
      </c>
      <c r="C923" s="47">
        <v>60400856</v>
      </c>
      <c r="D923" s="46">
        <f>Table13[[#This Row],[Gross]]-Table13[[#This Row],[Budget]]</f>
        <v>25400856</v>
      </c>
    </row>
    <row r="924" spans="1:4" x14ac:dyDescent="0.25">
      <c r="A924" s="45" t="s">
        <v>5124</v>
      </c>
      <c r="B924" s="45">
        <v>6500000</v>
      </c>
      <c r="C924" s="45">
        <v>31899000</v>
      </c>
      <c r="D924" s="46">
        <f>Table13[[#This Row],[Gross]]-Table13[[#This Row],[Budget]]</f>
        <v>25399000</v>
      </c>
    </row>
    <row r="925" spans="1:4" x14ac:dyDescent="0.25">
      <c r="A925" s="47" t="s">
        <v>4443</v>
      </c>
      <c r="B925" s="47">
        <v>12000000</v>
      </c>
      <c r="C925" s="47">
        <v>37188667</v>
      </c>
      <c r="D925" s="46">
        <f>Table13[[#This Row],[Gross]]-Table13[[#This Row],[Budget]]</f>
        <v>25188667</v>
      </c>
    </row>
    <row r="926" spans="1:4" x14ac:dyDescent="0.25">
      <c r="A926" s="47" t="s">
        <v>4844</v>
      </c>
      <c r="B926" s="47">
        <v>9000000</v>
      </c>
      <c r="C926" s="47">
        <v>34074895</v>
      </c>
      <c r="D926" s="46">
        <f>Table13[[#This Row],[Gross]]-Table13[[#This Row],[Budget]]</f>
        <v>25074895</v>
      </c>
    </row>
    <row r="927" spans="1:4" x14ac:dyDescent="0.25">
      <c r="A927" s="47" t="s">
        <v>4048</v>
      </c>
      <c r="B927" s="47">
        <v>15000000</v>
      </c>
      <c r="C927" s="47">
        <v>40064955</v>
      </c>
      <c r="D927" s="46">
        <f>Table13[[#This Row],[Gross]]-Table13[[#This Row],[Budget]]</f>
        <v>25064955</v>
      </c>
    </row>
    <row r="928" spans="1:4" x14ac:dyDescent="0.25">
      <c r="A928" s="47" t="s">
        <v>2438</v>
      </c>
      <c r="B928" s="47">
        <v>35000000</v>
      </c>
      <c r="C928" s="47">
        <v>60054449</v>
      </c>
      <c r="D928" s="46">
        <f>Table13[[#This Row],[Gross]]-Table13[[#This Row],[Budget]]</f>
        <v>25054449</v>
      </c>
    </row>
    <row r="929" spans="1:4" x14ac:dyDescent="0.25">
      <c r="A929" s="45" t="s">
        <v>1939</v>
      </c>
      <c r="B929" s="45">
        <v>45000000</v>
      </c>
      <c r="C929" s="45">
        <v>70001065</v>
      </c>
      <c r="D929" s="46">
        <f>Table13[[#This Row],[Gross]]-Table13[[#This Row],[Budget]]</f>
        <v>25001065</v>
      </c>
    </row>
    <row r="930" spans="1:4" x14ac:dyDescent="0.25">
      <c r="A930" s="45" t="s">
        <v>3480</v>
      </c>
      <c r="B930" s="45">
        <v>20000000</v>
      </c>
      <c r="C930" s="45">
        <v>44988180</v>
      </c>
      <c r="D930" s="46">
        <f>Table13[[#This Row],[Gross]]-Table13[[#This Row],[Budget]]</f>
        <v>24988180</v>
      </c>
    </row>
    <row r="931" spans="1:4" x14ac:dyDescent="0.25">
      <c r="A931" s="47" t="s">
        <v>5031</v>
      </c>
      <c r="B931" s="47">
        <v>7500000</v>
      </c>
      <c r="C931" s="47">
        <v>32391374</v>
      </c>
      <c r="D931" s="46">
        <f>Table13[[#This Row],[Gross]]-Table13[[#This Row],[Budget]]</f>
        <v>24891374</v>
      </c>
    </row>
    <row r="932" spans="1:4" x14ac:dyDescent="0.25">
      <c r="A932" s="47" t="s">
        <v>732</v>
      </c>
      <c r="B932" s="47">
        <v>100000000</v>
      </c>
      <c r="C932" s="47">
        <v>124870275</v>
      </c>
      <c r="D932" s="46">
        <f>Table13[[#This Row],[Gross]]-Table13[[#This Row],[Budget]]</f>
        <v>24870275</v>
      </c>
    </row>
    <row r="933" spans="1:4" x14ac:dyDescent="0.25">
      <c r="A933" s="47" t="s">
        <v>4995</v>
      </c>
      <c r="B933" s="47">
        <v>7500000</v>
      </c>
      <c r="C933" s="47">
        <v>32333860</v>
      </c>
      <c r="D933" s="46">
        <f>Table13[[#This Row],[Gross]]-Table13[[#This Row],[Budget]]</f>
        <v>24833860</v>
      </c>
    </row>
    <row r="934" spans="1:4" x14ac:dyDescent="0.25">
      <c r="A934" s="47" t="s">
        <v>996</v>
      </c>
      <c r="B934" s="47">
        <v>79000000</v>
      </c>
      <c r="C934" s="47">
        <v>103812241</v>
      </c>
      <c r="D934" s="46">
        <f>Table13[[#This Row],[Gross]]-Table13[[#This Row],[Budget]]</f>
        <v>24812241</v>
      </c>
    </row>
    <row r="935" spans="1:4" x14ac:dyDescent="0.25">
      <c r="A935" s="45" t="s">
        <v>3011</v>
      </c>
      <c r="B935" s="45">
        <v>26000000</v>
      </c>
      <c r="C935" s="45">
        <v>50800000</v>
      </c>
      <c r="D935" s="46">
        <f>Table13[[#This Row],[Gross]]-Table13[[#This Row],[Budget]]</f>
        <v>24800000</v>
      </c>
    </row>
    <row r="936" spans="1:4" x14ac:dyDescent="0.25">
      <c r="A936" s="45" t="s">
        <v>562</v>
      </c>
      <c r="B936" s="45">
        <v>120000000</v>
      </c>
      <c r="C936" s="45">
        <v>144795350</v>
      </c>
      <c r="D936" s="46">
        <f>Table13[[#This Row],[Gross]]-Table13[[#This Row],[Budget]]</f>
        <v>24795350</v>
      </c>
    </row>
    <row r="937" spans="1:4" x14ac:dyDescent="0.25">
      <c r="A937" s="45" t="s">
        <v>5111</v>
      </c>
      <c r="B937" s="45">
        <v>6900000</v>
      </c>
      <c r="C937" s="45">
        <v>31607598</v>
      </c>
      <c r="D937" s="46">
        <f>Table13[[#This Row],[Gross]]-Table13[[#This Row],[Budget]]</f>
        <v>24707598</v>
      </c>
    </row>
    <row r="938" spans="1:4" x14ac:dyDescent="0.25">
      <c r="A938" s="45" t="s">
        <v>2439</v>
      </c>
      <c r="B938" s="45">
        <v>1800000</v>
      </c>
      <c r="C938" s="45">
        <v>26505000</v>
      </c>
      <c r="D938" s="46">
        <f>Table13[[#This Row],[Gross]]-Table13[[#This Row],[Budget]]</f>
        <v>24705000</v>
      </c>
    </row>
    <row r="939" spans="1:4" x14ac:dyDescent="0.25">
      <c r="A939" s="47" t="s">
        <v>2443</v>
      </c>
      <c r="B939" s="47">
        <v>35000000</v>
      </c>
      <c r="C939" s="47">
        <v>59699513</v>
      </c>
      <c r="D939" s="46">
        <f>Table13[[#This Row],[Gross]]-Table13[[#This Row],[Budget]]</f>
        <v>24699513</v>
      </c>
    </row>
    <row r="940" spans="1:4" x14ac:dyDescent="0.25">
      <c r="A940" s="45" t="s">
        <v>2458</v>
      </c>
      <c r="B940" s="45">
        <v>33000000</v>
      </c>
      <c r="C940" s="45">
        <v>57651794</v>
      </c>
      <c r="D940" s="46">
        <f>Table13[[#This Row],[Gross]]-Table13[[#This Row],[Budget]]</f>
        <v>24651794</v>
      </c>
    </row>
    <row r="941" spans="1:4" x14ac:dyDescent="0.25">
      <c r="A941" s="47" t="s">
        <v>551</v>
      </c>
      <c r="B941" s="47">
        <v>110000000</v>
      </c>
      <c r="C941" s="47">
        <v>134520804</v>
      </c>
      <c r="D941" s="46">
        <f>Table13[[#This Row],[Gross]]-Table13[[#This Row],[Budget]]</f>
        <v>24520804</v>
      </c>
    </row>
    <row r="942" spans="1:4" x14ac:dyDescent="0.25">
      <c r="A942" s="47" t="s">
        <v>210</v>
      </c>
      <c r="B942" s="47">
        <v>165000000</v>
      </c>
      <c r="C942" s="47">
        <v>189412677</v>
      </c>
      <c r="D942" s="46">
        <f>Table13[[#This Row],[Gross]]-Table13[[#This Row],[Budget]]</f>
        <v>24412677</v>
      </c>
    </row>
    <row r="943" spans="1:4" x14ac:dyDescent="0.25">
      <c r="A943" s="47" t="s">
        <v>2316</v>
      </c>
      <c r="B943" s="47">
        <v>39000000</v>
      </c>
      <c r="C943" s="47">
        <v>63411478</v>
      </c>
      <c r="D943" s="46">
        <f>Table13[[#This Row],[Gross]]-Table13[[#This Row],[Budget]]</f>
        <v>24411478</v>
      </c>
    </row>
    <row r="944" spans="1:4" x14ac:dyDescent="0.25">
      <c r="A944" s="45" t="s">
        <v>5552</v>
      </c>
      <c r="B944" s="45">
        <v>3500000</v>
      </c>
      <c r="C944" s="45">
        <v>27900000</v>
      </c>
      <c r="D944" s="46">
        <f>Table13[[#This Row],[Gross]]-Table13[[#This Row],[Budget]]</f>
        <v>24400000</v>
      </c>
    </row>
    <row r="945" spans="1:4" x14ac:dyDescent="0.25">
      <c r="A945" s="47" t="s">
        <v>5553</v>
      </c>
      <c r="B945" s="47">
        <v>3500000</v>
      </c>
      <c r="C945" s="47">
        <v>27900000</v>
      </c>
      <c r="D945" s="46">
        <f>Table13[[#This Row],[Gross]]-Table13[[#This Row],[Budget]]</f>
        <v>24400000</v>
      </c>
    </row>
    <row r="946" spans="1:4" x14ac:dyDescent="0.25">
      <c r="A946" s="47" t="s">
        <v>3942</v>
      </c>
      <c r="B946" s="47">
        <v>16000000</v>
      </c>
      <c r="C946" s="47">
        <v>40363530</v>
      </c>
      <c r="D946" s="46">
        <f>Table13[[#This Row],[Gross]]-Table13[[#This Row],[Budget]]</f>
        <v>24363530</v>
      </c>
    </row>
    <row r="947" spans="1:4" x14ac:dyDescent="0.25">
      <c r="A947" s="47" t="s">
        <v>91</v>
      </c>
      <c r="B947" s="47">
        <v>210000000</v>
      </c>
      <c r="C947" s="47">
        <v>234360014</v>
      </c>
      <c r="D947" s="46">
        <f>Table13[[#This Row],[Gross]]-Table13[[#This Row],[Budget]]</f>
        <v>24360014</v>
      </c>
    </row>
    <row r="948" spans="1:4" x14ac:dyDescent="0.25">
      <c r="A948" s="47" t="s">
        <v>3766</v>
      </c>
      <c r="B948" s="47">
        <v>18000000</v>
      </c>
      <c r="C948" s="47">
        <v>42335698</v>
      </c>
      <c r="D948" s="46">
        <f>Table13[[#This Row],[Gross]]-Table13[[#This Row],[Budget]]</f>
        <v>24335698</v>
      </c>
    </row>
    <row r="949" spans="1:4" x14ac:dyDescent="0.25">
      <c r="A949" s="47" t="s">
        <v>1646</v>
      </c>
      <c r="B949" s="47">
        <v>46000000</v>
      </c>
      <c r="C949" s="47">
        <v>70327868</v>
      </c>
      <c r="D949" s="46">
        <f>Table13[[#This Row],[Gross]]-Table13[[#This Row],[Budget]]</f>
        <v>24327868</v>
      </c>
    </row>
    <row r="950" spans="1:4" x14ac:dyDescent="0.25">
      <c r="A950" s="45" t="s">
        <v>5712</v>
      </c>
      <c r="B950" s="45">
        <v>2500000</v>
      </c>
      <c r="C950" s="45">
        <v>26781723</v>
      </c>
      <c r="D950" s="46">
        <f>Table13[[#This Row],[Gross]]-Table13[[#This Row],[Budget]]</f>
        <v>24281723</v>
      </c>
    </row>
    <row r="951" spans="1:4" x14ac:dyDescent="0.25">
      <c r="A951" s="45" t="s">
        <v>4845</v>
      </c>
      <c r="B951" s="45">
        <v>9000000</v>
      </c>
      <c r="C951" s="45">
        <v>33244684</v>
      </c>
      <c r="D951" s="46">
        <f>Table13[[#This Row],[Gross]]-Table13[[#This Row],[Budget]]</f>
        <v>24244684</v>
      </c>
    </row>
    <row r="952" spans="1:4" x14ac:dyDescent="0.25">
      <c r="A952" s="45" t="s">
        <v>5620</v>
      </c>
      <c r="B952" s="45">
        <v>3000000</v>
      </c>
      <c r="C952" s="45">
        <v>27200000</v>
      </c>
      <c r="D952" s="46">
        <f>Table13[[#This Row],[Gross]]-Table13[[#This Row],[Budget]]</f>
        <v>24200000</v>
      </c>
    </row>
    <row r="953" spans="1:4" x14ac:dyDescent="0.25">
      <c r="A953" s="45" t="s">
        <v>3944</v>
      </c>
      <c r="B953" s="45">
        <v>13500000</v>
      </c>
      <c r="C953" s="45">
        <v>37623143</v>
      </c>
      <c r="D953" s="46">
        <f>Table13[[#This Row],[Gross]]-Table13[[#This Row],[Budget]]</f>
        <v>24123143</v>
      </c>
    </row>
    <row r="954" spans="1:4" x14ac:dyDescent="0.25">
      <c r="A954" s="45" t="s">
        <v>4542</v>
      </c>
      <c r="B954" s="45">
        <v>6000000</v>
      </c>
      <c r="C954" s="45">
        <v>30093107</v>
      </c>
      <c r="D954" s="46">
        <f>Table13[[#This Row],[Gross]]-Table13[[#This Row],[Budget]]</f>
        <v>24093107</v>
      </c>
    </row>
    <row r="955" spans="1:4" x14ac:dyDescent="0.25">
      <c r="A955" s="45" t="s">
        <v>903</v>
      </c>
      <c r="B955" s="45">
        <v>80000000</v>
      </c>
      <c r="C955" s="45">
        <v>104054514</v>
      </c>
      <c r="D955" s="46">
        <f>Table13[[#This Row],[Gross]]-Table13[[#This Row],[Budget]]</f>
        <v>24054514</v>
      </c>
    </row>
    <row r="956" spans="1:4" x14ac:dyDescent="0.25">
      <c r="A956" s="47" t="s">
        <v>4233</v>
      </c>
      <c r="B956" s="47">
        <v>14000000</v>
      </c>
      <c r="C956" s="47">
        <v>38048637</v>
      </c>
      <c r="D956" s="46">
        <f>Table13[[#This Row],[Gross]]-Table13[[#This Row],[Budget]]</f>
        <v>24048637</v>
      </c>
    </row>
    <row r="957" spans="1:4" x14ac:dyDescent="0.25">
      <c r="A957" s="47" t="s">
        <v>4549</v>
      </c>
      <c r="B957" s="47">
        <v>11500000</v>
      </c>
      <c r="C957" s="47">
        <v>35537564</v>
      </c>
      <c r="D957" s="46">
        <f>Table13[[#This Row],[Gross]]-Table13[[#This Row],[Budget]]</f>
        <v>24037564</v>
      </c>
    </row>
    <row r="958" spans="1:4" x14ac:dyDescent="0.25">
      <c r="A958" s="45" t="s">
        <v>3392</v>
      </c>
      <c r="B958" s="45">
        <v>25000000</v>
      </c>
      <c r="C958" s="45">
        <v>49024969</v>
      </c>
      <c r="D958" s="46">
        <f>Table13[[#This Row],[Gross]]-Table13[[#This Row],[Budget]]</f>
        <v>24024969</v>
      </c>
    </row>
    <row r="959" spans="1:4" x14ac:dyDescent="0.25">
      <c r="A959" s="45" t="s">
        <v>5038</v>
      </c>
      <c r="B959" s="45">
        <v>7500000</v>
      </c>
      <c r="C959" s="45">
        <v>31501218</v>
      </c>
      <c r="D959" s="46">
        <f>Table13[[#This Row],[Gross]]-Table13[[#This Row],[Budget]]</f>
        <v>24001218</v>
      </c>
    </row>
    <row r="960" spans="1:4" x14ac:dyDescent="0.25">
      <c r="A960" s="47" t="s">
        <v>4644</v>
      </c>
      <c r="B960" s="47">
        <v>12305523</v>
      </c>
      <c r="C960" s="47">
        <v>36200000</v>
      </c>
      <c r="D960" s="46">
        <f>Table13[[#This Row],[Gross]]-Table13[[#This Row],[Budget]]</f>
        <v>23894477</v>
      </c>
    </row>
    <row r="961" spans="1:4" x14ac:dyDescent="0.25">
      <c r="A961" s="47" t="s">
        <v>3017</v>
      </c>
      <c r="B961" s="47">
        <v>26000000</v>
      </c>
      <c r="C961" s="47">
        <v>49874933</v>
      </c>
      <c r="D961" s="46">
        <f>Table13[[#This Row],[Gross]]-Table13[[#This Row],[Budget]]</f>
        <v>23874933</v>
      </c>
    </row>
    <row r="962" spans="1:4" x14ac:dyDescent="0.25">
      <c r="A962" s="47" t="s">
        <v>3905</v>
      </c>
      <c r="B962" s="47">
        <v>16000000</v>
      </c>
      <c r="C962" s="47">
        <v>39825798</v>
      </c>
      <c r="D962" s="46">
        <f>Table13[[#This Row],[Gross]]-Table13[[#This Row],[Budget]]</f>
        <v>23825798</v>
      </c>
    </row>
    <row r="963" spans="1:4" x14ac:dyDescent="0.25">
      <c r="A963" s="45" t="s">
        <v>3760</v>
      </c>
      <c r="B963" s="45">
        <v>20000000</v>
      </c>
      <c r="C963" s="45">
        <v>43818159</v>
      </c>
      <c r="D963" s="46">
        <f>Table13[[#This Row],[Gross]]-Table13[[#This Row],[Budget]]</f>
        <v>23818159</v>
      </c>
    </row>
    <row r="964" spans="1:4" x14ac:dyDescent="0.25">
      <c r="A964" s="45" t="s">
        <v>4904</v>
      </c>
      <c r="B964" s="45">
        <v>8500000</v>
      </c>
      <c r="C964" s="45">
        <v>32279955</v>
      </c>
      <c r="D964" s="46">
        <f>Table13[[#This Row],[Gross]]-Table13[[#This Row],[Budget]]</f>
        <v>23779955</v>
      </c>
    </row>
    <row r="965" spans="1:4" x14ac:dyDescent="0.25">
      <c r="A965" s="47" t="s">
        <v>1572</v>
      </c>
      <c r="B965" s="47">
        <v>55000000</v>
      </c>
      <c r="C965" s="47">
        <v>78745923</v>
      </c>
      <c r="D965" s="46">
        <f>Table13[[#This Row],[Gross]]-Table13[[#This Row],[Budget]]</f>
        <v>23745923</v>
      </c>
    </row>
    <row r="966" spans="1:4" x14ac:dyDescent="0.25">
      <c r="A966" s="45" t="s">
        <v>2744</v>
      </c>
      <c r="B966" s="45">
        <v>30000000</v>
      </c>
      <c r="C966" s="45">
        <v>53680848</v>
      </c>
      <c r="D966" s="46">
        <f>Table13[[#This Row],[Gross]]-Table13[[#This Row],[Budget]]</f>
        <v>23680848</v>
      </c>
    </row>
    <row r="967" spans="1:4" x14ac:dyDescent="0.25">
      <c r="A967" s="47" t="s">
        <v>5411</v>
      </c>
      <c r="B967" s="47">
        <v>890000</v>
      </c>
      <c r="C967" s="47">
        <v>24475416</v>
      </c>
      <c r="D967" s="46">
        <f>Table13[[#This Row],[Gross]]-Table13[[#This Row],[Budget]]</f>
        <v>23585416</v>
      </c>
    </row>
    <row r="968" spans="1:4" x14ac:dyDescent="0.25">
      <c r="A968" s="47" t="s">
        <v>4646</v>
      </c>
      <c r="B968" s="47">
        <v>10000000</v>
      </c>
      <c r="C968" s="47">
        <v>33583175</v>
      </c>
      <c r="D968" s="46">
        <f>Table13[[#This Row],[Gross]]-Table13[[#This Row],[Budget]]</f>
        <v>23583175</v>
      </c>
    </row>
    <row r="969" spans="1:4" x14ac:dyDescent="0.25">
      <c r="A969" s="47" t="s">
        <v>5938</v>
      </c>
      <c r="B969" s="47">
        <v>1200000</v>
      </c>
      <c r="C969" s="47">
        <v>24741700</v>
      </c>
      <c r="D969" s="46">
        <f>Table13[[#This Row],[Gross]]-Table13[[#This Row],[Budget]]</f>
        <v>23541700</v>
      </c>
    </row>
    <row r="970" spans="1:4" x14ac:dyDescent="0.25">
      <c r="A970" s="47" t="s">
        <v>3938</v>
      </c>
      <c r="B970" s="47">
        <v>16000000</v>
      </c>
      <c r="C970" s="47">
        <v>39511038</v>
      </c>
      <c r="D970" s="46">
        <f>Table13[[#This Row],[Gross]]-Table13[[#This Row],[Budget]]</f>
        <v>23511038</v>
      </c>
    </row>
    <row r="971" spans="1:4" x14ac:dyDescent="0.25">
      <c r="A971" s="45" t="s">
        <v>3765</v>
      </c>
      <c r="B971" s="45">
        <v>18000000</v>
      </c>
      <c r="C971" s="45">
        <v>41382841</v>
      </c>
      <c r="D971" s="46">
        <f>Table13[[#This Row],[Gross]]-Table13[[#This Row],[Budget]]</f>
        <v>23382841</v>
      </c>
    </row>
    <row r="972" spans="1:4" x14ac:dyDescent="0.25">
      <c r="A972" s="47" t="s">
        <v>1654</v>
      </c>
      <c r="B972" s="47">
        <v>50000000</v>
      </c>
      <c r="C972" s="47">
        <v>73343413</v>
      </c>
      <c r="D972" s="46">
        <f>Table13[[#This Row],[Gross]]-Table13[[#This Row],[Budget]]</f>
        <v>23343413</v>
      </c>
    </row>
    <row r="973" spans="1:4" x14ac:dyDescent="0.25">
      <c r="A973" s="47" t="s">
        <v>2373</v>
      </c>
      <c r="B973" s="47">
        <v>37000000</v>
      </c>
      <c r="C973" s="47">
        <v>60338891</v>
      </c>
      <c r="D973" s="46">
        <f>Table13[[#This Row],[Gross]]-Table13[[#This Row],[Budget]]</f>
        <v>23338891</v>
      </c>
    </row>
    <row r="974" spans="1:4" x14ac:dyDescent="0.25">
      <c r="A974" s="47" t="s">
        <v>3498</v>
      </c>
      <c r="B974" s="47">
        <v>11000000</v>
      </c>
      <c r="C974" s="47">
        <v>34334256</v>
      </c>
      <c r="D974" s="46">
        <f>Table13[[#This Row],[Gross]]-Table13[[#This Row],[Budget]]</f>
        <v>23334256</v>
      </c>
    </row>
    <row r="975" spans="1:4" x14ac:dyDescent="0.25">
      <c r="A975" s="45" t="s">
        <v>158</v>
      </c>
      <c r="B975" s="45">
        <v>175000000</v>
      </c>
      <c r="C975" s="45">
        <v>198332128</v>
      </c>
      <c r="D975" s="46">
        <f>Table13[[#This Row],[Gross]]-Table13[[#This Row],[Budget]]</f>
        <v>23332128</v>
      </c>
    </row>
    <row r="976" spans="1:4" x14ac:dyDescent="0.25">
      <c r="A976" s="47" t="s">
        <v>3115</v>
      </c>
      <c r="B976" s="47">
        <v>25000000</v>
      </c>
      <c r="C976" s="47">
        <v>48237389</v>
      </c>
      <c r="D976" s="46">
        <f>Table13[[#This Row],[Gross]]-Table13[[#This Row],[Budget]]</f>
        <v>23237389</v>
      </c>
    </row>
    <row r="977" spans="1:4" x14ac:dyDescent="0.25">
      <c r="A977" s="45" t="s">
        <v>4681</v>
      </c>
      <c r="B977" s="45">
        <v>10000000</v>
      </c>
      <c r="C977" s="45">
        <v>33071558</v>
      </c>
      <c r="D977" s="46">
        <f>Table13[[#This Row],[Gross]]-Table13[[#This Row],[Budget]]</f>
        <v>23071558</v>
      </c>
    </row>
    <row r="978" spans="1:4" x14ac:dyDescent="0.25">
      <c r="A978" s="47" t="s">
        <v>904</v>
      </c>
      <c r="B978" s="47">
        <v>80000000</v>
      </c>
      <c r="C978" s="47">
        <v>103028109</v>
      </c>
      <c r="D978" s="46">
        <f>Table13[[#This Row],[Gross]]-Table13[[#This Row],[Budget]]</f>
        <v>23028109</v>
      </c>
    </row>
    <row r="979" spans="1:4" x14ac:dyDescent="0.25">
      <c r="A979" s="45" t="s">
        <v>2746</v>
      </c>
      <c r="B979" s="45">
        <v>30000000</v>
      </c>
      <c r="C979" s="45">
        <v>53021560</v>
      </c>
      <c r="D979" s="46">
        <f>Table13[[#This Row],[Gross]]-Table13[[#This Row],[Budget]]</f>
        <v>23021560</v>
      </c>
    </row>
    <row r="980" spans="1:4" x14ac:dyDescent="0.25">
      <c r="A980" s="45" t="s">
        <v>4652</v>
      </c>
      <c r="B980" s="45">
        <v>10000000</v>
      </c>
      <c r="C980" s="45">
        <v>33000000</v>
      </c>
      <c r="D980" s="46">
        <f>Table13[[#This Row],[Gross]]-Table13[[#This Row],[Budget]]</f>
        <v>23000000</v>
      </c>
    </row>
    <row r="981" spans="1:4" x14ac:dyDescent="0.25">
      <c r="A981" s="47" t="s">
        <v>222</v>
      </c>
      <c r="B981" s="47">
        <v>165000000</v>
      </c>
      <c r="C981" s="47">
        <v>187991439</v>
      </c>
      <c r="D981" s="46">
        <f>Table13[[#This Row],[Gross]]-Table13[[#This Row],[Budget]]</f>
        <v>22991439</v>
      </c>
    </row>
    <row r="982" spans="1:4" x14ac:dyDescent="0.25">
      <c r="A982" s="47" t="s">
        <v>874</v>
      </c>
      <c r="B982" s="47">
        <v>80000000</v>
      </c>
      <c r="C982" s="47">
        <v>102981571</v>
      </c>
      <c r="D982" s="46">
        <f>Table13[[#This Row],[Gross]]-Table13[[#This Row],[Budget]]</f>
        <v>22981571</v>
      </c>
    </row>
    <row r="983" spans="1:4" x14ac:dyDescent="0.25">
      <c r="A983" s="47" t="s">
        <v>2733</v>
      </c>
      <c r="B983" s="47">
        <v>30000000</v>
      </c>
      <c r="C983" s="47">
        <v>52937130</v>
      </c>
      <c r="D983" s="46">
        <f>Table13[[#This Row],[Gross]]-Table13[[#This Row],[Budget]]</f>
        <v>22937130</v>
      </c>
    </row>
    <row r="984" spans="1:4" x14ac:dyDescent="0.25">
      <c r="A984" s="45" t="s">
        <v>1930</v>
      </c>
      <c r="B984" s="45">
        <v>60000000</v>
      </c>
      <c r="C984" s="45">
        <v>82931301</v>
      </c>
      <c r="D984" s="46">
        <f>Table13[[#This Row],[Gross]]-Table13[[#This Row],[Budget]]</f>
        <v>22931301</v>
      </c>
    </row>
    <row r="985" spans="1:4" x14ac:dyDescent="0.25">
      <c r="A985" s="47" t="s">
        <v>4062</v>
      </c>
      <c r="B985" s="47">
        <v>15000000</v>
      </c>
      <c r="C985" s="47">
        <v>37877959</v>
      </c>
      <c r="D985" s="46">
        <f>Table13[[#This Row],[Gross]]-Table13[[#This Row],[Budget]]</f>
        <v>22877959</v>
      </c>
    </row>
    <row r="986" spans="1:4" x14ac:dyDescent="0.25">
      <c r="A986" s="45" t="s">
        <v>5761</v>
      </c>
      <c r="B986" s="45">
        <v>2000000</v>
      </c>
      <c r="C986" s="45">
        <v>24800000</v>
      </c>
      <c r="D986" s="46">
        <f>Table13[[#This Row],[Gross]]-Table13[[#This Row],[Budget]]</f>
        <v>22800000</v>
      </c>
    </row>
    <row r="987" spans="1:4" x14ac:dyDescent="0.25">
      <c r="A987" s="45" t="s">
        <v>2623</v>
      </c>
      <c r="B987" s="45">
        <v>32000000</v>
      </c>
      <c r="C987" s="45">
        <v>54696902</v>
      </c>
      <c r="D987" s="46">
        <f>Table13[[#This Row],[Gross]]-Table13[[#This Row],[Budget]]</f>
        <v>22696902</v>
      </c>
    </row>
    <row r="988" spans="1:4" x14ac:dyDescent="0.25">
      <c r="A988" s="47" t="s">
        <v>5303</v>
      </c>
      <c r="B988" s="47">
        <v>5000000</v>
      </c>
      <c r="C988" s="47">
        <v>27689474</v>
      </c>
      <c r="D988" s="46">
        <f>Table13[[#This Row],[Gross]]-Table13[[#This Row],[Budget]]</f>
        <v>22689474</v>
      </c>
    </row>
    <row r="989" spans="1:4" x14ac:dyDescent="0.25">
      <c r="A989" s="47" t="s">
        <v>1362</v>
      </c>
      <c r="B989" s="47">
        <v>60000000</v>
      </c>
      <c r="C989" s="47">
        <v>82670733</v>
      </c>
      <c r="D989" s="46">
        <f>Table13[[#This Row],[Gross]]-Table13[[#This Row],[Budget]]</f>
        <v>22670733</v>
      </c>
    </row>
    <row r="990" spans="1:4" x14ac:dyDescent="0.25">
      <c r="A990" s="45" t="s">
        <v>6305</v>
      </c>
      <c r="B990" s="45">
        <v>100000</v>
      </c>
      <c r="C990" s="45">
        <v>22757819</v>
      </c>
      <c r="D990" s="46">
        <f>Table13[[#This Row],[Gross]]-Table13[[#This Row],[Budget]]</f>
        <v>22657819</v>
      </c>
    </row>
    <row r="991" spans="1:4" x14ac:dyDescent="0.25">
      <c r="A991" s="45" t="s">
        <v>3477</v>
      </c>
      <c r="B991" s="45">
        <v>20000000</v>
      </c>
      <c r="C991" s="45">
        <v>42652003</v>
      </c>
      <c r="D991" s="46">
        <f>Table13[[#This Row],[Gross]]-Table13[[#This Row],[Budget]]</f>
        <v>22652003</v>
      </c>
    </row>
    <row r="992" spans="1:4" x14ac:dyDescent="0.25">
      <c r="A992" s="45" t="s">
        <v>1363</v>
      </c>
      <c r="B992" s="45">
        <v>60000000</v>
      </c>
      <c r="C992" s="45">
        <v>82569532</v>
      </c>
      <c r="D992" s="46">
        <f>Table13[[#This Row],[Gross]]-Table13[[#This Row],[Budget]]</f>
        <v>22569532</v>
      </c>
    </row>
    <row r="993" spans="1:4" x14ac:dyDescent="0.25">
      <c r="A993" s="45" t="s">
        <v>5045</v>
      </c>
      <c r="B993" s="45">
        <v>3500000</v>
      </c>
      <c r="C993" s="45">
        <v>26005908</v>
      </c>
      <c r="D993" s="46">
        <f>Table13[[#This Row],[Gross]]-Table13[[#This Row],[Budget]]</f>
        <v>22505908</v>
      </c>
    </row>
    <row r="994" spans="1:4" x14ac:dyDescent="0.25">
      <c r="A994" s="47" t="s">
        <v>5300</v>
      </c>
      <c r="B994" s="47">
        <v>3300000</v>
      </c>
      <c r="C994" s="47">
        <v>25799043</v>
      </c>
      <c r="D994" s="46">
        <f>Table13[[#This Row],[Gross]]-Table13[[#This Row],[Budget]]</f>
        <v>22499043</v>
      </c>
    </row>
    <row r="995" spans="1:4" x14ac:dyDescent="0.25">
      <c r="A995" s="45" t="s">
        <v>4655</v>
      </c>
      <c r="B995" s="45">
        <v>9000000</v>
      </c>
      <c r="C995" s="45">
        <v>31487293</v>
      </c>
      <c r="D995" s="46">
        <f>Table13[[#This Row],[Gross]]-Table13[[#This Row],[Budget]]</f>
        <v>22487293</v>
      </c>
    </row>
    <row r="996" spans="1:4" x14ac:dyDescent="0.25">
      <c r="A996" s="45" t="s">
        <v>2751</v>
      </c>
      <c r="B996" s="45">
        <v>30000000</v>
      </c>
      <c r="C996" s="45">
        <v>52418902</v>
      </c>
      <c r="D996" s="46">
        <f>Table13[[#This Row],[Gross]]-Table13[[#This Row],[Budget]]</f>
        <v>22418902</v>
      </c>
    </row>
    <row r="997" spans="1:4" x14ac:dyDescent="0.25">
      <c r="A997" s="45" t="s">
        <v>1036</v>
      </c>
      <c r="B997" s="45">
        <v>75000000</v>
      </c>
      <c r="C997" s="45">
        <v>97360069</v>
      </c>
      <c r="D997" s="46">
        <f>Table13[[#This Row],[Gross]]-Table13[[#This Row],[Budget]]</f>
        <v>22360069</v>
      </c>
    </row>
    <row r="998" spans="1:4" x14ac:dyDescent="0.25">
      <c r="A998" s="47" t="s">
        <v>4581</v>
      </c>
      <c r="B998" s="47">
        <v>11000000</v>
      </c>
      <c r="C998" s="47">
        <v>33305037</v>
      </c>
      <c r="D998" s="46">
        <f>Table13[[#This Row],[Gross]]-Table13[[#This Row],[Budget]]</f>
        <v>22305037</v>
      </c>
    </row>
    <row r="999" spans="1:4" x14ac:dyDescent="0.25">
      <c r="A999" s="45" t="s">
        <v>5298</v>
      </c>
      <c r="B999" s="45">
        <v>5000000</v>
      </c>
      <c r="C999" s="45">
        <v>27296514</v>
      </c>
      <c r="D999" s="46">
        <f>Table13[[#This Row],[Gross]]-Table13[[#This Row],[Budget]]</f>
        <v>22296514</v>
      </c>
    </row>
    <row r="1000" spans="1:4" x14ac:dyDescent="0.25">
      <c r="A1000" s="45" t="s">
        <v>5343</v>
      </c>
      <c r="B1000" s="45">
        <v>5000000</v>
      </c>
      <c r="C1000" s="45">
        <v>27285953</v>
      </c>
      <c r="D1000" s="46">
        <f>Table13[[#This Row],[Gross]]-Table13[[#This Row],[Budget]]</f>
        <v>22285953</v>
      </c>
    </row>
    <row r="1001" spans="1:4" x14ac:dyDescent="0.25">
      <c r="A1001" s="45" t="s">
        <v>2731</v>
      </c>
      <c r="B1001" s="45">
        <v>42000000</v>
      </c>
      <c r="C1001" s="45">
        <v>64238770</v>
      </c>
      <c r="D1001" s="46">
        <f>Table13[[#This Row],[Gross]]-Table13[[#This Row],[Budget]]</f>
        <v>22238770</v>
      </c>
    </row>
    <row r="1002" spans="1:4" x14ac:dyDescent="0.25">
      <c r="A1002" s="47" t="s">
        <v>4306</v>
      </c>
      <c r="B1002" s="47">
        <v>16000000</v>
      </c>
      <c r="C1002" s="47">
        <v>38176108</v>
      </c>
      <c r="D1002" s="46">
        <f>Table13[[#This Row],[Gross]]-Table13[[#This Row],[Budget]]</f>
        <v>22176108</v>
      </c>
    </row>
    <row r="1003" spans="1:4" x14ac:dyDescent="0.25">
      <c r="A1003" s="45" t="s">
        <v>2666</v>
      </c>
      <c r="B1003" s="45">
        <v>31000000</v>
      </c>
      <c r="C1003" s="45">
        <v>53133888</v>
      </c>
      <c r="D1003" s="46">
        <f>Table13[[#This Row],[Gross]]-Table13[[#This Row],[Budget]]</f>
        <v>22133888</v>
      </c>
    </row>
    <row r="1004" spans="1:4" x14ac:dyDescent="0.25">
      <c r="A1004" s="47" t="s">
        <v>3098</v>
      </c>
      <c r="B1004" s="47">
        <v>25000000</v>
      </c>
      <c r="C1004" s="47">
        <v>47124400</v>
      </c>
      <c r="D1004" s="46">
        <f>Table13[[#This Row],[Gross]]-Table13[[#This Row],[Budget]]</f>
        <v>22124400</v>
      </c>
    </row>
    <row r="1005" spans="1:4" x14ac:dyDescent="0.25">
      <c r="A1005" s="47" t="s">
        <v>5686</v>
      </c>
      <c r="B1005" s="47">
        <v>2883848</v>
      </c>
      <c r="C1005" s="47">
        <v>25000000</v>
      </c>
      <c r="D1005" s="46">
        <f>Table13[[#This Row],[Gross]]-Table13[[#This Row],[Budget]]</f>
        <v>22116152</v>
      </c>
    </row>
    <row r="1006" spans="1:4" x14ac:dyDescent="0.25">
      <c r="A1006" s="45" t="s">
        <v>1960</v>
      </c>
      <c r="B1006" s="45">
        <v>26000000</v>
      </c>
      <c r="C1006" s="45">
        <v>48114556</v>
      </c>
      <c r="D1006" s="46">
        <f>Table13[[#This Row],[Gross]]-Table13[[#This Row],[Budget]]</f>
        <v>22114556</v>
      </c>
    </row>
    <row r="1007" spans="1:4" x14ac:dyDescent="0.25">
      <c r="A1007" s="47" t="s">
        <v>4653</v>
      </c>
      <c r="B1007" s="47">
        <v>10000000</v>
      </c>
      <c r="C1007" s="47">
        <v>32101000</v>
      </c>
      <c r="D1007" s="46">
        <f>Table13[[#This Row],[Gross]]-Table13[[#This Row],[Budget]]</f>
        <v>22101000</v>
      </c>
    </row>
    <row r="1008" spans="1:4" x14ac:dyDescent="0.25">
      <c r="A1008" s="45" t="s">
        <v>1515</v>
      </c>
      <c r="B1008" s="45">
        <v>58000000</v>
      </c>
      <c r="C1008" s="45">
        <v>80021740</v>
      </c>
      <c r="D1008" s="46">
        <f>Table13[[#This Row],[Gross]]-Table13[[#This Row],[Budget]]</f>
        <v>22021740</v>
      </c>
    </row>
    <row r="1009" spans="1:4" x14ac:dyDescent="0.25">
      <c r="A1009" s="45" t="s">
        <v>2915</v>
      </c>
      <c r="B1009" s="45">
        <v>28000000</v>
      </c>
      <c r="C1009" s="45">
        <v>49968653</v>
      </c>
      <c r="D1009" s="46">
        <f>Table13[[#This Row],[Gross]]-Table13[[#This Row],[Budget]]</f>
        <v>21968653</v>
      </c>
    </row>
    <row r="1010" spans="1:4" x14ac:dyDescent="0.25">
      <c r="A1010" s="47" t="s">
        <v>4051</v>
      </c>
      <c r="B1010" s="47">
        <v>16000000</v>
      </c>
      <c r="C1010" s="47">
        <v>37882551</v>
      </c>
      <c r="D1010" s="46">
        <f>Table13[[#This Row],[Gross]]-Table13[[#This Row],[Budget]]</f>
        <v>21882551</v>
      </c>
    </row>
    <row r="1011" spans="1:4" x14ac:dyDescent="0.25">
      <c r="A1011" s="45" t="s">
        <v>2441</v>
      </c>
      <c r="B1011" s="45">
        <v>35000000</v>
      </c>
      <c r="C1011" s="45">
        <v>56876365</v>
      </c>
      <c r="D1011" s="46">
        <f>Table13[[#This Row],[Gross]]-Table13[[#This Row],[Budget]]</f>
        <v>21876365</v>
      </c>
    </row>
    <row r="1012" spans="1:4" x14ac:dyDescent="0.25">
      <c r="A1012" s="47" t="s">
        <v>3703</v>
      </c>
      <c r="B1012" s="47">
        <v>20000000</v>
      </c>
      <c r="C1012" s="47">
        <v>41867960</v>
      </c>
      <c r="D1012" s="46">
        <f>Table13[[#This Row],[Gross]]-Table13[[#This Row],[Budget]]</f>
        <v>21867960</v>
      </c>
    </row>
    <row r="1013" spans="1:4" x14ac:dyDescent="0.25">
      <c r="A1013" s="47" t="s">
        <v>3706</v>
      </c>
      <c r="B1013" s="47">
        <v>19000000</v>
      </c>
      <c r="C1013" s="47">
        <v>40846082</v>
      </c>
      <c r="D1013" s="46">
        <f>Table13[[#This Row],[Gross]]-Table13[[#This Row],[Budget]]</f>
        <v>21846082</v>
      </c>
    </row>
    <row r="1014" spans="1:4" x14ac:dyDescent="0.25">
      <c r="A1014" s="47" t="s">
        <v>3095</v>
      </c>
      <c r="B1014" s="47">
        <v>25000000</v>
      </c>
      <c r="C1014" s="47">
        <v>46836394</v>
      </c>
      <c r="D1014" s="46">
        <f>Table13[[#This Row],[Gross]]-Table13[[#This Row],[Budget]]</f>
        <v>21836394</v>
      </c>
    </row>
    <row r="1015" spans="1:4" x14ac:dyDescent="0.25">
      <c r="A1015" s="45" t="s">
        <v>1943</v>
      </c>
      <c r="B1015" s="45">
        <v>45000000</v>
      </c>
      <c r="C1015" s="45">
        <v>66790248</v>
      </c>
      <c r="D1015" s="46">
        <f>Table13[[#This Row],[Gross]]-Table13[[#This Row],[Budget]]</f>
        <v>21790248</v>
      </c>
    </row>
    <row r="1016" spans="1:4" x14ac:dyDescent="0.25">
      <c r="A1016" s="47" t="s">
        <v>5607</v>
      </c>
      <c r="B1016" s="47">
        <v>3000000</v>
      </c>
      <c r="C1016" s="47">
        <v>24788807</v>
      </c>
      <c r="D1016" s="46">
        <f>Table13[[#This Row],[Gross]]-Table13[[#This Row],[Budget]]</f>
        <v>21788807</v>
      </c>
    </row>
    <row r="1017" spans="1:4" x14ac:dyDescent="0.25">
      <c r="A1017" s="47" t="s">
        <v>5039</v>
      </c>
      <c r="B1017" s="47">
        <v>7000000</v>
      </c>
      <c r="C1017" s="47">
        <v>28747570</v>
      </c>
      <c r="D1017" s="46">
        <f>Table13[[#This Row],[Gross]]-Table13[[#This Row],[Budget]]</f>
        <v>21747570</v>
      </c>
    </row>
    <row r="1018" spans="1:4" x14ac:dyDescent="0.25">
      <c r="A1018" s="45" t="s">
        <v>1232</v>
      </c>
      <c r="B1018" s="45">
        <v>66000000</v>
      </c>
      <c r="C1018" s="45">
        <v>87704396</v>
      </c>
      <c r="D1018" s="46">
        <f>Table13[[#This Row],[Gross]]-Table13[[#This Row],[Budget]]</f>
        <v>21704396</v>
      </c>
    </row>
    <row r="1019" spans="1:4" x14ac:dyDescent="0.25">
      <c r="A1019" s="47" t="s">
        <v>5557</v>
      </c>
      <c r="B1019" s="47">
        <v>3500000</v>
      </c>
      <c r="C1019" s="47">
        <v>25138292</v>
      </c>
      <c r="D1019" s="46">
        <f>Table13[[#This Row],[Gross]]-Table13[[#This Row],[Budget]]</f>
        <v>21638292</v>
      </c>
    </row>
    <row r="1020" spans="1:4" x14ac:dyDescent="0.25">
      <c r="A1020" s="45" t="s">
        <v>5617</v>
      </c>
      <c r="B1020" s="45">
        <v>3000000</v>
      </c>
      <c r="C1020" s="45">
        <v>24629916</v>
      </c>
      <c r="D1020" s="46">
        <f>Table13[[#This Row],[Gross]]-Table13[[#This Row],[Budget]]</f>
        <v>21629916</v>
      </c>
    </row>
    <row r="1021" spans="1:4" x14ac:dyDescent="0.25">
      <c r="A1021" s="47" t="s">
        <v>1641</v>
      </c>
      <c r="B1021" s="47">
        <v>54000000</v>
      </c>
      <c r="C1021" s="47">
        <v>75604320</v>
      </c>
      <c r="D1021" s="46">
        <f>Table13[[#This Row],[Gross]]-Table13[[#This Row],[Budget]]</f>
        <v>21604320</v>
      </c>
    </row>
    <row r="1022" spans="1:4" x14ac:dyDescent="0.25">
      <c r="A1022" s="45" t="s">
        <v>1685</v>
      </c>
      <c r="B1022" s="45">
        <v>51000000</v>
      </c>
      <c r="C1022" s="45">
        <v>72601713</v>
      </c>
      <c r="D1022" s="46">
        <f>Table13[[#This Row],[Gross]]-Table13[[#This Row],[Budget]]</f>
        <v>21601713</v>
      </c>
    </row>
    <row r="1023" spans="1:4" x14ac:dyDescent="0.25">
      <c r="A1023" s="47" t="s">
        <v>5755</v>
      </c>
      <c r="B1023" s="47">
        <v>2100000</v>
      </c>
      <c r="C1023" s="47">
        <v>23650000</v>
      </c>
      <c r="D1023" s="46">
        <f>Table13[[#This Row],[Gross]]-Table13[[#This Row],[Budget]]</f>
        <v>21550000</v>
      </c>
    </row>
    <row r="1024" spans="1:4" x14ac:dyDescent="0.25">
      <c r="A1024" s="47" t="s">
        <v>824</v>
      </c>
      <c r="B1024" s="47">
        <v>90000000</v>
      </c>
      <c r="C1024" s="47">
        <v>111544445</v>
      </c>
      <c r="D1024" s="46">
        <f>Table13[[#This Row],[Gross]]-Table13[[#This Row],[Budget]]</f>
        <v>21544445</v>
      </c>
    </row>
    <row r="1025" spans="1:4" x14ac:dyDescent="0.25">
      <c r="A1025" s="47" t="s">
        <v>3764</v>
      </c>
      <c r="B1025" s="47">
        <v>19800000</v>
      </c>
      <c r="C1025" s="47">
        <v>41300105</v>
      </c>
      <c r="D1025" s="46">
        <f>Table13[[#This Row],[Gross]]-Table13[[#This Row],[Budget]]</f>
        <v>21500105</v>
      </c>
    </row>
    <row r="1026" spans="1:4" x14ac:dyDescent="0.25">
      <c r="A1026" s="47" t="s">
        <v>2912</v>
      </c>
      <c r="B1026" s="47">
        <v>30000000</v>
      </c>
      <c r="C1026" s="47">
        <v>51475962</v>
      </c>
      <c r="D1026" s="46">
        <f>Table13[[#This Row],[Gross]]-Table13[[#This Row],[Budget]]</f>
        <v>21475962</v>
      </c>
    </row>
    <row r="1027" spans="1:4" x14ac:dyDescent="0.25">
      <c r="A1027" s="45" t="s">
        <v>5251</v>
      </c>
      <c r="B1027" s="45">
        <v>3000000</v>
      </c>
      <c r="C1027" s="45">
        <v>24475193</v>
      </c>
      <c r="D1027" s="46">
        <f>Table13[[#This Row],[Gross]]-Table13[[#This Row],[Budget]]</f>
        <v>21475193</v>
      </c>
    </row>
    <row r="1028" spans="1:4" x14ac:dyDescent="0.25">
      <c r="A1028" s="45" t="s">
        <v>5167</v>
      </c>
      <c r="B1028" s="45">
        <v>6000000</v>
      </c>
      <c r="C1028" s="45">
        <v>27457409</v>
      </c>
      <c r="D1028" s="46">
        <f>Table13[[#This Row],[Gross]]-Table13[[#This Row],[Budget]]</f>
        <v>21457409</v>
      </c>
    </row>
    <row r="1029" spans="1:4" x14ac:dyDescent="0.25">
      <c r="A1029" s="45" t="s">
        <v>2738</v>
      </c>
      <c r="B1029" s="45">
        <v>30000000</v>
      </c>
      <c r="C1029" s="45">
        <v>51432423</v>
      </c>
      <c r="D1029" s="46">
        <f>Table13[[#This Row],[Gross]]-Table13[[#This Row],[Budget]]</f>
        <v>21432423</v>
      </c>
    </row>
    <row r="1030" spans="1:4" x14ac:dyDescent="0.25">
      <c r="A1030" s="47" t="s">
        <v>5475</v>
      </c>
      <c r="B1030" s="47">
        <v>4000000</v>
      </c>
      <c r="C1030" s="47">
        <v>25359200</v>
      </c>
      <c r="D1030" s="46">
        <f>Table13[[#This Row],[Gross]]-Table13[[#This Row],[Budget]]</f>
        <v>21359200</v>
      </c>
    </row>
    <row r="1031" spans="1:4" x14ac:dyDescent="0.25">
      <c r="A1031" s="45" t="s">
        <v>1894</v>
      </c>
      <c r="B1031" s="45">
        <v>48000000</v>
      </c>
      <c r="C1031" s="45">
        <v>69304264</v>
      </c>
      <c r="D1031" s="46">
        <f>Table13[[#This Row],[Gross]]-Table13[[#This Row],[Budget]]</f>
        <v>21304264</v>
      </c>
    </row>
    <row r="1032" spans="1:4" x14ac:dyDescent="0.25">
      <c r="A1032" s="47" t="s">
        <v>3949</v>
      </c>
      <c r="B1032" s="47">
        <v>16000000</v>
      </c>
      <c r="C1032" s="47">
        <v>37300107</v>
      </c>
      <c r="D1032" s="46">
        <f>Table13[[#This Row],[Gross]]-Table13[[#This Row],[Budget]]</f>
        <v>21300107</v>
      </c>
    </row>
    <row r="1033" spans="1:4" x14ac:dyDescent="0.25">
      <c r="A1033" s="45" t="s">
        <v>3097</v>
      </c>
      <c r="B1033" s="45">
        <v>26000000</v>
      </c>
      <c r="C1033" s="45">
        <v>47285499</v>
      </c>
      <c r="D1033" s="46">
        <f>Table13[[#This Row],[Gross]]-Table13[[#This Row],[Budget]]</f>
        <v>21285499</v>
      </c>
    </row>
    <row r="1034" spans="1:4" x14ac:dyDescent="0.25">
      <c r="A1034" s="45" t="s">
        <v>1905</v>
      </c>
      <c r="B1034" s="45">
        <v>46000000</v>
      </c>
      <c r="C1034" s="45">
        <v>67263182</v>
      </c>
      <c r="D1034" s="46">
        <f>Table13[[#This Row],[Gross]]-Table13[[#This Row],[Budget]]</f>
        <v>21263182</v>
      </c>
    </row>
    <row r="1035" spans="1:4" x14ac:dyDescent="0.25">
      <c r="A1035" s="45" t="s">
        <v>2168</v>
      </c>
      <c r="B1035" s="45">
        <v>30000000</v>
      </c>
      <c r="C1035" s="45">
        <v>51185897</v>
      </c>
      <c r="D1035" s="46">
        <f>Table13[[#This Row],[Gross]]-Table13[[#This Row],[Budget]]</f>
        <v>21185897</v>
      </c>
    </row>
    <row r="1036" spans="1:4" x14ac:dyDescent="0.25">
      <c r="A1036" s="45" t="s">
        <v>1596</v>
      </c>
      <c r="B1036" s="45">
        <v>55000000</v>
      </c>
      <c r="C1036" s="45">
        <v>76137505</v>
      </c>
      <c r="D1036" s="46">
        <f>Table13[[#This Row],[Gross]]-Table13[[#This Row],[Budget]]</f>
        <v>21137505</v>
      </c>
    </row>
    <row r="1037" spans="1:4" x14ac:dyDescent="0.25">
      <c r="A1037" s="45" t="s">
        <v>5034</v>
      </c>
      <c r="B1037" s="45">
        <v>11000000</v>
      </c>
      <c r="C1037" s="45">
        <v>32131483</v>
      </c>
      <c r="D1037" s="46">
        <f>Table13[[#This Row],[Gross]]-Table13[[#This Row],[Budget]]</f>
        <v>21131483</v>
      </c>
    </row>
    <row r="1038" spans="1:4" x14ac:dyDescent="0.25">
      <c r="A1038" s="47" t="s">
        <v>907</v>
      </c>
      <c r="B1038" s="47">
        <v>80000000</v>
      </c>
      <c r="C1038" s="47">
        <v>101111837</v>
      </c>
      <c r="D1038" s="46">
        <f>Table13[[#This Row],[Gross]]-Table13[[#This Row],[Budget]]</f>
        <v>21111837</v>
      </c>
    </row>
    <row r="1039" spans="1:4" x14ac:dyDescent="0.25">
      <c r="A1039" s="47" t="s">
        <v>2739</v>
      </c>
      <c r="B1039" s="47">
        <v>30000000</v>
      </c>
      <c r="C1039" s="47">
        <v>51109400</v>
      </c>
      <c r="D1039" s="46">
        <f>Table13[[#This Row],[Gross]]-Table13[[#This Row],[Budget]]</f>
        <v>21109400</v>
      </c>
    </row>
    <row r="1040" spans="1:4" x14ac:dyDescent="0.25">
      <c r="A1040" s="47" t="s">
        <v>3093</v>
      </c>
      <c r="B1040" s="47">
        <v>30000000</v>
      </c>
      <c r="C1040" s="47">
        <v>51097664</v>
      </c>
      <c r="D1040" s="46">
        <f>Table13[[#This Row],[Gross]]-Table13[[#This Row],[Budget]]</f>
        <v>21097664</v>
      </c>
    </row>
    <row r="1041" spans="1:4" x14ac:dyDescent="0.25">
      <c r="A1041" s="45" t="s">
        <v>5260</v>
      </c>
      <c r="B1041" s="45">
        <v>6500000</v>
      </c>
      <c r="C1041" s="45">
        <v>27545445</v>
      </c>
      <c r="D1041" s="46">
        <f>Table13[[#This Row],[Gross]]-Table13[[#This Row],[Budget]]</f>
        <v>21045445</v>
      </c>
    </row>
    <row r="1042" spans="1:4" x14ac:dyDescent="0.25">
      <c r="A1042" s="47" t="s">
        <v>2616</v>
      </c>
      <c r="B1042" s="47">
        <v>29000000</v>
      </c>
      <c r="C1042" s="47">
        <v>50041732</v>
      </c>
      <c r="D1042" s="46">
        <f>Table13[[#This Row],[Gross]]-Table13[[#This Row],[Budget]]</f>
        <v>21041732</v>
      </c>
    </row>
    <row r="1043" spans="1:4" x14ac:dyDescent="0.25">
      <c r="A1043" s="47" t="s">
        <v>2322</v>
      </c>
      <c r="B1043" s="47">
        <v>39000000</v>
      </c>
      <c r="C1043" s="47">
        <v>60000000</v>
      </c>
      <c r="D1043" s="46">
        <f>Table13[[#This Row],[Gross]]-Table13[[#This Row],[Budget]]</f>
        <v>21000000</v>
      </c>
    </row>
    <row r="1044" spans="1:4" x14ac:dyDescent="0.25">
      <c r="A1044" s="45" t="s">
        <v>3102</v>
      </c>
      <c r="B1044" s="45">
        <v>23000000</v>
      </c>
      <c r="C1044" s="45">
        <v>43984230</v>
      </c>
      <c r="D1044" s="46">
        <f>Table13[[#This Row],[Gross]]-Table13[[#This Row],[Budget]]</f>
        <v>20984230</v>
      </c>
    </row>
    <row r="1045" spans="1:4" x14ac:dyDescent="0.25">
      <c r="A1045" s="45" t="s">
        <v>3874</v>
      </c>
      <c r="B1045" s="45">
        <v>17000000</v>
      </c>
      <c r="C1045" s="45">
        <v>37939782</v>
      </c>
      <c r="D1045" s="46">
        <f>Table13[[#This Row],[Gross]]-Table13[[#This Row],[Budget]]</f>
        <v>20939782</v>
      </c>
    </row>
    <row r="1046" spans="1:4" x14ac:dyDescent="0.25">
      <c r="A1046" s="47" t="s">
        <v>2745</v>
      </c>
      <c r="B1046" s="47">
        <v>30000000</v>
      </c>
      <c r="C1046" s="47">
        <v>50921738</v>
      </c>
      <c r="D1046" s="46">
        <f>Table13[[#This Row],[Gross]]-Table13[[#This Row],[Budget]]</f>
        <v>20921738</v>
      </c>
    </row>
    <row r="1047" spans="1:4" x14ac:dyDescent="0.25">
      <c r="A1047" s="45" t="s">
        <v>1274</v>
      </c>
      <c r="B1047" s="45">
        <v>65000000</v>
      </c>
      <c r="C1047" s="45">
        <v>85911262</v>
      </c>
      <c r="D1047" s="46">
        <f>Table13[[#This Row],[Gross]]-Table13[[#This Row],[Budget]]</f>
        <v>20911262</v>
      </c>
    </row>
    <row r="1048" spans="1:4" x14ac:dyDescent="0.25">
      <c r="A1048" s="45" t="s">
        <v>4055</v>
      </c>
      <c r="B1048" s="45">
        <v>15000000</v>
      </c>
      <c r="C1048" s="45">
        <v>35887263</v>
      </c>
      <c r="D1048" s="46">
        <f>Table13[[#This Row],[Gross]]-Table13[[#This Row],[Budget]]</f>
        <v>20887263</v>
      </c>
    </row>
    <row r="1049" spans="1:4" x14ac:dyDescent="0.25">
      <c r="A1049" s="45" t="s">
        <v>2448</v>
      </c>
      <c r="B1049" s="45">
        <v>35000000</v>
      </c>
      <c r="C1049" s="45">
        <v>55802754</v>
      </c>
      <c r="D1049" s="46">
        <f>Table13[[#This Row],[Gross]]-Table13[[#This Row],[Budget]]</f>
        <v>20802754</v>
      </c>
    </row>
    <row r="1050" spans="1:4" x14ac:dyDescent="0.25">
      <c r="A1050" s="45" t="s">
        <v>4235</v>
      </c>
      <c r="B1050" s="45">
        <v>14000000</v>
      </c>
      <c r="C1050" s="45">
        <v>34793160</v>
      </c>
      <c r="D1050" s="46">
        <f>Table13[[#This Row],[Gross]]-Table13[[#This Row],[Budget]]</f>
        <v>20793160</v>
      </c>
    </row>
    <row r="1051" spans="1:4" x14ac:dyDescent="0.25">
      <c r="A1051" s="45" t="s">
        <v>2335</v>
      </c>
      <c r="B1051" s="45">
        <v>38000000</v>
      </c>
      <c r="C1051" s="45">
        <v>58700247</v>
      </c>
      <c r="D1051" s="46">
        <f>Table13[[#This Row],[Gross]]-Table13[[#This Row],[Budget]]</f>
        <v>20700247</v>
      </c>
    </row>
    <row r="1052" spans="1:4" x14ac:dyDescent="0.25">
      <c r="A1052" s="47" t="s">
        <v>3251</v>
      </c>
      <c r="B1052" s="47">
        <v>14000000</v>
      </c>
      <c r="C1052" s="47">
        <v>34700000</v>
      </c>
      <c r="D1052" s="46">
        <f>Table13[[#This Row],[Gross]]-Table13[[#This Row],[Budget]]</f>
        <v>20700000</v>
      </c>
    </row>
    <row r="1053" spans="1:4" x14ac:dyDescent="0.25">
      <c r="A1053" s="47" t="s">
        <v>4887</v>
      </c>
      <c r="B1053" s="47">
        <v>8500000</v>
      </c>
      <c r="C1053" s="47">
        <v>29200000</v>
      </c>
      <c r="D1053" s="46">
        <f>Table13[[#This Row],[Gross]]-Table13[[#This Row],[Budget]]</f>
        <v>20700000</v>
      </c>
    </row>
    <row r="1054" spans="1:4" x14ac:dyDescent="0.25">
      <c r="A1054" s="47" t="s">
        <v>1365</v>
      </c>
      <c r="B1054" s="47">
        <v>61000000</v>
      </c>
      <c r="C1054" s="47">
        <v>81687587</v>
      </c>
      <c r="D1054" s="46">
        <f>Table13[[#This Row],[Gross]]-Table13[[#This Row],[Budget]]</f>
        <v>20687587</v>
      </c>
    </row>
    <row r="1055" spans="1:4" x14ac:dyDescent="0.25">
      <c r="A1055" s="47" t="s">
        <v>4656</v>
      </c>
      <c r="B1055" s="47">
        <v>10000000</v>
      </c>
      <c r="C1055" s="47">
        <v>30651422</v>
      </c>
      <c r="D1055" s="46">
        <f>Table13[[#This Row],[Gross]]-Table13[[#This Row],[Budget]]</f>
        <v>20651422</v>
      </c>
    </row>
    <row r="1056" spans="1:4" x14ac:dyDescent="0.25">
      <c r="A1056" s="45" t="s">
        <v>1367</v>
      </c>
      <c r="B1056" s="45">
        <v>60000000</v>
      </c>
      <c r="C1056" s="45">
        <v>80574010</v>
      </c>
      <c r="D1056" s="46">
        <f>Table13[[#This Row],[Gross]]-Table13[[#This Row],[Budget]]</f>
        <v>20574010</v>
      </c>
    </row>
    <row r="1057" spans="1:4" x14ac:dyDescent="0.25">
      <c r="A1057" s="45" t="s">
        <v>3869</v>
      </c>
      <c r="B1057" s="45">
        <v>17000000</v>
      </c>
      <c r="C1057" s="45">
        <v>37566230</v>
      </c>
      <c r="D1057" s="46">
        <f>Table13[[#This Row],[Gross]]-Table13[[#This Row],[Budget]]</f>
        <v>20566230</v>
      </c>
    </row>
    <row r="1058" spans="1:4" x14ac:dyDescent="0.25">
      <c r="A1058" s="47" t="s">
        <v>1946</v>
      </c>
      <c r="B1058" s="47">
        <v>45000000</v>
      </c>
      <c r="C1058" s="47">
        <v>65557989</v>
      </c>
      <c r="D1058" s="46">
        <f>Table13[[#This Row],[Gross]]-Table13[[#This Row],[Budget]]</f>
        <v>20557989</v>
      </c>
    </row>
    <row r="1059" spans="1:4" x14ac:dyDescent="0.25">
      <c r="A1059" s="47" t="s">
        <v>1370</v>
      </c>
      <c r="B1059" s="47">
        <v>55000000</v>
      </c>
      <c r="C1059" s="47">
        <v>75530832</v>
      </c>
      <c r="D1059" s="46">
        <f>Table13[[#This Row],[Gross]]-Table13[[#This Row],[Budget]]</f>
        <v>20530832</v>
      </c>
    </row>
    <row r="1060" spans="1:4" x14ac:dyDescent="0.25">
      <c r="A1060" s="45" t="s">
        <v>3013</v>
      </c>
      <c r="B1060" s="45">
        <v>26000000</v>
      </c>
      <c r="C1060" s="45">
        <v>46455802</v>
      </c>
      <c r="D1060" s="46">
        <f>Table13[[#This Row],[Gross]]-Table13[[#This Row],[Budget]]</f>
        <v>20455802</v>
      </c>
    </row>
    <row r="1061" spans="1:4" x14ac:dyDescent="0.25">
      <c r="A1061" s="45" t="s">
        <v>1264</v>
      </c>
      <c r="B1061" s="45">
        <v>50000000</v>
      </c>
      <c r="C1061" s="45">
        <v>70450000</v>
      </c>
      <c r="D1061" s="46">
        <f>Table13[[#This Row],[Gross]]-Table13[[#This Row],[Budget]]</f>
        <v>20450000</v>
      </c>
    </row>
    <row r="1062" spans="1:4" x14ac:dyDescent="0.25">
      <c r="A1062" s="45" t="s">
        <v>3772</v>
      </c>
      <c r="B1062" s="45">
        <v>1000000</v>
      </c>
      <c r="C1062" s="45">
        <v>21378000</v>
      </c>
      <c r="D1062" s="46">
        <f>Table13[[#This Row],[Gross]]-Table13[[#This Row],[Budget]]</f>
        <v>20378000</v>
      </c>
    </row>
    <row r="1063" spans="1:4" x14ac:dyDescent="0.25">
      <c r="A1063" s="45" t="s">
        <v>4658</v>
      </c>
      <c r="B1063" s="45">
        <v>10000000</v>
      </c>
      <c r="C1063" s="45">
        <v>30306281</v>
      </c>
      <c r="D1063" s="46">
        <f>Table13[[#This Row],[Gross]]-Table13[[#This Row],[Budget]]</f>
        <v>20306281</v>
      </c>
    </row>
    <row r="1064" spans="1:4" x14ac:dyDescent="0.25">
      <c r="A1064" s="45" t="s">
        <v>2740</v>
      </c>
      <c r="B1064" s="45">
        <v>30000000</v>
      </c>
      <c r="C1064" s="45">
        <v>50300000</v>
      </c>
      <c r="D1064" s="46">
        <f>Table13[[#This Row],[Gross]]-Table13[[#This Row],[Budget]]</f>
        <v>20300000</v>
      </c>
    </row>
    <row r="1065" spans="1:4" x14ac:dyDescent="0.25">
      <c r="A1065" s="47" t="s">
        <v>2449</v>
      </c>
      <c r="B1065" s="47">
        <v>35000000</v>
      </c>
      <c r="C1065" s="47">
        <v>55291815</v>
      </c>
      <c r="D1065" s="46">
        <f>Table13[[#This Row],[Gross]]-Table13[[#This Row],[Budget]]</f>
        <v>20291815</v>
      </c>
    </row>
    <row r="1066" spans="1:4" x14ac:dyDescent="0.25">
      <c r="A1066" s="45" t="s">
        <v>1146</v>
      </c>
      <c r="B1066" s="45">
        <v>60000000</v>
      </c>
      <c r="C1066" s="45">
        <v>80281096</v>
      </c>
      <c r="D1066" s="46">
        <f>Table13[[#This Row],[Gross]]-Table13[[#This Row],[Budget]]</f>
        <v>20281096</v>
      </c>
    </row>
    <row r="1067" spans="1:4" x14ac:dyDescent="0.25">
      <c r="A1067" s="47" t="s">
        <v>5173</v>
      </c>
      <c r="B1067" s="47">
        <v>6000000</v>
      </c>
      <c r="C1067" s="47">
        <v>26236603</v>
      </c>
      <c r="D1067" s="46">
        <f>Table13[[#This Row],[Gross]]-Table13[[#This Row],[Budget]]</f>
        <v>20236603</v>
      </c>
    </row>
    <row r="1068" spans="1:4" x14ac:dyDescent="0.25">
      <c r="A1068" s="45" t="s">
        <v>933</v>
      </c>
      <c r="B1068" s="45">
        <v>80000000</v>
      </c>
      <c r="C1068" s="45">
        <v>100169068</v>
      </c>
      <c r="D1068" s="46">
        <f>Table13[[#This Row],[Gross]]-Table13[[#This Row],[Budget]]</f>
        <v>20169068</v>
      </c>
    </row>
    <row r="1069" spans="1:4" x14ac:dyDescent="0.25">
      <c r="A1069" s="45" t="s">
        <v>2445</v>
      </c>
      <c r="B1069" s="45">
        <v>34000000</v>
      </c>
      <c r="C1069" s="45">
        <v>54132596</v>
      </c>
      <c r="D1069" s="46">
        <f>Table13[[#This Row],[Gross]]-Table13[[#This Row],[Budget]]</f>
        <v>20132596</v>
      </c>
    </row>
    <row r="1070" spans="1:4" x14ac:dyDescent="0.25">
      <c r="A1070" s="47" t="s">
        <v>3118</v>
      </c>
      <c r="B1070" s="47">
        <v>25000000</v>
      </c>
      <c r="C1070" s="47">
        <v>45089048</v>
      </c>
      <c r="D1070" s="46">
        <f>Table13[[#This Row],[Gross]]-Table13[[#This Row],[Budget]]</f>
        <v>20089048</v>
      </c>
    </row>
    <row r="1071" spans="1:4" x14ac:dyDescent="0.25">
      <c r="A1071" s="45" t="s">
        <v>4663</v>
      </c>
      <c r="B1071" s="45">
        <v>8500000</v>
      </c>
      <c r="C1071" s="45">
        <v>28563926</v>
      </c>
      <c r="D1071" s="46">
        <f>Table13[[#This Row],[Gross]]-Table13[[#This Row],[Budget]]</f>
        <v>20063926</v>
      </c>
    </row>
    <row r="1072" spans="1:4" x14ac:dyDescent="0.25">
      <c r="A1072" s="47" t="s">
        <v>4072</v>
      </c>
      <c r="B1072" s="47">
        <v>15000000</v>
      </c>
      <c r="C1072" s="47">
        <v>35054909</v>
      </c>
      <c r="D1072" s="46">
        <f>Table13[[#This Row],[Gross]]-Table13[[#This Row],[Budget]]</f>
        <v>20054909</v>
      </c>
    </row>
    <row r="1073" spans="1:4" x14ac:dyDescent="0.25">
      <c r="A1073" s="45" t="s">
        <v>1378</v>
      </c>
      <c r="B1073" s="45">
        <v>60000000</v>
      </c>
      <c r="C1073" s="45">
        <v>80033643</v>
      </c>
      <c r="D1073" s="46">
        <f>Table13[[#This Row],[Gross]]-Table13[[#This Row],[Budget]]</f>
        <v>20033643</v>
      </c>
    </row>
    <row r="1074" spans="1:4" x14ac:dyDescent="0.25">
      <c r="A1074" s="47" t="s">
        <v>4053</v>
      </c>
      <c r="B1074" s="47">
        <v>15000000</v>
      </c>
      <c r="C1074" s="47">
        <v>35007180</v>
      </c>
      <c r="D1074" s="46">
        <f>Table13[[#This Row],[Gross]]-Table13[[#This Row],[Budget]]</f>
        <v>20007180</v>
      </c>
    </row>
    <row r="1075" spans="1:4" x14ac:dyDescent="0.25">
      <c r="A1075" s="45" t="s">
        <v>1089</v>
      </c>
      <c r="B1075" s="45">
        <v>75000000</v>
      </c>
      <c r="C1075" s="45">
        <v>94999143</v>
      </c>
      <c r="D1075" s="46">
        <f>Table13[[#This Row],[Gross]]-Table13[[#This Row],[Budget]]</f>
        <v>19999143</v>
      </c>
    </row>
    <row r="1076" spans="1:4" x14ac:dyDescent="0.25">
      <c r="A1076" s="47" t="s">
        <v>526</v>
      </c>
      <c r="B1076" s="47">
        <v>110000000</v>
      </c>
      <c r="C1076" s="47">
        <v>129995817</v>
      </c>
      <c r="D1076" s="46">
        <f>Table13[[#This Row],[Gross]]-Table13[[#This Row],[Budget]]</f>
        <v>19995817</v>
      </c>
    </row>
    <row r="1077" spans="1:4" x14ac:dyDescent="0.25">
      <c r="A1077" s="45" t="s">
        <v>4470</v>
      </c>
      <c r="B1077" s="45">
        <v>12000000</v>
      </c>
      <c r="C1077" s="45">
        <v>31990064</v>
      </c>
      <c r="D1077" s="46">
        <f>Table13[[#This Row],[Gross]]-Table13[[#This Row],[Budget]]</f>
        <v>19990064</v>
      </c>
    </row>
    <row r="1078" spans="1:4" x14ac:dyDescent="0.25">
      <c r="A1078" s="47" t="s">
        <v>99</v>
      </c>
      <c r="B1078" s="47">
        <v>215000000</v>
      </c>
      <c r="C1078" s="47">
        <v>234903076</v>
      </c>
      <c r="D1078" s="46">
        <f>Table13[[#This Row],[Gross]]-Table13[[#This Row],[Budget]]</f>
        <v>19903076</v>
      </c>
    </row>
    <row r="1079" spans="1:4" x14ac:dyDescent="0.25">
      <c r="A1079" s="45" t="s">
        <v>5313</v>
      </c>
      <c r="B1079" s="45">
        <v>5000000</v>
      </c>
      <c r="C1079" s="45">
        <v>24809547</v>
      </c>
      <c r="D1079" s="46">
        <f>Table13[[#This Row],[Gross]]-Table13[[#This Row],[Budget]]</f>
        <v>19809547</v>
      </c>
    </row>
    <row r="1080" spans="1:4" x14ac:dyDescent="0.25">
      <c r="A1080" s="47" t="s">
        <v>4310</v>
      </c>
      <c r="B1080" s="47">
        <v>8200000</v>
      </c>
      <c r="C1080" s="47">
        <v>27979400</v>
      </c>
      <c r="D1080" s="46">
        <f>Table13[[#This Row],[Gross]]-Table13[[#This Row],[Budget]]</f>
        <v>19779400</v>
      </c>
    </row>
    <row r="1081" spans="1:4" x14ac:dyDescent="0.25">
      <c r="A1081" s="47" t="s">
        <v>3478</v>
      </c>
      <c r="B1081" s="47">
        <v>20000000</v>
      </c>
      <c r="C1081" s="47">
        <v>39737645</v>
      </c>
      <c r="D1081" s="46">
        <f>Table13[[#This Row],[Gross]]-Table13[[#This Row],[Budget]]</f>
        <v>19737645</v>
      </c>
    </row>
    <row r="1082" spans="1:4" x14ac:dyDescent="0.25">
      <c r="A1082" s="45" t="s">
        <v>3099</v>
      </c>
      <c r="B1082" s="45">
        <v>25000000</v>
      </c>
      <c r="C1082" s="45">
        <v>44700000</v>
      </c>
      <c r="D1082" s="46">
        <f>Table13[[#This Row],[Gross]]-Table13[[#This Row],[Budget]]</f>
        <v>19700000</v>
      </c>
    </row>
    <row r="1083" spans="1:4" x14ac:dyDescent="0.25">
      <c r="A1083" s="45" t="s">
        <v>4449</v>
      </c>
      <c r="B1083" s="45">
        <v>12000000</v>
      </c>
      <c r="C1083" s="45">
        <v>31691811</v>
      </c>
      <c r="D1083" s="46">
        <f>Table13[[#This Row],[Gross]]-Table13[[#This Row],[Budget]]</f>
        <v>19691811</v>
      </c>
    </row>
    <row r="1084" spans="1:4" x14ac:dyDescent="0.25">
      <c r="A1084" s="47" t="s">
        <v>4447</v>
      </c>
      <c r="B1084" s="47">
        <v>12000000</v>
      </c>
      <c r="C1084" s="47">
        <v>31597131</v>
      </c>
      <c r="D1084" s="46">
        <f>Table13[[#This Row],[Gross]]-Table13[[#This Row],[Budget]]</f>
        <v>19597131</v>
      </c>
    </row>
    <row r="1085" spans="1:4" x14ac:dyDescent="0.25">
      <c r="A1085" s="45" t="s">
        <v>2183</v>
      </c>
      <c r="B1085" s="45">
        <v>40000000</v>
      </c>
      <c r="C1085" s="45">
        <v>59588068</v>
      </c>
      <c r="D1085" s="46">
        <f>Table13[[#This Row],[Gross]]-Table13[[#This Row],[Budget]]</f>
        <v>19588068</v>
      </c>
    </row>
    <row r="1086" spans="1:4" x14ac:dyDescent="0.25">
      <c r="A1086" s="47" t="s">
        <v>1377</v>
      </c>
      <c r="B1086" s="47">
        <v>55000000</v>
      </c>
      <c r="C1086" s="47">
        <v>74540762</v>
      </c>
      <c r="D1086" s="46">
        <f>Table13[[#This Row],[Gross]]-Table13[[#This Row],[Budget]]</f>
        <v>19540762</v>
      </c>
    </row>
    <row r="1087" spans="1:4" x14ac:dyDescent="0.25">
      <c r="A1087" s="47" t="s">
        <v>3015</v>
      </c>
      <c r="B1087" s="47">
        <v>26000000</v>
      </c>
      <c r="C1087" s="47">
        <v>45506619</v>
      </c>
      <c r="D1087" s="46">
        <f>Table13[[#This Row],[Gross]]-Table13[[#This Row],[Budget]]</f>
        <v>19506619</v>
      </c>
    </row>
    <row r="1088" spans="1:4" x14ac:dyDescent="0.25">
      <c r="A1088" s="47" t="s">
        <v>2392</v>
      </c>
      <c r="B1088" s="47">
        <v>36000000</v>
      </c>
      <c r="C1088" s="47">
        <v>55500000</v>
      </c>
      <c r="D1088" s="46">
        <f>Table13[[#This Row],[Gross]]-Table13[[#This Row],[Budget]]</f>
        <v>19500000</v>
      </c>
    </row>
    <row r="1089" spans="1:4" x14ac:dyDescent="0.25">
      <c r="A1089" s="47" t="s">
        <v>4660</v>
      </c>
      <c r="B1089" s="47">
        <v>10000000</v>
      </c>
      <c r="C1089" s="47">
        <v>29500000</v>
      </c>
      <c r="D1089" s="46">
        <f>Table13[[#This Row],[Gross]]-Table13[[#This Row],[Budget]]</f>
        <v>19500000</v>
      </c>
    </row>
    <row r="1090" spans="1:4" x14ac:dyDescent="0.25">
      <c r="A1090" s="45" t="s">
        <v>3018</v>
      </c>
      <c r="B1090" s="45">
        <v>26000000</v>
      </c>
      <c r="C1090" s="45">
        <v>45489752</v>
      </c>
      <c r="D1090" s="46">
        <f>Table13[[#This Row],[Gross]]-Table13[[#This Row],[Budget]]</f>
        <v>19489752</v>
      </c>
    </row>
    <row r="1091" spans="1:4" x14ac:dyDescent="0.25">
      <c r="A1091" s="47" t="s">
        <v>3100</v>
      </c>
      <c r="B1091" s="47">
        <v>25000000</v>
      </c>
      <c r="C1091" s="47">
        <v>44455658</v>
      </c>
      <c r="D1091" s="46">
        <f>Table13[[#This Row],[Gross]]-Table13[[#This Row],[Budget]]</f>
        <v>19455658</v>
      </c>
    </row>
    <row r="1092" spans="1:4" x14ac:dyDescent="0.25">
      <c r="A1092" s="47" t="s">
        <v>5689</v>
      </c>
      <c r="B1092" s="47">
        <v>2800000</v>
      </c>
      <c r="C1092" s="47">
        <v>22202612</v>
      </c>
      <c r="D1092" s="46">
        <f>Table13[[#This Row],[Gross]]-Table13[[#This Row],[Budget]]</f>
        <v>19402612</v>
      </c>
    </row>
    <row r="1093" spans="1:4" x14ac:dyDescent="0.25">
      <c r="A1093" s="47" t="s">
        <v>4451</v>
      </c>
      <c r="B1093" s="47">
        <v>12000000</v>
      </c>
      <c r="C1093" s="47">
        <v>31397498</v>
      </c>
      <c r="D1093" s="46">
        <f>Table13[[#This Row],[Gross]]-Table13[[#This Row],[Budget]]</f>
        <v>19397498</v>
      </c>
    </row>
    <row r="1094" spans="1:4" x14ac:dyDescent="0.25">
      <c r="A1094" s="47" t="s">
        <v>4662</v>
      </c>
      <c r="B1094" s="47">
        <v>10000000</v>
      </c>
      <c r="C1094" s="47">
        <v>29392418</v>
      </c>
      <c r="D1094" s="46">
        <f>Table13[[#This Row],[Gross]]-Table13[[#This Row],[Budget]]</f>
        <v>19392418</v>
      </c>
    </row>
    <row r="1095" spans="1:4" x14ac:dyDescent="0.25">
      <c r="A1095" s="47" t="s">
        <v>4917</v>
      </c>
      <c r="B1095" s="47">
        <v>8000000</v>
      </c>
      <c r="C1095" s="47">
        <v>27362712</v>
      </c>
      <c r="D1095" s="46">
        <f>Table13[[#This Row],[Gross]]-Table13[[#This Row],[Budget]]</f>
        <v>19362712</v>
      </c>
    </row>
    <row r="1096" spans="1:4" x14ac:dyDescent="0.25">
      <c r="A1096" s="45" t="s">
        <v>5177</v>
      </c>
      <c r="B1096" s="45">
        <v>6000000</v>
      </c>
      <c r="C1096" s="45">
        <v>25244700</v>
      </c>
      <c r="D1096" s="46">
        <f>Table13[[#This Row],[Gross]]-Table13[[#This Row],[Budget]]</f>
        <v>19244700</v>
      </c>
    </row>
    <row r="1097" spans="1:4" x14ac:dyDescent="0.25">
      <c r="A1097" s="45" t="s">
        <v>404</v>
      </c>
      <c r="B1097" s="45">
        <v>130000000</v>
      </c>
      <c r="C1097" s="45">
        <v>149234747</v>
      </c>
      <c r="D1097" s="46">
        <f>Table13[[#This Row],[Gross]]-Table13[[#This Row],[Budget]]</f>
        <v>19234747</v>
      </c>
    </row>
    <row r="1098" spans="1:4" x14ac:dyDescent="0.25">
      <c r="A1098" s="47" t="s">
        <v>2159</v>
      </c>
      <c r="B1098" s="47">
        <v>35000000</v>
      </c>
      <c r="C1098" s="47">
        <v>54228104</v>
      </c>
      <c r="D1098" s="46">
        <f>Table13[[#This Row],[Gross]]-Table13[[#This Row],[Budget]]</f>
        <v>19228104</v>
      </c>
    </row>
    <row r="1099" spans="1:4" x14ac:dyDescent="0.25">
      <c r="A1099" s="47" t="s">
        <v>600</v>
      </c>
      <c r="B1099" s="47">
        <v>100000000</v>
      </c>
      <c r="C1099" s="47">
        <v>119219978</v>
      </c>
      <c r="D1099" s="46">
        <f>Table13[[#This Row],[Gross]]-Table13[[#This Row],[Budget]]</f>
        <v>19219978</v>
      </c>
    </row>
    <row r="1100" spans="1:4" x14ac:dyDescent="0.25">
      <c r="A1100" s="45" t="s">
        <v>3404</v>
      </c>
      <c r="B1100" s="45">
        <v>21000000</v>
      </c>
      <c r="C1100" s="45">
        <v>40219708</v>
      </c>
      <c r="D1100" s="46">
        <f>Table13[[#This Row],[Gross]]-Table13[[#This Row],[Budget]]</f>
        <v>19219708</v>
      </c>
    </row>
    <row r="1101" spans="1:4" x14ac:dyDescent="0.25">
      <c r="A1101" s="45" t="s">
        <v>2956</v>
      </c>
      <c r="B1101" s="45">
        <v>30000000</v>
      </c>
      <c r="C1101" s="45">
        <v>49185998</v>
      </c>
      <c r="D1101" s="46">
        <f>Table13[[#This Row],[Gross]]-Table13[[#This Row],[Budget]]</f>
        <v>19185998</v>
      </c>
    </row>
    <row r="1102" spans="1:4" x14ac:dyDescent="0.25">
      <c r="A1102" s="45" t="s">
        <v>4453</v>
      </c>
      <c r="B1102" s="45">
        <v>12000000</v>
      </c>
      <c r="C1102" s="45">
        <v>31179516</v>
      </c>
      <c r="D1102" s="46">
        <f>Table13[[#This Row],[Gross]]-Table13[[#This Row],[Budget]]</f>
        <v>19179516</v>
      </c>
    </row>
    <row r="1103" spans="1:4" x14ac:dyDescent="0.25">
      <c r="A1103" s="47" t="s">
        <v>4454</v>
      </c>
      <c r="B1103" s="47">
        <v>12000000</v>
      </c>
      <c r="C1103" s="47">
        <v>31155435</v>
      </c>
      <c r="D1103" s="46">
        <f>Table13[[#This Row],[Gross]]-Table13[[#This Row],[Budget]]</f>
        <v>19155435</v>
      </c>
    </row>
    <row r="1104" spans="1:4" x14ac:dyDescent="0.25">
      <c r="A1104" s="45" t="s">
        <v>3483</v>
      </c>
      <c r="B1104" s="45">
        <v>20000000</v>
      </c>
      <c r="C1104" s="45">
        <v>39143839</v>
      </c>
      <c r="D1104" s="46">
        <f>Table13[[#This Row],[Gross]]-Table13[[#This Row],[Budget]]</f>
        <v>19143839</v>
      </c>
    </row>
    <row r="1105" spans="1:4" x14ac:dyDescent="0.25">
      <c r="A1105" s="45" t="s">
        <v>5304</v>
      </c>
      <c r="B1105" s="45">
        <v>5000000</v>
      </c>
      <c r="C1105" s="45">
        <v>24138847</v>
      </c>
      <c r="D1105" s="46">
        <f>Table13[[#This Row],[Gross]]-Table13[[#This Row],[Budget]]</f>
        <v>19138847</v>
      </c>
    </row>
    <row r="1106" spans="1:4" x14ac:dyDescent="0.25">
      <c r="A1106" s="47" t="s">
        <v>3713</v>
      </c>
      <c r="B1106" s="47">
        <v>20000000</v>
      </c>
      <c r="C1106" s="47">
        <v>39103378</v>
      </c>
      <c r="D1106" s="46">
        <f>Table13[[#This Row],[Gross]]-Table13[[#This Row],[Budget]]</f>
        <v>19103378</v>
      </c>
    </row>
    <row r="1107" spans="1:4" x14ac:dyDescent="0.25">
      <c r="A1107" s="45" t="s">
        <v>5750</v>
      </c>
      <c r="B1107" s="45">
        <v>2200000</v>
      </c>
      <c r="C1107" s="45">
        <v>21300000</v>
      </c>
      <c r="D1107" s="46">
        <f>Table13[[#This Row],[Gross]]-Table13[[#This Row],[Budget]]</f>
        <v>19100000</v>
      </c>
    </row>
    <row r="1108" spans="1:4" x14ac:dyDescent="0.25">
      <c r="A1108" s="47" t="s">
        <v>2151</v>
      </c>
      <c r="B1108" s="47">
        <v>40000000</v>
      </c>
      <c r="C1108" s="47">
        <v>59068786</v>
      </c>
      <c r="D1108" s="46">
        <f>Table13[[#This Row],[Gross]]-Table13[[#This Row],[Budget]]</f>
        <v>19068786</v>
      </c>
    </row>
    <row r="1109" spans="1:4" x14ac:dyDescent="0.25">
      <c r="A1109" s="47" t="s">
        <v>5168</v>
      </c>
      <c r="B1109" s="47">
        <v>6000000</v>
      </c>
      <c r="C1109" s="47">
        <v>25047631</v>
      </c>
      <c r="D1109" s="46">
        <f>Table13[[#This Row],[Gross]]-Table13[[#This Row],[Budget]]</f>
        <v>19047631</v>
      </c>
    </row>
    <row r="1110" spans="1:4" x14ac:dyDescent="0.25">
      <c r="A1110" s="45" t="s">
        <v>2728</v>
      </c>
      <c r="B1110" s="45">
        <v>37000000</v>
      </c>
      <c r="C1110" s="45">
        <v>56044241</v>
      </c>
      <c r="D1110" s="46">
        <f>Table13[[#This Row],[Gross]]-Table13[[#This Row],[Budget]]</f>
        <v>19044241</v>
      </c>
    </row>
    <row r="1111" spans="1:4" x14ac:dyDescent="0.25">
      <c r="A1111" s="45" t="s">
        <v>4696</v>
      </c>
      <c r="B1111" s="45">
        <v>10000000</v>
      </c>
      <c r="C1111" s="45">
        <v>28873374</v>
      </c>
      <c r="D1111" s="46">
        <f>Table13[[#This Row],[Gross]]-Table13[[#This Row],[Budget]]</f>
        <v>18873374</v>
      </c>
    </row>
    <row r="1112" spans="1:4" x14ac:dyDescent="0.25">
      <c r="A1112" s="47" t="s">
        <v>4085</v>
      </c>
      <c r="B1112" s="47">
        <v>15000000</v>
      </c>
      <c r="C1112" s="47">
        <v>33860010</v>
      </c>
      <c r="D1112" s="46">
        <f>Table13[[#This Row],[Gross]]-Table13[[#This Row],[Budget]]</f>
        <v>18860010</v>
      </c>
    </row>
    <row r="1113" spans="1:4" x14ac:dyDescent="0.25">
      <c r="A1113" s="45" t="s">
        <v>4058</v>
      </c>
      <c r="B1113" s="45">
        <v>15000000</v>
      </c>
      <c r="C1113" s="45">
        <v>33771174</v>
      </c>
      <c r="D1113" s="46">
        <f>Table13[[#This Row],[Gross]]-Table13[[#This Row],[Budget]]</f>
        <v>18771174</v>
      </c>
    </row>
    <row r="1114" spans="1:4" x14ac:dyDescent="0.25">
      <c r="A1114" s="45" t="s">
        <v>2578</v>
      </c>
      <c r="B1114" s="45">
        <v>33000000</v>
      </c>
      <c r="C1114" s="45">
        <v>51758599</v>
      </c>
      <c r="D1114" s="46">
        <f>Table13[[#This Row],[Gross]]-Table13[[#This Row],[Budget]]</f>
        <v>18758599</v>
      </c>
    </row>
    <row r="1115" spans="1:4" x14ac:dyDescent="0.25">
      <c r="A1115" s="45" t="s">
        <v>4080</v>
      </c>
      <c r="B1115" s="45">
        <v>14000000</v>
      </c>
      <c r="C1115" s="45">
        <v>32645546</v>
      </c>
      <c r="D1115" s="46">
        <f>Table13[[#This Row],[Gross]]-Table13[[#This Row],[Budget]]</f>
        <v>18645546</v>
      </c>
    </row>
    <row r="1116" spans="1:4" x14ac:dyDescent="0.25">
      <c r="A1116" s="45" t="s">
        <v>3871</v>
      </c>
      <c r="B1116" s="45">
        <v>17000000</v>
      </c>
      <c r="C1116" s="45">
        <v>35635046</v>
      </c>
      <c r="D1116" s="46">
        <f>Table13[[#This Row],[Gross]]-Table13[[#This Row],[Budget]]</f>
        <v>18635046</v>
      </c>
    </row>
    <row r="1117" spans="1:4" x14ac:dyDescent="0.25">
      <c r="A1117" s="45" t="s">
        <v>5040</v>
      </c>
      <c r="B1117" s="45">
        <v>7000000</v>
      </c>
      <c r="C1117" s="45">
        <v>25625110</v>
      </c>
      <c r="D1117" s="46">
        <f>Table13[[#This Row],[Gross]]-Table13[[#This Row],[Budget]]</f>
        <v>18625110</v>
      </c>
    </row>
    <row r="1118" spans="1:4" x14ac:dyDescent="0.25">
      <c r="A1118" s="45" t="s">
        <v>3044</v>
      </c>
      <c r="B1118" s="45">
        <v>15000000</v>
      </c>
      <c r="C1118" s="45">
        <v>33565375</v>
      </c>
      <c r="D1118" s="46">
        <f>Table13[[#This Row],[Gross]]-Table13[[#This Row],[Budget]]</f>
        <v>18565375</v>
      </c>
    </row>
    <row r="1119" spans="1:4" x14ac:dyDescent="0.25">
      <c r="A1119" s="47" t="s">
        <v>5315</v>
      </c>
      <c r="B1119" s="47">
        <v>4500000</v>
      </c>
      <c r="C1119" s="47">
        <v>23031390</v>
      </c>
      <c r="D1119" s="46">
        <f>Table13[[#This Row],[Gross]]-Table13[[#This Row],[Budget]]</f>
        <v>18531390</v>
      </c>
    </row>
    <row r="1120" spans="1:4" x14ac:dyDescent="0.25">
      <c r="A1120" s="45" t="s">
        <v>1869</v>
      </c>
      <c r="B1120" s="45">
        <v>48000000</v>
      </c>
      <c r="C1120" s="45">
        <v>66488090</v>
      </c>
      <c r="D1120" s="46">
        <f>Table13[[#This Row],[Gross]]-Table13[[#This Row],[Budget]]</f>
        <v>18488090</v>
      </c>
    </row>
    <row r="1121" spans="1:4" x14ac:dyDescent="0.25">
      <c r="A1121" s="47" t="s">
        <v>745</v>
      </c>
      <c r="B1121" s="47">
        <v>92000000</v>
      </c>
      <c r="C1121" s="47">
        <v>110416702</v>
      </c>
      <c r="D1121" s="46">
        <f>Table13[[#This Row],[Gross]]-Table13[[#This Row],[Budget]]</f>
        <v>18416702</v>
      </c>
    </row>
    <row r="1122" spans="1:4" x14ac:dyDescent="0.25">
      <c r="A1122" s="47" t="s">
        <v>4439</v>
      </c>
      <c r="B1122" s="47">
        <v>12000000</v>
      </c>
      <c r="C1122" s="47">
        <v>30400000</v>
      </c>
      <c r="D1122" s="46">
        <f>Table13[[#This Row],[Gross]]-Table13[[#This Row],[Budget]]</f>
        <v>18400000</v>
      </c>
    </row>
    <row r="1123" spans="1:4" x14ac:dyDescent="0.25">
      <c r="A1123" s="45" t="s">
        <v>4061</v>
      </c>
      <c r="B1123" s="45">
        <v>15000000</v>
      </c>
      <c r="C1123" s="45">
        <v>33386128</v>
      </c>
      <c r="D1123" s="46">
        <f>Table13[[#This Row],[Gross]]-Table13[[#This Row],[Budget]]</f>
        <v>18386128</v>
      </c>
    </row>
    <row r="1124" spans="1:4" x14ac:dyDescent="0.25">
      <c r="A1124" s="47" t="s">
        <v>424</v>
      </c>
      <c r="B1124" s="47">
        <v>130000000</v>
      </c>
      <c r="C1124" s="47">
        <v>148337537</v>
      </c>
      <c r="D1124" s="46">
        <f>Table13[[#This Row],[Gross]]-Table13[[#This Row],[Budget]]</f>
        <v>18337537</v>
      </c>
    </row>
    <row r="1125" spans="1:4" x14ac:dyDescent="0.25">
      <c r="A1125" s="47" t="s">
        <v>4056</v>
      </c>
      <c r="B1125" s="47">
        <v>16000000</v>
      </c>
      <c r="C1125" s="47">
        <v>34308901</v>
      </c>
      <c r="D1125" s="46">
        <f>Table13[[#This Row],[Gross]]-Table13[[#This Row],[Budget]]</f>
        <v>18308901</v>
      </c>
    </row>
    <row r="1126" spans="1:4" x14ac:dyDescent="0.25">
      <c r="A1126" s="45" t="s">
        <v>4996</v>
      </c>
      <c r="B1126" s="45">
        <v>6500000</v>
      </c>
      <c r="C1126" s="45">
        <v>24792061</v>
      </c>
      <c r="D1126" s="46">
        <f>Table13[[#This Row],[Gross]]-Table13[[#This Row],[Budget]]</f>
        <v>18292061</v>
      </c>
    </row>
    <row r="1127" spans="1:4" x14ac:dyDescent="0.25">
      <c r="A1127" s="47" t="s">
        <v>3343</v>
      </c>
      <c r="B1127" s="47">
        <v>22000000</v>
      </c>
      <c r="C1127" s="47">
        <v>40270895</v>
      </c>
      <c r="D1127" s="46">
        <f>Table13[[#This Row],[Gross]]-Table13[[#This Row],[Budget]]</f>
        <v>18270895</v>
      </c>
    </row>
    <row r="1128" spans="1:4" x14ac:dyDescent="0.25">
      <c r="A1128" s="45" t="s">
        <v>323</v>
      </c>
      <c r="B1128" s="45">
        <v>142000000</v>
      </c>
      <c r="C1128" s="45">
        <v>160201106</v>
      </c>
      <c r="D1128" s="46">
        <f>Table13[[#This Row],[Gross]]-Table13[[#This Row],[Budget]]</f>
        <v>18201106</v>
      </c>
    </row>
    <row r="1129" spans="1:4" x14ac:dyDescent="0.25">
      <c r="A1129" s="47" t="s">
        <v>5562</v>
      </c>
      <c r="B1129" s="47">
        <v>2000000</v>
      </c>
      <c r="C1129" s="47">
        <v>20167424</v>
      </c>
      <c r="D1129" s="46">
        <f>Table13[[#This Row],[Gross]]-Table13[[#This Row],[Budget]]</f>
        <v>18167424</v>
      </c>
    </row>
    <row r="1130" spans="1:4" x14ac:dyDescent="0.25">
      <c r="A1130" s="47" t="s">
        <v>3121</v>
      </c>
      <c r="B1130" s="47">
        <v>17000000</v>
      </c>
      <c r="C1130" s="47">
        <v>35143332</v>
      </c>
      <c r="D1130" s="46">
        <f>Table13[[#This Row],[Gross]]-Table13[[#This Row],[Budget]]</f>
        <v>18143332</v>
      </c>
    </row>
    <row r="1131" spans="1:4" x14ac:dyDescent="0.25">
      <c r="A1131" s="47" t="s">
        <v>4925</v>
      </c>
      <c r="B1131" s="47">
        <v>8000000</v>
      </c>
      <c r="C1131" s="47">
        <v>26049082</v>
      </c>
      <c r="D1131" s="46">
        <f>Table13[[#This Row],[Gross]]-Table13[[#This Row],[Budget]]</f>
        <v>18049082</v>
      </c>
    </row>
    <row r="1132" spans="1:4" x14ac:dyDescent="0.25">
      <c r="A1132" s="45" t="s">
        <v>2922</v>
      </c>
      <c r="B1132" s="45">
        <v>30000000</v>
      </c>
      <c r="C1132" s="45">
        <v>48043505</v>
      </c>
      <c r="D1132" s="46">
        <f>Table13[[#This Row],[Gross]]-Table13[[#This Row],[Budget]]</f>
        <v>18043505</v>
      </c>
    </row>
    <row r="1133" spans="1:4" x14ac:dyDescent="0.25">
      <c r="A1133" s="45" t="s">
        <v>3486</v>
      </c>
      <c r="B1133" s="45">
        <v>20000000</v>
      </c>
      <c r="C1133" s="45">
        <v>38037513</v>
      </c>
      <c r="D1133" s="46">
        <f>Table13[[#This Row],[Gross]]-Table13[[#This Row],[Budget]]</f>
        <v>18037513</v>
      </c>
    </row>
    <row r="1134" spans="1:4" x14ac:dyDescent="0.25">
      <c r="A1134" s="45" t="s">
        <v>2063</v>
      </c>
      <c r="B1134" s="45">
        <v>42000000</v>
      </c>
      <c r="C1134" s="45">
        <v>59992760</v>
      </c>
      <c r="D1134" s="46">
        <f>Table13[[#This Row],[Gross]]-Table13[[#This Row],[Budget]]</f>
        <v>17992760</v>
      </c>
    </row>
    <row r="1135" spans="1:4" x14ac:dyDescent="0.25">
      <c r="A1135" s="45" t="s">
        <v>2160</v>
      </c>
      <c r="B1135" s="45">
        <v>40000000</v>
      </c>
      <c r="C1135" s="45">
        <v>57981889</v>
      </c>
      <c r="D1135" s="46">
        <f>Table13[[#This Row],[Gross]]-Table13[[#This Row],[Budget]]</f>
        <v>17981889</v>
      </c>
    </row>
    <row r="1136" spans="1:4" x14ac:dyDescent="0.25">
      <c r="A1136" s="45" t="s">
        <v>5612</v>
      </c>
      <c r="B1136" s="45">
        <v>3000000</v>
      </c>
      <c r="C1136" s="45">
        <v>20966644</v>
      </c>
      <c r="D1136" s="46">
        <f>Table13[[#This Row],[Gross]]-Table13[[#This Row],[Budget]]</f>
        <v>17966644</v>
      </c>
    </row>
    <row r="1137" spans="1:4" x14ac:dyDescent="0.25">
      <c r="A1137" s="45" t="s">
        <v>4923</v>
      </c>
      <c r="B1137" s="45">
        <v>8000000</v>
      </c>
      <c r="C1137" s="45">
        <v>25926543</v>
      </c>
      <c r="D1137" s="46">
        <f>Table13[[#This Row],[Gross]]-Table13[[#This Row],[Budget]]</f>
        <v>17926543</v>
      </c>
    </row>
    <row r="1138" spans="1:4" x14ac:dyDescent="0.25">
      <c r="A1138" s="47" t="s">
        <v>3263</v>
      </c>
      <c r="B1138" s="47">
        <v>24000000</v>
      </c>
      <c r="C1138" s="47">
        <v>41895491</v>
      </c>
      <c r="D1138" s="46">
        <f>Table13[[#This Row],[Gross]]-Table13[[#This Row],[Budget]]</f>
        <v>17895491</v>
      </c>
    </row>
    <row r="1139" spans="1:4" x14ac:dyDescent="0.25">
      <c r="A1139" s="47" t="s">
        <v>1234</v>
      </c>
      <c r="B1139" s="47">
        <v>66000000</v>
      </c>
      <c r="C1139" s="47">
        <v>83892374</v>
      </c>
      <c r="D1139" s="46">
        <f>Table13[[#This Row],[Gross]]-Table13[[#This Row],[Budget]]</f>
        <v>17892374</v>
      </c>
    </row>
    <row r="1140" spans="1:4" x14ac:dyDescent="0.25">
      <c r="A1140" s="47" t="s">
        <v>5936</v>
      </c>
      <c r="B1140" s="47">
        <v>1250000</v>
      </c>
      <c r="C1140" s="47">
        <v>19100000</v>
      </c>
      <c r="D1140" s="46">
        <f>Table13[[#This Row],[Gross]]-Table13[[#This Row],[Budget]]</f>
        <v>17850000</v>
      </c>
    </row>
    <row r="1141" spans="1:4" x14ac:dyDescent="0.25">
      <c r="A1141" s="45" t="s">
        <v>1734</v>
      </c>
      <c r="B1141" s="45">
        <v>50000000</v>
      </c>
      <c r="C1141" s="45">
        <v>67823573</v>
      </c>
      <c r="D1141" s="46">
        <f>Table13[[#This Row],[Gross]]-Table13[[#This Row],[Budget]]</f>
        <v>17823573</v>
      </c>
    </row>
    <row r="1142" spans="1:4" x14ac:dyDescent="0.25">
      <c r="A1142" s="45" t="s">
        <v>4669</v>
      </c>
      <c r="B1142" s="45">
        <v>10000000</v>
      </c>
      <c r="C1142" s="45">
        <v>27736779</v>
      </c>
      <c r="D1142" s="46">
        <f>Table13[[#This Row],[Gross]]-Table13[[#This Row],[Budget]]</f>
        <v>17736779</v>
      </c>
    </row>
    <row r="1143" spans="1:4" x14ac:dyDescent="0.25">
      <c r="A1143" s="45" t="s">
        <v>4064</v>
      </c>
      <c r="B1143" s="45">
        <v>15000000</v>
      </c>
      <c r="C1143" s="45">
        <v>32721635</v>
      </c>
      <c r="D1143" s="46">
        <f>Table13[[#This Row],[Gross]]-Table13[[#This Row],[Budget]]</f>
        <v>17721635</v>
      </c>
    </row>
    <row r="1144" spans="1:4" x14ac:dyDescent="0.25">
      <c r="A1144" s="45" t="s">
        <v>928</v>
      </c>
      <c r="B1144" s="45">
        <v>68000000</v>
      </c>
      <c r="C1144" s="45">
        <v>85707116</v>
      </c>
      <c r="D1144" s="46">
        <f>Table13[[#This Row],[Gross]]-Table13[[#This Row],[Budget]]</f>
        <v>17707116</v>
      </c>
    </row>
    <row r="1145" spans="1:4" x14ac:dyDescent="0.25">
      <c r="A1145" s="47" t="s">
        <v>3484</v>
      </c>
      <c r="B1145" s="47">
        <v>20000000</v>
      </c>
      <c r="C1145" s="47">
        <v>37672350</v>
      </c>
      <c r="D1145" s="46">
        <f>Table13[[#This Row],[Gross]]-Table13[[#This Row],[Budget]]</f>
        <v>17672350</v>
      </c>
    </row>
    <row r="1146" spans="1:4" x14ac:dyDescent="0.25">
      <c r="A1146" s="47" t="s">
        <v>5126</v>
      </c>
      <c r="B1146" s="47">
        <v>6500000</v>
      </c>
      <c r="C1146" s="47">
        <v>24103594</v>
      </c>
      <c r="D1146" s="46">
        <f>Table13[[#This Row],[Gross]]-Table13[[#This Row],[Budget]]</f>
        <v>17603594</v>
      </c>
    </row>
    <row r="1147" spans="1:4" x14ac:dyDescent="0.25">
      <c r="A1147" s="45" t="s">
        <v>793</v>
      </c>
      <c r="B1147" s="45">
        <v>20000000</v>
      </c>
      <c r="C1147" s="45">
        <v>37567440</v>
      </c>
      <c r="D1147" s="46">
        <f>Table13[[#This Row],[Gross]]-Table13[[#This Row],[Budget]]</f>
        <v>17567440</v>
      </c>
    </row>
    <row r="1148" spans="1:4" x14ac:dyDescent="0.25">
      <c r="A1148" s="45" t="s">
        <v>2754</v>
      </c>
      <c r="B1148" s="45">
        <v>25000000</v>
      </c>
      <c r="C1148" s="45">
        <v>42478175</v>
      </c>
      <c r="D1148" s="46">
        <f>Table13[[#This Row],[Gross]]-Table13[[#This Row],[Budget]]</f>
        <v>17478175</v>
      </c>
    </row>
    <row r="1149" spans="1:4" x14ac:dyDescent="0.25">
      <c r="A1149" s="47" t="s">
        <v>2916</v>
      </c>
      <c r="B1149" s="47">
        <v>27000000</v>
      </c>
      <c r="C1149" s="47">
        <v>44450000</v>
      </c>
      <c r="D1149" s="46">
        <f>Table13[[#This Row],[Gross]]-Table13[[#This Row],[Budget]]</f>
        <v>17450000</v>
      </c>
    </row>
    <row r="1150" spans="1:4" x14ac:dyDescent="0.25">
      <c r="A1150" s="47" t="s">
        <v>3487</v>
      </c>
      <c r="B1150" s="47">
        <v>20000000</v>
      </c>
      <c r="C1150" s="47">
        <v>37442180</v>
      </c>
      <c r="D1150" s="46">
        <f>Table13[[#This Row],[Gross]]-Table13[[#This Row],[Budget]]</f>
        <v>17442180</v>
      </c>
    </row>
    <row r="1151" spans="1:4" x14ac:dyDescent="0.25">
      <c r="A1151" s="45" t="s">
        <v>5471</v>
      </c>
      <c r="B1151" s="45">
        <v>3500000</v>
      </c>
      <c r="C1151" s="45">
        <v>20803237</v>
      </c>
      <c r="D1151" s="46">
        <f>Table13[[#This Row],[Gross]]-Table13[[#This Row],[Budget]]</f>
        <v>17303237</v>
      </c>
    </row>
    <row r="1152" spans="1:4" x14ac:dyDescent="0.25">
      <c r="A1152" s="47" t="s">
        <v>5940</v>
      </c>
      <c r="B1152" s="47">
        <v>1200000</v>
      </c>
      <c r="C1152" s="47">
        <v>18488314</v>
      </c>
      <c r="D1152" s="46">
        <f>Table13[[#This Row],[Gross]]-Table13[[#This Row],[Budget]]</f>
        <v>17288314</v>
      </c>
    </row>
    <row r="1153" spans="1:4" x14ac:dyDescent="0.25">
      <c r="A1153" s="47" t="s">
        <v>2447</v>
      </c>
      <c r="B1153" s="47">
        <v>35000000</v>
      </c>
      <c r="C1153" s="47">
        <v>52277485</v>
      </c>
      <c r="D1153" s="46">
        <f>Table13[[#This Row],[Gross]]-Table13[[#This Row],[Budget]]</f>
        <v>17277485</v>
      </c>
    </row>
    <row r="1154" spans="1:4" x14ac:dyDescent="0.25">
      <c r="A1154" s="45" t="s">
        <v>5169</v>
      </c>
      <c r="B1154" s="45">
        <v>6000000</v>
      </c>
      <c r="C1154" s="45">
        <v>23272306</v>
      </c>
      <c r="D1154" s="46">
        <f>Table13[[#This Row],[Gross]]-Table13[[#This Row],[Budget]]</f>
        <v>17272306</v>
      </c>
    </row>
    <row r="1155" spans="1:4" x14ac:dyDescent="0.25">
      <c r="A1155" s="47" t="s">
        <v>3481</v>
      </c>
      <c r="B1155" s="47">
        <v>22000000</v>
      </c>
      <c r="C1155" s="47">
        <v>39263506</v>
      </c>
      <c r="D1155" s="46">
        <f>Table13[[#This Row],[Gross]]-Table13[[#This Row],[Budget]]</f>
        <v>17263506</v>
      </c>
    </row>
    <row r="1156" spans="1:4" x14ac:dyDescent="0.25">
      <c r="A1156" s="45" t="s">
        <v>5609</v>
      </c>
      <c r="B1156" s="45">
        <v>4000000</v>
      </c>
      <c r="C1156" s="45">
        <v>21244913</v>
      </c>
      <c r="D1156" s="46">
        <f>Table13[[#This Row],[Gross]]-Table13[[#This Row],[Budget]]</f>
        <v>17244913</v>
      </c>
    </row>
    <row r="1157" spans="1:4" x14ac:dyDescent="0.25">
      <c r="A1157" s="47" t="s">
        <v>922</v>
      </c>
      <c r="B1157" s="47">
        <v>65000000</v>
      </c>
      <c r="C1157" s="47">
        <v>82226474</v>
      </c>
      <c r="D1157" s="46">
        <f>Table13[[#This Row],[Gross]]-Table13[[#This Row],[Budget]]</f>
        <v>17226474</v>
      </c>
    </row>
    <row r="1158" spans="1:4" x14ac:dyDescent="0.25">
      <c r="A1158" s="45" t="s">
        <v>2917</v>
      </c>
      <c r="B1158" s="45">
        <v>28000000</v>
      </c>
      <c r="C1158" s="45">
        <v>45162741</v>
      </c>
      <c r="D1158" s="46">
        <f>Table13[[#This Row],[Gross]]-Table13[[#This Row],[Budget]]</f>
        <v>17162741</v>
      </c>
    </row>
    <row r="1159" spans="1:4" x14ac:dyDescent="0.25">
      <c r="A1159" s="45" t="s">
        <v>5983</v>
      </c>
      <c r="B1159" s="45">
        <v>1000000</v>
      </c>
      <c r="C1159" s="45">
        <v>18112929</v>
      </c>
      <c r="D1159" s="46">
        <f>Table13[[#This Row],[Gross]]-Table13[[#This Row],[Budget]]</f>
        <v>17112929</v>
      </c>
    </row>
    <row r="1160" spans="1:4" x14ac:dyDescent="0.25">
      <c r="A1160" s="45" t="s">
        <v>5881</v>
      </c>
      <c r="B1160" s="45">
        <v>2000000</v>
      </c>
      <c r="C1160" s="45">
        <v>19067631</v>
      </c>
      <c r="D1160" s="46">
        <f>Table13[[#This Row],[Gross]]-Table13[[#This Row],[Budget]]</f>
        <v>17067631</v>
      </c>
    </row>
    <row r="1161" spans="1:4" x14ac:dyDescent="0.25">
      <c r="A1161" s="47" t="s">
        <v>1039</v>
      </c>
      <c r="B1161" s="47">
        <v>60000000</v>
      </c>
      <c r="C1161" s="47">
        <v>77032279</v>
      </c>
      <c r="D1161" s="46">
        <f>Table13[[#This Row],[Gross]]-Table13[[#This Row],[Budget]]</f>
        <v>17032279</v>
      </c>
    </row>
    <row r="1162" spans="1:4" x14ac:dyDescent="0.25">
      <c r="A1162" s="45" t="s">
        <v>2165</v>
      </c>
      <c r="B1162" s="45">
        <v>40000000</v>
      </c>
      <c r="C1162" s="45">
        <v>57011847</v>
      </c>
      <c r="D1162" s="46">
        <f>Table13[[#This Row],[Gross]]-Table13[[#This Row],[Budget]]</f>
        <v>17011847</v>
      </c>
    </row>
    <row r="1163" spans="1:4" x14ac:dyDescent="0.25">
      <c r="A1163" s="47" t="s">
        <v>583</v>
      </c>
      <c r="B1163" s="47">
        <v>150000000</v>
      </c>
      <c r="C1163" s="47">
        <v>167007184</v>
      </c>
      <c r="D1163" s="46">
        <f>Table13[[#This Row],[Gross]]-Table13[[#This Row],[Budget]]</f>
        <v>17007184</v>
      </c>
    </row>
    <row r="1164" spans="1:4" x14ac:dyDescent="0.25">
      <c r="A1164" s="47" t="s">
        <v>5305</v>
      </c>
      <c r="B1164" s="47">
        <v>5000000</v>
      </c>
      <c r="C1164" s="47">
        <v>21994911</v>
      </c>
      <c r="D1164" s="46">
        <f>Table13[[#This Row],[Gross]]-Table13[[#This Row],[Budget]]</f>
        <v>16994911</v>
      </c>
    </row>
    <row r="1165" spans="1:4" x14ac:dyDescent="0.25">
      <c r="A1165" s="45" t="s">
        <v>5980</v>
      </c>
      <c r="B1165" s="45">
        <v>1000000</v>
      </c>
      <c r="C1165" s="45">
        <v>17986000</v>
      </c>
      <c r="D1165" s="46">
        <f>Table13[[#This Row],[Gross]]-Table13[[#This Row],[Budget]]</f>
        <v>16986000</v>
      </c>
    </row>
    <row r="1166" spans="1:4" x14ac:dyDescent="0.25">
      <c r="A1166" s="45" t="s">
        <v>4237</v>
      </c>
      <c r="B1166" s="45">
        <v>13000000</v>
      </c>
      <c r="C1166" s="45">
        <v>29959436</v>
      </c>
      <c r="D1166" s="46">
        <f>Table13[[#This Row],[Gross]]-Table13[[#This Row],[Budget]]</f>
        <v>16959436</v>
      </c>
    </row>
    <row r="1167" spans="1:4" x14ac:dyDescent="0.25">
      <c r="A1167" s="47" t="s">
        <v>2750</v>
      </c>
      <c r="B1167" s="47">
        <v>30000000</v>
      </c>
      <c r="C1167" s="47">
        <v>46875468</v>
      </c>
      <c r="D1167" s="46">
        <f>Table13[[#This Row],[Gross]]-Table13[[#This Row],[Budget]]</f>
        <v>16875468</v>
      </c>
    </row>
    <row r="1168" spans="1:4" x14ac:dyDescent="0.25">
      <c r="A1168" s="47" t="s">
        <v>3503</v>
      </c>
      <c r="B1168" s="47">
        <v>20000000</v>
      </c>
      <c r="C1168" s="47">
        <v>36874745</v>
      </c>
      <c r="D1168" s="46">
        <f>Table13[[#This Row],[Gross]]-Table13[[#This Row],[Budget]]</f>
        <v>16874745</v>
      </c>
    </row>
    <row r="1169" spans="1:4" x14ac:dyDescent="0.25">
      <c r="A1169" s="45" t="s">
        <v>633</v>
      </c>
      <c r="B1169" s="45">
        <v>100000000</v>
      </c>
      <c r="C1169" s="45">
        <v>116866727</v>
      </c>
      <c r="D1169" s="46">
        <f>Table13[[#This Row],[Gross]]-Table13[[#This Row],[Budget]]</f>
        <v>16866727</v>
      </c>
    </row>
    <row r="1170" spans="1:4" x14ac:dyDescent="0.25">
      <c r="A1170" s="45" t="s">
        <v>2617</v>
      </c>
      <c r="B1170" s="45">
        <v>32000000</v>
      </c>
      <c r="C1170" s="45">
        <v>48814909</v>
      </c>
      <c r="D1170" s="46">
        <f>Table13[[#This Row],[Gross]]-Table13[[#This Row],[Budget]]</f>
        <v>16814909</v>
      </c>
    </row>
    <row r="1171" spans="1:4" x14ac:dyDescent="0.25">
      <c r="A1171" s="45" t="s">
        <v>4564</v>
      </c>
      <c r="B1171" s="45">
        <v>11000000</v>
      </c>
      <c r="C1171" s="45">
        <v>27669413</v>
      </c>
      <c r="D1171" s="46">
        <f>Table13[[#This Row],[Gross]]-Table13[[#This Row],[Budget]]</f>
        <v>16669413</v>
      </c>
    </row>
    <row r="1172" spans="1:4" x14ac:dyDescent="0.25">
      <c r="A1172" s="45" t="s">
        <v>3492</v>
      </c>
      <c r="B1172" s="45">
        <v>20000000</v>
      </c>
      <c r="C1172" s="45">
        <v>36658108</v>
      </c>
      <c r="D1172" s="46">
        <f>Table13[[#This Row],[Gross]]-Table13[[#This Row],[Budget]]</f>
        <v>16658108</v>
      </c>
    </row>
    <row r="1173" spans="1:4" x14ac:dyDescent="0.25">
      <c r="A1173" s="45" t="s">
        <v>684</v>
      </c>
      <c r="B1173" s="45">
        <v>92000000</v>
      </c>
      <c r="C1173" s="45">
        <v>108638745</v>
      </c>
      <c r="D1173" s="46">
        <f>Table13[[#This Row],[Gross]]-Table13[[#This Row],[Budget]]</f>
        <v>16638745</v>
      </c>
    </row>
    <row r="1174" spans="1:4" x14ac:dyDescent="0.25">
      <c r="A1174" s="45" t="s">
        <v>910</v>
      </c>
      <c r="B1174" s="45">
        <v>79000000</v>
      </c>
      <c r="C1174" s="45">
        <v>95632614</v>
      </c>
      <c r="D1174" s="46">
        <f>Table13[[#This Row],[Gross]]-Table13[[#This Row],[Budget]]</f>
        <v>16632614</v>
      </c>
    </row>
    <row r="1175" spans="1:4" x14ac:dyDescent="0.25">
      <c r="A1175" s="47" t="s">
        <v>4236</v>
      </c>
      <c r="B1175" s="47">
        <v>14000000</v>
      </c>
      <c r="C1175" s="47">
        <v>30628981</v>
      </c>
      <c r="D1175" s="46">
        <f>Table13[[#This Row],[Gross]]-Table13[[#This Row],[Budget]]</f>
        <v>16628981</v>
      </c>
    </row>
    <row r="1176" spans="1:4" x14ac:dyDescent="0.25">
      <c r="A1176" s="45" t="s">
        <v>3125</v>
      </c>
      <c r="B1176" s="45">
        <v>25000000</v>
      </c>
      <c r="C1176" s="45">
        <v>41597830</v>
      </c>
      <c r="D1176" s="46">
        <f>Table13[[#This Row],[Gross]]-Table13[[#This Row],[Budget]]</f>
        <v>16597830</v>
      </c>
    </row>
    <row r="1177" spans="1:4" x14ac:dyDescent="0.25">
      <c r="A1177" s="47" t="s">
        <v>4065</v>
      </c>
      <c r="B1177" s="47">
        <v>15000000</v>
      </c>
      <c r="C1177" s="47">
        <v>31585300</v>
      </c>
      <c r="D1177" s="46">
        <f>Table13[[#This Row],[Gross]]-Table13[[#This Row],[Budget]]</f>
        <v>16585300</v>
      </c>
    </row>
    <row r="1178" spans="1:4" x14ac:dyDescent="0.25">
      <c r="A1178" s="45" t="s">
        <v>4765</v>
      </c>
      <c r="B1178" s="45">
        <v>10000000</v>
      </c>
      <c r="C1178" s="45">
        <v>26583369</v>
      </c>
      <c r="D1178" s="46">
        <f>Table13[[#This Row],[Gross]]-Table13[[#This Row],[Budget]]</f>
        <v>16583369</v>
      </c>
    </row>
    <row r="1179" spans="1:4" x14ac:dyDescent="0.25">
      <c r="A1179" s="45" t="s">
        <v>5301</v>
      </c>
      <c r="B1179" s="45">
        <v>9000000</v>
      </c>
      <c r="C1179" s="45">
        <v>25530884</v>
      </c>
      <c r="D1179" s="46">
        <f>Table13[[#This Row],[Gross]]-Table13[[#This Row],[Budget]]</f>
        <v>16530884</v>
      </c>
    </row>
    <row r="1180" spans="1:4" x14ac:dyDescent="0.25">
      <c r="A1180" s="45" t="s">
        <v>1389</v>
      </c>
      <c r="B1180" s="45">
        <v>48000000</v>
      </c>
      <c r="C1180" s="45">
        <v>64505912</v>
      </c>
      <c r="D1180" s="46">
        <f>Table13[[#This Row],[Gross]]-Table13[[#This Row],[Budget]]</f>
        <v>16505912</v>
      </c>
    </row>
    <row r="1181" spans="1:4" x14ac:dyDescent="0.25">
      <c r="A1181" s="45" t="s">
        <v>5306</v>
      </c>
      <c r="B1181" s="45">
        <v>5000000</v>
      </c>
      <c r="C1181" s="45">
        <v>21501098</v>
      </c>
      <c r="D1181" s="46">
        <f>Table13[[#This Row],[Gross]]-Table13[[#This Row],[Budget]]</f>
        <v>16501098</v>
      </c>
    </row>
    <row r="1182" spans="1:4" x14ac:dyDescent="0.25">
      <c r="A1182" s="45" t="s">
        <v>6136</v>
      </c>
      <c r="B1182" s="45">
        <v>500000</v>
      </c>
      <c r="C1182" s="45">
        <v>17000000</v>
      </c>
      <c r="D1182" s="46">
        <f>Table13[[#This Row],[Gross]]-Table13[[#This Row],[Budget]]</f>
        <v>16500000</v>
      </c>
    </row>
    <row r="1183" spans="1:4" x14ac:dyDescent="0.25">
      <c r="A1183" s="47" t="s">
        <v>1741</v>
      </c>
      <c r="B1183" s="47">
        <v>54000000</v>
      </c>
      <c r="C1183" s="47">
        <v>70496802</v>
      </c>
      <c r="D1183" s="46">
        <f>Table13[[#This Row],[Gross]]-Table13[[#This Row],[Budget]]</f>
        <v>16496802</v>
      </c>
    </row>
    <row r="1184" spans="1:4" x14ac:dyDescent="0.25">
      <c r="A1184" s="47" t="s">
        <v>5619</v>
      </c>
      <c r="B1184" s="47">
        <v>3000000</v>
      </c>
      <c r="C1184" s="47">
        <v>19472057</v>
      </c>
      <c r="D1184" s="46">
        <f>Table13[[#This Row],[Gross]]-Table13[[#This Row],[Budget]]</f>
        <v>16472057</v>
      </c>
    </row>
    <row r="1185" spans="1:4" x14ac:dyDescent="0.25">
      <c r="A1185" s="47" t="s">
        <v>3768</v>
      </c>
      <c r="B1185" s="47">
        <v>15000000</v>
      </c>
      <c r="C1185" s="47">
        <v>31471430</v>
      </c>
      <c r="D1185" s="46">
        <f>Table13[[#This Row],[Gross]]-Table13[[#This Row],[Budget]]</f>
        <v>16471430</v>
      </c>
    </row>
    <row r="1186" spans="1:4" x14ac:dyDescent="0.25">
      <c r="A1186" s="47" t="s">
        <v>4665</v>
      </c>
      <c r="B1186" s="47">
        <v>12000000</v>
      </c>
      <c r="C1186" s="47">
        <v>28435406</v>
      </c>
      <c r="D1186" s="46">
        <f>Table13[[#This Row],[Gross]]-Table13[[#This Row],[Budget]]</f>
        <v>16435406</v>
      </c>
    </row>
    <row r="1187" spans="1:4" x14ac:dyDescent="0.25">
      <c r="A1187" s="45" t="s">
        <v>5688</v>
      </c>
      <c r="B1187" s="45">
        <v>2800000</v>
      </c>
      <c r="C1187" s="45">
        <v>19170001</v>
      </c>
      <c r="D1187" s="46">
        <f>Table13[[#This Row],[Gross]]-Table13[[#This Row],[Budget]]</f>
        <v>16370001</v>
      </c>
    </row>
    <row r="1188" spans="1:4" x14ac:dyDescent="0.25">
      <c r="A1188" s="45" t="s">
        <v>4332</v>
      </c>
      <c r="B1188" s="45">
        <v>6000000</v>
      </c>
      <c r="C1188" s="45">
        <v>22235901</v>
      </c>
      <c r="D1188" s="46">
        <f>Table13[[#This Row],[Gross]]-Table13[[#This Row],[Budget]]</f>
        <v>16235901</v>
      </c>
    </row>
    <row r="1189" spans="1:4" x14ac:dyDescent="0.25">
      <c r="A1189" s="47" t="s">
        <v>3302</v>
      </c>
      <c r="B1189" s="47">
        <v>23000000</v>
      </c>
      <c r="C1189" s="47">
        <v>39235088</v>
      </c>
      <c r="D1189" s="46">
        <f>Table13[[#This Row],[Gross]]-Table13[[#This Row],[Budget]]</f>
        <v>16235088</v>
      </c>
    </row>
    <row r="1190" spans="1:4" x14ac:dyDescent="0.25">
      <c r="A1190" s="45" t="s">
        <v>5316</v>
      </c>
      <c r="B1190" s="45">
        <v>5000000</v>
      </c>
      <c r="C1190" s="45">
        <v>21197315</v>
      </c>
      <c r="D1190" s="46">
        <f>Table13[[#This Row],[Gross]]-Table13[[#This Row],[Budget]]</f>
        <v>16197315</v>
      </c>
    </row>
    <row r="1191" spans="1:4" x14ac:dyDescent="0.25">
      <c r="A1191" s="47" t="s">
        <v>5616</v>
      </c>
      <c r="B1191" s="47">
        <v>3000000</v>
      </c>
      <c r="C1191" s="47">
        <v>19184015</v>
      </c>
      <c r="D1191" s="46">
        <f>Table13[[#This Row],[Gross]]-Table13[[#This Row],[Budget]]</f>
        <v>16184015</v>
      </c>
    </row>
    <row r="1192" spans="1:4" x14ac:dyDescent="0.25">
      <c r="A1192" s="45" t="s">
        <v>704</v>
      </c>
      <c r="B1192" s="45">
        <v>115000000</v>
      </c>
      <c r="C1192" s="45">
        <v>131144183</v>
      </c>
      <c r="D1192" s="46">
        <f>Table13[[#This Row],[Gross]]-Table13[[#This Row],[Budget]]</f>
        <v>16144183</v>
      </c>
    </row>
    <row r="1193" spans="1:4" x14ac:dyDescent="0.25">
      <c r="A1193" s="47" t="s">
        <v>4405</v>
      </c>
      <c r="B1193" s="47">
        <v>10500000</v>
      </c>
      <c r="C1193" s="47">
        <v>26589953</v>
      </c>
      <c r="D1193" s="46">
        <f>Table13[[#This Row],[Gross]]-Table13[[#This Row],[Budget]]</f>
        <v>16089953</v>
      </c>
    </row>
    <row r="1194" spans="1:4" x14ac:dyDescent="0.25">
      <c r="A1194" s="45" t="s">
        <v>3104</v>
      </c>
      <c r="B1194" s="45">
        <v>25000000</v>
      </c>
      <c r="C1194" s="45">
        <v>41067398</v>
      </c>
      <c r="D1194" s="46">
        <f>Table13[[#This Row],[Gross]]-Table13[[#This Row],[Budget]]</f>
        <v>16067398</v>
      </c>
    </row>
    <row r="1195" spans="1:4" x14ac:dyDescent="0.25">
      <c r="A1195" s="47" t="s">
        <v>3507</v>
      </c>
      <c r="B1195" s="47">
        <v>19000000</v>
      </c>
      <c r="C1195" s="47">
        <v>35033759</v>
      </c>
      <c r="D1195" s="46">
        <f>Table13[[#This Row],[Gross]]-Table13[[#This Row],[Budget]]</f>
        <v>16033759</v>
      </c>
    </row>
    <row r="1196" spans="1:4" x14ac:dyDescent="0.25">
      <c r="A1196" s="45" t="s">
        <v>1747</v>
      </c>
      <c r="B1196" s="45">
        <v>50000000</v>
      </c>
      <c r="C1196" s="45">
        <v>66002004</v>
      </c>
      <c r="D1196" s="46">
        <f>Table13[[#This Row],[Gross]]-Table13[[#This Row],[Budget]]</f>
        <v>16002004</v>
      </c>
    </row>
    <row r="1197" spans="1:4" x14ac:dyDescent="0.25">
      <c r="A1197" s="47" t="s">
        <v>5042</v>
      </c>
      <c r="B1197" s="47">
        <v>9000000</v>
      </c>
      <c r="C1197" s="47">
        <v>25000000</v>
      </c>
      <c r="D1197" s="46">
        <f>Table13[[#This Row],[Gross]]-Table13[[#This Row],[Budget]]</f>
        <v>16000000</v>
      </c>
    </row>
    <row r="1198" spans="1:4" x14ac:dyDescent="0.25">
      <c r="A1198" s="45" t="s">
        <v>3119</v>
      </c>
      <c r="B1198" s="45">
        <v>20000000</v>
      </c>
      <c r="C1198" s="45">
        <v>35990505</v>
      </c>
      <c r="D1198" s="46">
        <f>Table13[[#This Row],[Gross]]-Table13[[#This Row],[Budget]]</f>
        <v>15990505</v>
      </c>
    </row>
    <row r="1199" spans="1:4" x14ac:dyDescent="0.25">
      <c r="A1199" s="45" t="s">
        <v>3264</v>
      </c>
      <c r="B1199" s="45">
        <v>24000000</v>
      </c>
      <c r="C1199" s="45">
        <v>39989008</v>
      </c>
      <c r="D1199" s="46">
        <f>Table13[[#This Row],[Gross]]-Table13[[#This Row],[Budget]]</f>
        <v>15989008</v>
      </c>
    </row>
    <row r="1200" spans="1:4" x14ac:dyDescent="0.25">
      <c r="A1200" s="45" t="s">
        <v>4308</v>
      </c>
      <c r="B1200" s="45">
        <v>13000000</v>
      </c>
      <c r="C1200" s="45">
        <v>28972187</v>
      </c>
      <c r="D1200" s="46">
        <f>Table13[[#This Row],[Gross]]-Table13[[#This Row],[Budget]]</f>
        <v>15972187</v>
      </c>
    </row>
    <row r="1201" spans="1:4" x14ac:dyDescent="0.25">
      <c r="A1201" s="47" t="s">
        <v>4477</v>
      </c>
      <c r="B1201" s="47">
        <v>12000000</v>
      </c>
      <c r="C1201" s="47">
        <v>27829874</v>
      </c>
      <c r="D1201" s="46">
        <f>Table13[[#This Row],[Gross]]-Table13[[#This Row],[Budget]]</f>
        <v>15829874</v>
      </c>
    </row>
    <row r="1202" spans="1:4" x14ac:dyDescent="0.25">
      <c r="A1202" s="47" t="s">
        <v>4928</v>
      </c>
      <c r="B1202" s="47">
        <v>7000000</v>
      </c>
      <c r="C1202" s="47">
        <v>22800000</v>
      </c>
      <c r="D1202" s="46">
        <f>Table13[[#This Row],[Gross]]-Table13[[#This Row],[Budget]]</f>
        <v>15800000</v>
      </c>
    </row>
    <row r="1203" spans="1:4" x14ac:dyDescent="0.25">
      <c r="A1203" s="45" t="s">
        <v>1948</v>
      </c>
      <c r="B1203" s="45">
        <v>45000000</v>
      </c>
      <c r="C1203" s="45">
        <v>60786269</v>
      </c>
      <c r="D1203" s="46">
        <f>Table13[[#This Row],[Gross]]-Table13[[#This Row],[Budget]]</f>
        <v>15786269</v>
      </c>
    </row>
    <row r="1204" spans="1:4" x14ac:dyDescent="0.25">
      <c r="A1204" s="45" t="s">
        <v>5987</v>
      </c>
      <c r="B1204" s="45">
        <v>5000000</v>
      </c>
      <c r="C1204" s="45">
        <v>20773070</v>
      </c>
      <c r="D1204" s="46">
        <f>Table13[[#This Row],[Gross]]-Table13[[#This Row],[Budget]]</f>
        <v>15773070</v>
      </c>
    </row>
    <row r="1205" spans="1:4" x14ac:dyDescent="0.25">
      <c r="A1205" s="47" t="s">
        <v>1368</v>
      </c>
      <c r="B1205" s="47">
        <v>60000000</v>
      </c>
      <c r="C1205" s="47">
        <v>75764085</v>
      </c>
      <c r="D1205" s="46">
        <f>Table13[[#This Row],[Gross]]-Table13[[#This Row],[Budget]]</f>
        <v>15764085</v>
      </c>
    </row>
    <row r="1206" spans="1:4" x14ac:dyDescent="0.25">
      <c r="A1206" s="47" t="s">
        <v>5311</v>
      </c>
      <c r="B1206" s="47">
        <v>5000000</v>
      </c>
      <c r="C1206" s="47">
        <v>20733485</v>
      </c>
      <c r="D1206" s="46">
        <f>Table13[[#This Row],[Gross]]-Table13[[#This Row],[Budget]]</f>
        <v>15733485</v>
      </c>
    </row>
    <row r="1207" spans="1:4" x14ac:dyDescent="0.25">
      <c r="A1207" s="47" t="s">
        <v>3850</v>
      </c>
      <c r="B1207" s="47">
        <v>24000000</v>
      </c>
      <c r="C1207" s="47">
        <v>39687528</v>
      </c>
      <c r="D1207" s="46">
        <f>Table13[[#This Row],[Gross]]-Table13[[#This Row],[Budget]]</f>
        <v>15687528</v>
      </c>
    </row>
    <row r="1208" spans="1:4" x14ac:dyDescent="0.25">
      <c r="A1208" s="47" t="s">
        <v>2747</v>
      </c>
      <c r="B1208" s="47">
        <v>30000000</v>
      </c>
      <c r="C1208" s="47">
        <v>45645204</v>
      </c>
      <c r="D1208" s="46">
        <f>Table13[[#This Row],[Gross]]-Table13[[#This Row],[Budget]]</f>
        <v>15645204</v>
      </c>
    </row>
    <row r="1209" spans="1:4" x14ac:dyDescent="0.25">
      <c r="A1209" s="47" t="s">
        <v>1384</v>
      </c>
      <c r="B1209" s="47">
        <v>60000000</v>
      </c>
      <c r="C1209" s="47">
        <v>75638743</v>
      </c>
      <c r="D1209" s="46">
        <f>Table13[[#This Row],[Gross]]-Table13[[#This Row],[Budget]]</f>
        <v>15638743</v>
      </c>
    </row>
    <row r="1210" spans="1:4" x14ac:dyDescent="0.25">
      <c r="A1210" s="45" t="s">
        <v>3955</v>
      </c>
      <c r="B1210" s="45">
        <v>8000000</v>
      </c>
      <c r="C1210" s="45">
        <v>23618786</v>
      </c>
      <c r="D1210" s="46">
        <f>Table13[[#This Row],[Gross]]-Table13[[#This Row],[Budget]]</f>
        <v>15618786</v>
      </c>
    </row>
    <row r="1211" spans="1:4" x14ac:dyDescent="0.25">
      <c r="A1211" s="47" t="s">
        <v>4667</v>
      </c>
      <c r="B1211" s="47">
        <v>10000000</v>
      </c>
      <c r="C1211" s="47">
        <v>25600000</v>
      </c>
      <c r="D1211" s="46">
        <f>Table13[[#This Row],[Gross]]-Table13[[#This Row],[Budget]]</f>
        <v>15600000</v>
      </c>
    </row>
    <row r="1212" spans="1:4" x14ac:dyDescent="0.25">
      <c r="A1212" s="45" t="s">
        <v>3489</v>
      </c>
      <c r="B1212" s="45">
        <v>20000000</v>
      </c>
      <c r="C1212" s="45">
        <v>35596227</v>
      </c>
      <c r="D1212" s="46">
        <f>Table13[[#This Row],[Gross]]-Table13[[#This Row],[Budget]]</f>
        <v>15596227</v>
      </c>
    </row>
    <row r="1213" spans="1:4" x14ac:dyDescent="0.25">
      <c r="A1213" s="45" t="s">
        <v>3406</v>
      </c>
      <c r="B1213" s="45">
        <v>21000000</v>
      </c>
      <c r="C1213" s="45">
        <v>36581633</v>
      </c>
      <c r="D1213" s="46">
        <f>Table13[[#This Row],[Gross]]-Table13[[#This Row],[Budget]]</f>
        <v>15581633</v>
      </c>
    </row>
    <row r="1214" spans="1:4" x14ac:dyDescent="0.25">
      <c r="A1214" s="47" t="s">
        <v>3476</v>
      </c>
      <c r="B1214" s="47">
        <v>30000000</v>
      </c>
      <c r="C1214" s="47">
        <v>45542421</v>
      </c>
      <c r="D1214" s="46">
        <f>Table13[[#This Row],[Gross]]-Table13[[#This Row],[Budget]]</f>
        <v>15542421</v>
      </c>
    </row>
    <row r="1215" spans="1:4" x14ac:dyDescent="0.25">
      <c r="A1215" s="47" t="s">
        <v>523</v>
      </c>
      <c r="B1215" s="47">
        <v>110000000</v>
      </c>
      <c r="C1215" s="47">
        <v>125531634</v>
      </c>
      <c r="D1215" s="46">
        <f>Table13[[#This Row],[Gross]]-Table13[[#This Row],[Budget]]</f>
        <v>15531634</v>
      </c>
    </row>
    <row r="1216" spans="1:4" x14ac:dyDescent="0.25">
      <c r="A1216" s="47" t="s">
        <v>4846</v>
      </c>
      <c r="B1216" s="47">
        <v>9000000</v>
      </c>
      <c r="C1216" s="47">
        <v>24530513</v>
      </c>
      <c r="D1216" s="46">
        <f>Table13[[#This Row],[Gross]]-Table13[[#This Row],[Budget]]</f>
        <v>15530513</v>
      </c>
    </row>
    <row r="1217" spans="1:4" x14ac:dyDescent="0.25">
      <c r="A1217" s="47" t="s">
        <v>4324</v>
      </c>
      <c r="B1217" s="47">
        <v>13000000</v>
      </c>
      <c r="C1217" s="47">
        <v>28501605</v>
      </c>
      <c r="D1217" s="46">
        <f>Table13[[#This Row],[Gross]]-Table13[[#This Row],[Budget]]</f>
        <v>15501605</v>
      </c>
    </row>
    <row r="1218" spans="1:4" x14ac:dyDescent="0.25">
      <c r="A1218" s="47" t="s">
        <v>4674</v>
      </c>
      <c r="B1218" s="47">
        <v>10000000</v>
      </c>
      <c r="C1218" s="47">
        <v>25464480</v>
      </c>
      <c r="D1218" s="46">
        <f>Table13[[#This Row],[Gross]]-Table13[[#This Row],[Budget]]</f>
        <v>15464480</v>
      </c>
    </row>
    <row r="1219" spans="1:4" x14ac:dyDescent="0.25">
      <c r="A1219" s="47" t="s">
        <v>3491</v>
      </c>
      <c r="B1219" s="47">
        <v>20000000</v>
      </c>
      <c r="C1219" s="47">
        <v>35422828</v>
      </c>
      <c r="D1219" s="46">
        <f>Table13[[#This Row],[Gross]]-Table13[[#This Row],[Budget]]</f>
        <v>15422828</v>
      </c>
    </row>
    <row r="1220" spans="1:4" x14ac:dyDescent="0.25">
      <c r="A1220" s="45" t="s">
        <v>3329</v>
      </c>
      <c r="B1220" s="45">
        <v>22700000</v>
      </c>
      <c r="C1220" s="45">
        <v>38119483</v>
      </c>
      <c r="D1220" s="46">
        <f>Table13[[#This Row],[Gross]]-Table13[[#This Row],[Budget]]</f>
        <v>15419483</v>
      </c>
    </row>
    <row r="1221" spans="1:4" x14ac:dyDescent="0.25">
      <c r="A1221" s="45" t="s">
        <v>3767</v>
      </c>
      <c r="B1221" s="45">
        <v>18000000</v>
      </c>
      <c r="C1221" s="45">
        <v>33404871</v>
      </c>
      <c r="D1221" s="46">
        <f>Table13[[#This Row],[Gross]]-Table13[[#This Row],[Budget]]</f>
        <v>15404871</v>
      </c>
    </row>
    <row r="1222" spans="1:4" x14ac:dyDescent="0.25">
      <c r="A1222" s="47" t="s">
        <v>4382</v>
      </c>
      <c r="B1222" s="47">
        <v>13000000</v>
      </c>
      <c r="C1222" s="47">
        <v>28399192</v>
      </c>
      <c r="D1222" s="46">
        <f>Table13[[#This Row],[Gross]]-Table13[[#This Row],[Budget]]</f>
        <v>15399192</v>
      </c>
    </row>
    <row r="1223" spans="1:4" x14ac:dyDescent="0.25">
      <c r="A1223" s="45" t="s">
        <v>1373</v>
      </c>
      <c r="B1223" s="45">
        <v>60000000</v>
      </c>
      <c r="C1223" s="45">
        <v>75370763</v>
      </c>
      <c r="D1223" s="46">
        <f>Table13[[#This Row],[Gross]]-Table13[[#This Row],[Budget]]</f>
        <v>15370763</v>
      </c>
    </row>
    <row r="1224" spans="1:4" x14ac:dyDescent="0.25">
      <c r="A1224" s="45" t="s">
        <v>4666</v>
      </c>
      <c r="B1224" s="45">
        <v>10000000</v>
      </c>
      <c r="C1224" s="45">
        <v>25339117</v>
      </c>
      <c r="D1224" s="46">
        <f>Table13[[#This Row],[Gross]]-Table13[[#This Row],[Budget]]</f>
        <v>15339117</v>
      </c>
    </row>
    <row r="1225" spans="1:4" x14ac:dyDescent="0.25">
      <c r="A1225" s="47" t="s">
        <v>519</v>
      </c>
      <c r="B1225" s="47">
        <v>110000000</v>
      </c>
      <c r="C1225" s="47">
        <v>125332007</v>
      </c>
      <c r="D1225" s="46">
        <f>Table13[[#This Row],[Gross]]-Table13[[#This Row],[Budget]]</f>
        <v>15332007</v>
      </c>
    </row>
    <row r="1226" spans="1:4" x14ac:dyDescent="0.25">
      <c r="A1226" s="45" t="s">
        <v>4457</v>
      </c>
      <c r="B1226" s="45">
        <v>12000000</v>
      </c>
      <c r="C1226" s="45">
        <v>27281507</v>
      </c>
      <c r="D1226" s="46">
        <f>Table13[[#This Row],[Gross]]-Table13[[#This Row],[Budget]]</f>
        <v>15281507</v>
      </c>
    </row>
    <row r="1227" spans="1:4" x14ac:dyDescent="0.25">
      <c r="A1227" s="47" t="s">
        <v>1388</v>
      </c>
      <c r="B1227" s="47">
        <v>60000000</v>
      </c>
      <c r="C1227" s="47">
        <v>75280058</v>
      </c>
      <c r="D1227" s="46">
        <f>Table13[[#This Row],[Gross]]-Table13[[#This Row],[Budget]]</f>
        <v>15280058</v>
      </c>
    </row>
    <row r="1228" spans="1:4" x14ac:dyDescent="0.25">
      <c r="A1228" s="45" t="s">
        <v>4068</v>
      </c>
      <c r="B1228" s="45">
        <v>15000000</v>
      </c>
      <c r="C1228" s="45">
        <v>30259652</v>
      </c>
      <c r="D1228" s="46">
        <f>Table13[[#This Row],[Gross]]-Table13[[#This Row],[Budget]]</f>
        <v>15259652</v>
      </c>
    </row>
    <row r="1229" spans="1:4" x14ac:dyDescent="0.25">
      <c r="A1229" s="45" t="s">
        <v>305</v>
      </c>
      <c r="B1229" s="45">
        <v>150000000</v>
      </c>
      <c r="C1229" s="45">
        <v>165230261</v>
      </c>
      <c r="D1229" s="46">
        <f>Table13[[#This Row],[Gross]]-Table13[[#This Row],[Budget]]</f>
        <v>15230261</v>
      </c>
    </row>
    <row r="1230" spans="1:4" x14ac:dyDescent="0.25">
      <c r="A1230" s="45" t="s">
        <v>4070</v>
      </c>
      <c r="B1230" s="45">
        <v>15000000</v>
      </c>
      <c r="C1230" s="45">
        <v>30226144</v>
      </c>
      <c r="D1230" s="46">
        <f>Table13[[#This Row],[Gross]]-Table13[[#This Row],[Budget]]</f>
        <v>15226144</v>
      </c>
    </row>
    <row r="1231" spans="1:4" x14ac:dyDescent="0.25">
      <c r="A1231" s="47" t="s">
        <v>3105</v>
      </c>
      <c r="B1231" s="47">
        <v>25000000</v>
      </c>
      <c r="C1231" s="47">
        <v>40218903</v>
      </c>
      <c r="D1231" s="46">
        <f>Table13[[#This Row],[Gross]]-Table13[[#This Row],[Budget]]</f>
        <v>15218903</v>
      </c>
    </row>
    <row r="1232" spans="1:4" x14ac:dyDescent="0.25">
      <c r="A1232" s="47" t="s">
        <v>6069</v>
      </c>
      <c r="B1232" s="47">
        <v>900000</v>
      </c>
      <c r="C1232" s="47">
        <v>16097842</v>
      </c>
      <c r="D1232" s="46">
        <f>Table13[[#This Row],[Gross]]-Table13[[#This Row],[Budget]]</f>
        <v>15197842</v>
      </c>
    </row>
    <row r="1233" spans="1:4" x14ac:dyDescent="0.25">
      <c r="A1233" s="47" t="s">
        <v>2452</v>
      </c>
      <c r="B1233" s="47">
        <v>33000000</v>
      </c>
      <c r="C1233" s="47">
        <v>48169908</v>
      </c>
      <c r="D1233" s="46">
        <f>Table13[[#This Row],[Gross]]-Table13[[#This Row],[Budget]]</f>
        <v>15169908</v>
      </c>
    </row>
    <row r="1234" spans="1:4" x14ac:dyDescent="0.25">
      <c r="A1234" s="47" t="s">
        <v>4079</v>
      </c>
      <c r="B1234" s="47">
        <v>15000000</v>
      </c>
      <c r="C1234" s="47">
        <v>30127963</v>
      </c>
      <c r="D1234" s="46">
        <f>Table13[[#This Row],[Gross]]-Table13[[#This Row],[Budget]]</f>
        <v>15127963</v>
      </c>
    </row>
    <row r="1235" spans="1:4" x14ac:dyDescent="0.25">
      <c r="A1235" s="47" t="s">
        <v>3952</v>
      </c>
      <c r="B1235" s="47">
        <v>15000000</v>
      </c>
      <c r="C1235" s="47">
        <v>30102717</v>
      </c>
      <c r="D1235" s="46">
        <f>Table13[[#This Row],[Gross]]-Table13[[#This Row],[Budget]]</f>
        <v>15102717</v>
      </c>
    </row>
    <row r="1236" spans="1:4" x14ac:dyDescent="0.25">
      <c r="A1236" s="47" t="s">
        <v>2921</v>
      </c>
      <c r="B1236" s="47">
        <v>28000000</v>
      </c>
      <c r="C1236" s="47">
        <v>43097652</v>
      </c>
      <c r="D1236" s="46">
        <f>Table13[[#This Row],[Gross]]-Table13[[#This Row],[Budget]]</f>
        <v>15097652</v>
      </c>
    </row>
    <row r="1237" spans="1:4" x14ac:dyDescent="0.25">
      <c r="A1237" s="45" t="s">
        <v>1321</v>
      </c>
      <c r="B1237" s="45">
        <v>62000000</v>
      </c>
      <c r="C1237" s="45">
        <v>77086030</v>
      </c>
      <c r="D1237" s="46">
        <f>Table13[[#This Row],[Gross]]-Table13[[#This Row],[Budget]]</f>
        <v>15086030</v>
      </c>
    </row>
    <row r="1238" spans="1:4" x14ac:dyDescent="0.25">
      <c r="A1238" s="45" t="s">
        <v>5172</v>
      </c>
      <c r="B1238" s="45">
        <v>6000000</v>
      </c>
      <c r="C1238" s="45">
        <v>21005329</v>
      </c>
      <c r="D1238" s="46">
        <f>Table13[[#This Row],[Gross]]-Table13[[#This Row],[Budget]]</f>
        <v>15005329</v>
      </c>
    </row>
    <row r="1239" spans="1:4" x14ac:dyDescent="0.25">
      <c r="A1239" s="45" t="s">
        <v>2157</v>
      </c>
      <c r="B1239" s="45">
        <v>40000000</v>
      </c>
      <c r="C1239" s="45">
        <v>54967359</v>
      </c>
      <c r="D1239" s="46">
        <f>Table13[[#This Row],[Gross]]-Table13[[#This Row],[Budget]]</f>
        <v>14967359</v>
      </c>
    </row>
    <row r="1240" spans="1:4" x14ac:dyDescent="0.25">
      <c r="A1240" s="47" t="s">
        <v>5981</v>
      </c>
      <c r="B1240" s="47">
        <v>1100000</v>
      </c>
      <c r="C1240" s="47">
        <v>16067035</v>
      </c>
      <c r="D1240" s="46">
        <f>Table13[[#This Row],[Gross]]-Table13[[#This Row],[Budget]]</f>
        <v>14967035</v>
      </c>
    </row>
    <row r="1241" spans="1:4" x14ac:dyDescent="0.25">
      <c r="A1241" s="47" t="s">
        <v>1932</v>
      </c>
      <c r="B1241" s="47">
        <v>46000000</v>
      </c>
      <c r="C1241" s="47">
        <v>60962878</v>
      </c>
      <c r="D1241" s="46">
        <f>Table13[[#This Row],[Gross]]-Table13[[#This Row],[Budget]]</f>
        <v>14962878</v>
      </c>
    </row>
    <row r="1242" spans="1:4" x14ac:dyDescent="0.25">
      <c r="A1242" s="47" t="s">
        <v>1636</v>
      </c>
      <c r="B1242" s="47">
        <v>55000000</v>
      </c>
      <c r="C1242" s="47">
        <v>69951824</v>
      </c>
      <c r="D1242" s="46">
        <f>Table13[[#This Row],[Gross]]-Table13[[#This Row],[Budget]]</f>
        <v>14951824</v>
      </c>
    </row>
    <row r="1243" spans="1:4" x14ac:dyDescent="0.25">
      <c r="A1243" s="47" t="s">
        <v>1000</v>
      </c>
      <c r="B1243" s="47">
        <v>78000000</v>
      </c>
      <c r="C1243" s="47">
        <v>92930005</v>
      </c>
      <c r="D1243" s="46">
        <f>Table13[[#This Row],[Gross]]-Table13[[#This Row],[Budget]]</f>
        <v>14930005</v>
      </c>
    </row>
    <row r="1244" spans="1:4" x14ac:dyDescent="0.25">
      <c r="A1244" s="45" t="s">
        <v>3107</v>
      </c>
      <c r="B1244" s="45">
        <v>25000000</v>
      </c>
      <c r="C1244" s="45">
        <v>39880476</v>
      </c>
      <c r="D1244" s="46">
        <f>Table13[[#This Row],[Gross]]-Table13[[#This Row],[Budget]]</f>
        <v>14880476</v>
      </c>
    </row>
    <row r="1245" spans="1:4" x14ac:dyDescent="0.25">
      <c r="A1245" s="47" t="s">
        <v>4069</v>
      </c>
      <c r="B1245" s="47">
        <v>16000000</v>
      </c>
      <c r="C1245" s="47">
        <v>30857814</v>
      </c>
      <c r="D1245" s="46">
        <f>Table13[[#This Row],[Gross]]-Table13[[#This Row],[Budget]]</f>
        <v>14857814</v>
      </c>
    </row>
    <row r="1246" spans="1:4" x14ac:dyDescent="0.25">
      <c r="A1246" s="47" t="s">
        <v>912</v>
      </c>
      <c r="B1246" s="47">
        <v>80000000</v>
      </c>
      <c r="C1246" s="47">
        <v>94822707</v>
      </c>
      <c r="D1246" s="46">
        <f>Table13[[#This Row],[Gross]]-Table13[[#This Row],[Budget]]</f>
        <v>14822707</v>
      </c>
    </row>
    <row r="1247" spans="1:4" x14ac:dyDescent="0.25">
      <c r="A1247" s="47" t="s">
        <v>5451</v>
      </c>
      <c r="B1247" s="47">
        <v>6000000</v>
      </c>
      <c r="C1247" s="47">
        <v>20772796</v>
      </c>
      <c r="D1247" s="46">
        <f>Table13[[#This Row],[Gross]]-Table13[[#This Row],[Budget]]</f>
        <v>14772796</v>
      </c>
    </row>
    <row r="1248" spans="1:4" x14ac:dyDescent="0.25">
      <c r="A1248" s="45" t="s">
        <v>6288</v>
      </c>
      <c r="B1248" s="45">
        <v>500000</v>
      </c>
      <c r="C1248" s="45">
        <v>15180000</v>
      </c>
      <c r="D1248" s="46">
        <f>Table13[[#This Row],[Gross]]-Table13[[#This Row],[Budget]]</f>
        <v>14680000</v>
      </c>
    </row>
    <row r="1249" spans="1:4" x14ac:dyDescent="0.25">
      <c r="A1249" s="47" t="s">
        <v>1353</v>
      </c>
      <c r="B1249" s="47">
        <v>61000000</v>
      </c>
      <c r="C1249" s="47">
        <v>75573300</v>
      </c>
      <c r="D1249" s="46">
        <f>Table13[[#This Row],[Gross]]-Table13[[#This Row],[Budget]]</f>
        <v>14573300</v>
      </c>
    </row>
    <row r="1250" spans="1:4" x14ac:dyDescent="0.25">
      <c r="A1250" s="45" t="s">
        <v>4926</v>
      </c>
      <c r="B1250" s="45">
        <v>8000000</v>
      </c>
      <c r="C1250" s="45">
        <v>22551000</v>
      </c>
      <c r="D1250" s="46">
        <f>Table13[[#This Row],[Gross]]-Table13[[#This Row],[Budget]]</f>
        <v>14551000</v>
      </c>
    </row>
    <row r="1251" spans="1:4" x14ac:dyDescent="0.25">
      <c r="A1251" s="45" t="s">
        <v>3494</v>
      </c>
      <c r="B1251" s="45">
        <v>19800000</v>
      </c>
      <c r="C1251" s="45">
        <v>34290142</v>
      </c>
      <c r="D1251" s="46">
        <f>Table13[[#This Row],[Gross]]-Table13[[#This Row],[Budget]]</f>
        <v>14490142</v>
      </c>
    </row>
    <row r="1252" spans="1:4" x14ac:dyDescent="0.25">
      <c r="A1252" s="47" t="s">
        <v>2454</v>
      </c>
      <c r="B1252" s="47">
        <v>35000000</v>
      </c>
      <c r="C1252" s="47">
        <v>49474048</v>
      </c>
      <c r="D1252" s="46">
        <f>Table13[[#This Row],[Gross]]-Table13[[#This Row],[Budget]]</f>
        <v>14474048</v>
      </c>
    </row>
    <row r="1253" spans="1:4" x14ac:dyDescent="0.25">
      <c r="A1253" s="45" t="s">
        <v>5310</v>
      </c>
      <c r="B1253" s="45">
        <v>5000000</v>
      </c>
      <c r="C1253" s="45">
        <v>19421271</v>
      </c>
      <c r="D1253" s="46">
        <f>Table13[[#This Row],[Gross]]-Table13[[#This Row],[Budget]]</f>
        <v>14421271</v>
      </c>
    </row>
    <row r="1254" spans="1:4" x14ac:dyDescent="0.25">
      <c r="A1254" s="47" t="s">
        <v>3109</v>
      </c>
      <c r="B1254" s="47">
        <v>25000000</v>
      </c>
      <c r="C1254" s="47">
        <v>39399750</v>
      </c>
      <c r="D1254" s="46">
        <f>Table13[[#This Row],[Gross]]-Table13[[#This Row],[Budget]]</f>
        <v>14399750</v>
      </c>
    </row>
    <row r="1255" spans="1:4" x14ac:dyDescent="0.25">
      <c r="A1255" s="47" t="s">
        <v>1949</v>
      </c>
      <c r="B1255" s="47">
        <v>45000000</v>
      </c>
      <c r="C1255" s="47">
        <v>59365105</v>
      </c>
      <c r="D1255" s="46">
        <f>Table13[[#This Row],[Gross]]-Table13[[#This Row],[Budget]]</f>
        <v>14365105</v>
      </c>
    </row>
    <row r="1256" spans="1:4" x14ac:dyDescent="0.25">
      <c r="A1256" s="45" t="s">
        <v>4075</v>
      </c>
      <c r="B1256" s="45">
        <v>15000000</v>
      </c>
      <c r="C1256" s="45">
        <v>29302097</v>
      </c>
      <c r="D1256" s="46">
        <f>Table13[[#This Row],[Gross]]-Table13[[#This Row],[Budget]]</f>
        <v>14302097</v>
      </c>
    </row>
    <row r="1257" spans="1:4" x14ac:dyDescent="0.25">
      <c r="A1257" s="47" t="s">
        <v>5308</v>
      </c>
      <c r="B1257" s="47">
        <v>5000000</v>
      </c>
      <c r="C1257" s="47">
        <v>19281235</v>
      </c>
      <c r="D1257" s="46">
        <f>Table13[[#This Row],[Gross]]-Table13[[#This Row],[Budget]]</f>
        <v>14281235</v>
      </c>
    </row>
    <row r="1258" spans="1:4" x14ac:dyDescent="0.25">
      <c r="A1258" s="45" t="s">
        <v>2394</v>
      </c>
      <c r="B1258" s="45">
        <v>36000000</v>
      </c>
      <c r="C1258" s="45">
        <v>50213619</v>
      </c>
      <c r="D1258" s="46">
        <f>Table13[[#This Row],[Gross]]-Table13[[#This Row],[Budget]]</f>
        <v>14213619</v>
      </c>
    </row>
    <row r="1259" spans="1:4" x14ac:dyDescent="0.25">
      <c r="A1259" s="45" t="s">
        <v>5685</v>
      </c>
      <c r="B1259" s="45">
        <v>8000000</v>
      </c>
      <c r="C1259" s="45">
        <v>22201636</v>
      </c>
      <c r="D1259" s="46">
        <f>Table13[[#This Row],[Gross]]-Table13[[#This Row],[Budget]]</f>
        <v>14201636</v>
      </c>
    </row>
    <row r="1260" spans="1:4" x14ac:dyDescent="0.25">
      <c r="A1260" s="47" t="s">
        <v>5171</v>
      </c>
      <c r="B1260" s="47">
        <v>8000000</v>
      </c>
      <c r="C1260" s="47">
        <v>22168359</v>
      </c>
      <c r="D1260" s="46">
        <f>Table13[[#This Row],[Gross]]-Table13[[#This Row],[Budget]]</f>
        <v>14168359</v>
      </c>
    </row>
    <row r="1261" spans="1:4" x14ac:dyDescent="0.25">
      <c r="A1261" s="45" t="s">
        <v>3016</v>
      </c>
      <c r="B1261" s="45">
        <v>26000000</v>
      </c>
      <c r="C1261" s="45">
        <v>40168080</v>
      </c>
      <c r="D1261" s="46">
        <f>Table13[[#This Row],[Gross]]-Table13[[#This Row],[Budget]]</f>
        <v>14168080</v>
      </c>
    </row>
    <row r="1262" spans="1:4" x14ac:dyDescent="0.25">
      <c r="A1262" s="45" t="s">
        <v>2390</v>
      </c>
      <c r="B1262" s="45">
        <v>36000000</v>
      </c>
      <c r="C1262" s="45">
        <v>50129186</v>
      </c>
      <c r="D1262" s="46">
        <f>Table13[[#This Row],[Gross]]-Table13[[#This Row],[Budget]]</f>
        <v>14129186</v>
      </c>
    </row>
    <row r="1263" spans="1:4" x14ac:dyDescent="0.25">
      <c r="A1263" s="45" t="s">
        <v>3517</v>
      </c>
      <c r="B1263" s="45">
        <v>20000000</v>
      </c>
      <c r="C1263" s="45">
        <v>34126138</v>
      </c>
      <c r="D1263" s="46">
        <f>Table13[[#This Row],[Gross]]-Table13[[#This Row],[Budget]]</f>
        <v>14126138</v>
      </c>
    </row>
    <row r="1264" spans="1:4" x14ac:dyDescent="0.25">
      <c r="A1264" s="47" t="s">
        <v>4076</v>
      </c>
      <c r="B1264" s="47">
        <v>15000000</v>
      </c>
      <c r="C1264" s="47">
        <v>29106737</v>
      </c>
      <c r="D1264" s="46">
        <f>Table13[[#This Row],[Gross]]-Table13[[#This Row],[Budget]]</f>
        <v>14106737</v>
      </c>
    </row>
    <row r="1265" spans="1:4" x14ac:dyDescent="0.25">
      <c r="A1265" s="45" t="s">
        <v>3531</v>
      </c>
      <c r="B1265" s="45">
        <v>9000000</v>
      </c>
      <c r="C1265" s="45">
        <v>23078294</v>
      </c>
      <c r="D1265" s="46">
        <f>Table13[[#This Row],[Gross]]-Table13[[#This Row],[Budget]]</f>
        <v>14078294</v>
      </c>
    </row>
    <row r="1266" spans="1:4" x14ac:dyDescent="0.25">
      <c r="A1266" s="47" t="s">
        <v>2902</v>
      </c>
      <c r="B1266" s="47">
        <v>60000000</v>
      </c>
      <c r="C1266" s="47">
        <v>74058698</v>
      </c>
      <c r="D1266" s="46">
        <f>Table13[[#This Row],[Gross]]-Table13[[#This Row],[Budget]]</f>
        <v>14058698</v>
      </c>
    </row>
    <row r="1267" spans="1:4" x14ac:dyDescent="0.25">
      <c r="A1267" s="47" t="s">
        <v>4320</v>
      </c>
      <c r="B1267" s="47">
        <v>13000000</v>
      </c>
      <c r="C1267" s="47">
        <v>27052167</v>
      </c>
      <c r="D1267" s="46">
        <f>Table13[[#This Row],[Gross]]-Table13[[#This Row],[Budget]]</f>
        <v>14052167</v>
      </c>
    </row>
    <row r="1268" spans="1:4" x14ac:dyDescent="0.25">
      <c r="A1268" s="47" t="s">
        <v>1263</v>
      </c>
      <c r="B1268" s="47">
        <v>70000000</v>
      </c>
      <c r="C1268" s="47">
        <v>84049211</v>
      </c>
      <c r="D1268" s="46">
        <f>Table13[[#This Row],[Gross]]-Table13[[#This Row],[Budget]]</f>
        <v>14049211</v>
      </c>
    </row>
    <row r="1269" spans="1:4" x14ac:dyDescent="0.25">
      <c r="A1269" s="45" t="s">
        <v>3347</v>
      </c>
      <c r="B1269" s="45">
        <v>22000000</v>
      </c>
      <c r="C1269" s="45">
        <v>36020063</v>
      </c>
      <c r="D1269" s="46">
        <f>Table13[[#This Row],[Gross]]-Table13[[#This Row],[Budget]]</f>
        <v>14020063</v>
      </c>
    </row>
    <row r="1270" spans="1:4" x14ac:dyDescent="0.25">
      <c r="A1270" s="47" t="s">
        <v>3111</v>
      </c>
      <c r="B1270" s="47">
        <v>25000000</v>
      </c>
      <c r="C1270" s="47">
        <v>39008741</v>
      </c>
      <c r="D1270" s="46">
        <f>Table13[[#This Row],[Gross]]-Table13[[#This Row],[Budget]]</f>
        <v>14008741</v>
      </c>
    </row>
    <row r="1271" spans="1:4" x14ac:dyDescent="0.25">
      <c r="A1271" s="45" t="s">
        <v>2992</v>
      </c>
      <c r="B1271" s="45">
        <v>27000000</v>
      </c>
      <c r="C1271" s="45">
        <v>41008532</v>
      </c>
      <c r="D1271" s="46">
        <f>Table13[[#This Row],[Gross]]-Table13[[#This Row],[Budget]]</f>
        <v>14008532</v>
      </c>
    </row>
    <row r="1272" spans="1:4" x14ac:dyDescent="0.25">
      <c r="A1272" s="47" t="s">
        <v>2668</v>
      </c>
      <c r="B1272" s="47">
        <v>31000000</v>
      </c>
      <c r="C1272" s="47">
        <v>44983704</v>
      </c>
      <c r="D1272" s="46">
        <f>Table13[[#This Row],[Gross]]-Table13[[#This Row],[Budget]]</f>
        <v>13983704</v>
      </c>
    </row>
    <row r="1273" spans="1:4" x14ac:dyDescent="0.25">
      <c r="A1273" s="47" t="s">
        <v>2155</v>
      </c>
      <c r="B1273" s="47">
        <v>40000000</v>
      </c>
      <c r="C1273" s="47">
        <v>53955614</v>
      </c>
      <c r="D1273" s="46">
        <f>Table13[[#This Row],[Gross]]-Table13[[#This Row],[Budget]]</f>
        <v>13955614</v>
      </c>
    </row>
    <row r="1274" spans="1:4" x14ac:dyDescent="0.25">
      <c r="A1274" s="47" t="s">
        <v>2460</v>
      </c>
      <c r="B1274" s="47">
        <v>30000000</v>
      </c>
      <c r="C1274" s="47">
        <v>43894863</v>
      </c>
      <c r="D1274" s="46">
        <f>Table13[[#This Row],[Gross]]-Table13[[#This Row],[Budget]]</f>
        <v>13894863</v>
      </c>
    </row>
    <row r="1275" spans="1:4" x14ac:dyDescent="0.25">
      <c r="A1275" s="45" t="s">
        <v>1159</v>
      </c>
      <c r="B1275" s="45">
        <v>66000000</v>
      </c>
      <c r="C1275" s="45">
        <v>79883359</v>
      </c>
      <c r="D1275" s="46">
        <f>Table13[[#This Row],[Gross]]-Table13[[#This Row],[Budget]]</f>
        <v>13883359</v>
      </c>
    </row>
    <row r="1276" spans="1:4" x14ac:dyDescent="0.25">
      <c r="A1276" s="47" t="s">
        <v>4458</v>
      </c>
      <c r="B1276" s="47">
        <v>12000000</v>
      </c>
      <c r="C1276" s="47">
        <v>25776062</v>
      </c>
      <c r="D1276" s="46">
        <f>Table13[[#This Row],[Gross]]-Table13[[#This Row],[Budget]]</f>
        <v>13776062</v>
      </c>
    </row>
    <row r="1277" spans="1:4" x14ac:dyDescent="0.25">
      <c r="A1277" s="45" t="s">
        <v>1581</v>
      </c>
      <c r="B1277" s="45">
        <v>55000000</v>
      </c>
      <c r="C1277" s="45">
        <v>68750000</v>
      </c>
      <c r="D1277" s="46">
        <f>Table13[[#This Row],[Gross]]-Table13[[#This Row],[Budget]]</f>
        <v>13750000</v>
      </c>
    </row>
    <row r="1278" spans="1:4" x14ac:dyDescent="0.25">
      <c r="A1278" s="45" t="s">
        <v>2768</v>
      </c>
      <c r="B1278" s="45">
        <v>25000000</v>
      </c>
      <c r="C1278" s="45">
        <v>38747385</v>
      </c>
      <c r="D1278" s="46">
        <f>Table13[[#This Row],[Gross]]-Table13[[#This Row],[Budget]]</f>
        <v>13747385</v>
      </c>
    </row>
    <row r="1279" spans="1:4" x14ac:dyDescent="0.25">
      <c r="A1279" s="45" t="s">
        <v>1731</v>
      </c>
      <c r="B1279" s="45">
        <v>60000000</v>
      </c>
      <c r="C1279" s="45">
        <v>73701902</v>
      </c>
      <c r="D1279" s="46">
        <f>Table13[[#This Row],[Gross]]-Table13[[#This Row],[Budget]]</f>
        <v>13701902</v>
      </c>
    </row>
    <row r="1280" spans="1:4" x14ac:dyDescent="0.25">
      <c r="A1280" s="45" t="s">
        <v>4643</v>
      </c>
      <c r="B1280" s="45">
        <v>23000000</v>
      </c>
      <c r="C1280" s="45">
        <v>36696761</v>
      </c>
      <c r="D1280" s="46">
        <f>Table13[[#This Row],[Gross]]-Table13[[#This Row],[Budget]]</f>
        <v>13696761</v>
      </c>
    </row>
    <row r="1281" spans="1:4" x14ac:dyDescent="0.25">
      <c r="A1281" s="47" t="s">
        <v>3126</v>
      </c>
      <c r="B1281" s="47">
        <v>20000000</v>
      </c>
      <c r="C1281" s="47">
        <v>33687630</v>
      </c>
      <c r="D1281" s="46">
        <f>Table13[[#This Row],[Gross]]-Table13[[#This Row],[Budget]]</f>
        <v>13687630</v>
      </c>
    </row>
    <row r="1282" spans="1:4" x14ac:dyDescent="0.25">
      <c r="A1282" s="47" t="s">
        <v>5320</v>
      </c>
      <c r="B1282" s="47">
        <v>5000000</v>
      </c>
      <c r="C1282" s="47">
        <v>18656400</v>
      </c>
      <c r="D1282" s="46">
        <f>Table13[[#This Row],[Gross]]-Table13[[#This Row],[Budget]]</f>
        <v>13656400</v>
      </c>
    </row>
    <row r="1283" spans="1:4" x14ac:dyDescent="0.25">
      <c r="A1283" s="47" t="s">
        <v>1379</v>
      </c>
      <c r="B1283" s="47">
        <v>60000000</v>
      </c>
      <c r="C1283" s="47">
        <v>73648142</v>
      </c>
      <c r="D1283" s="46">
        <f>Table13[[#This Row],[Gross]]-Table13[[#This Row],[Budget]]</f>
        <v>13648142</v>
      </c>
    </row>
    <row r="1284" spans="1:4" x14ac:dyDescent="0.25">
      <c r="A1284" s="45" t="s">
        <v>4078</v>
      </c>
      <c r="B1284" s="45">
        <v>15000000</v>
      </c>
      <c r="C1284" s="45">
        <v>28637507</v>
      </c>
      <c r="D1284" s="46">
        <f>Table13[[#This Row],[Gross]]-Table13[[#This Row],[Budget]]</f>
        <v>13637507</v>
      </c>
    </row>
    <row r="1285" spans="1:4" x14ac:dyDescent="0.25">
      <c r="A1285" s="47" t="s">
        <v>5985</v>
      </c>
      <c r="B1285" s="47">
        <v>1000000</v>
      </c>
      <c r="C1285" s="47">
        <v>14564027</v>
      </c>
      <c r="D1285" s="46">
        <f>Table13[[#This Row],[Gross]]-Table13[[#This Row],[Budget]]</f>
        <v>13564027</v>
      </c>
    </row>
    <row r="1286" spans="1:4" x14ac:dyDescent="0.25">
      <c r="A1286" s="47" t="s">
        <v>1154</v>
      </c>
      <c r="B1286" s="47">
        <v>70000000</v>
      </c>
      <c r="C1286" s="47">
        <v>83552429</v>
      </c>
      <c r="D1286" s="46">
        <f>Table13[[#This Row],[Gross]]-Table13[[#This Row],[Budget]]</f>
        <v>13552429</v>
      </c>
    </row>
    <row r="1287" spans="1:4" x14ac:dyDescent="0.25">
      <c r="A1287" s="45" t="s">
        <v>4322</v>
      </c>
      <c r="B1287" s="45">
        <v>13000000</v>
      </c>
      <c r="C1287" s="45">
        <v>26539321</v>
      </c>
      <c r="D1287" s="46">
        <f>Table13[[#This Row],[Gross]]-Table13[[#This Row],[Budget]]</f>
        <v>13539321</v>
      </c>
    </row>
    <row r="1288" spans="1:4" x14ac:dyDescent="0.25">
      <c r="A1288" s="45" t="s">
        <v>4239</v>
      </c>
      <c r="B1288" s="45">
        <v>14000000</v>
      </c>
      <c r="C1288" s="45">
        <v>27515786</v>
      </c>
      <c r="D1288" s="46">
        <f>Table13[[#This Row],[Gross]]-Table13[[#This Row],[Budget]]</f>
        <v>13515786</v>
      </c>
    </row>
    <row r="1289" spans="1:4" x14ac:dyDescent="0.25">
      <c r="A1289" s="45" t="s">
        <v>5623</v>
      </c>
      <c r="B1289" s="45">
        <v>2500000</v>
      </c>
      <c r="C1289" s="45">
        <v>15935068</v>
      </c>
      <c r="D1289" s="46">
        <f>Table13[[#This Row],[Gross]]-Table13[[#This Row],[Budget]]</f>
        <v>13435068</v>
      </c>
    </row>
    <row r="1290" spans="1:4" x14ac:dyDescent="0.25">
      <c r="A1290" s="47" t="s">
        <v>3496</v>
      </c>
      <c r="B1290" s="47">
        <v>20000000</v>
      </c>
      <c r="C1290" s="47">
        <v>33422556</v>
      </c>
      <c r="D1290" s="46">
        <f>Table13[[#This Row],[Gross]]-Table13[[#This Row],[Budget]]</f>
        <v>13422556</v>
      </c>
    </row>
    <row r="1291" spans="1:4" x14ac:dyDescent="0.25">
      <c r="A1291" s="45" t="s">
        <v>2749</v>
      </c>
      <c r="B1291" s="45">
        <v>40000000</v>
      </c>
      <c r="C1291" s="45">
        <v>53337608</v>
      </c>
      <c r="D1291" s="46">
        <f>Table13[[#This Row],[Gross]]-Table13[[#This Row],[Budget]]</f>
        <v>13337608</v>
      </c>
    </row>
    <row r="1292" spans="1:4" x14ac:dyDescent="0.25">
      <c r="A1292" s="47" t="s">
        <v>3876</v>
      </c>
      <c r="B1292" s="47">
        <v>17000000</v>
      </c>
      <c r="C1292" s="47">
        <v>30324946</v>
      </c>
      <c r="D1292" s="46">
        <f>Table13[[#This Row],[Gross]]-Table13[[#This Row],[Budget]]</f>
        <v>13324946</v>
      </c>
    </row>
    <row r="1293" spans="1:4" x14ac:dyDescent="0.25">
      <c r="A1293" s="45" t="s">
        <v>5484</v>
      </c>
      <c r="B1293" s="45">
        <v>4000000</v>
      </c>
      <c r="C1293" s="45">
        <v>17314483</v>
      </c>
      <c r="D1293" s="46">
        <f>Table13[[#This Row],[Gross]]-Table13[[#This Row],[Budget]]</f>
        <v>13314483</v>
      </c>
    </row>
    <row r="1294" spans="1:4" x14ac:dyDescent="0.25">
      <c r="A1294" s="47" t="s">
        <v>4464</v>
      </c>
      <c r="B1294" s="47">
        <v>12000000</v>
      </c>
      <c r="C1294" s="47">
        <v>25277561</v>
      </c>
      <c r="D1294" s="46">
        <f>Table13[[#This Row],[Gross]]-Table13[[#This Row],[Budget]]</f>
        <v>13277561</v>
      </c>
    </row>
    <row r="1295" spans="1:4" x14ac:dyDescent="0.25">
      <c r="A1295" s="47" t="s">
        <v>1220</v>
      </c>
      <c r="B1295" s="47">
        <v>68000000</v>
      </c>
      <c r="C1295" s="47">
        <v>81257500</v>
      </c>
      <c r="D1295" s="46">
        <f>Table13[[#This Row],[Gross]]-Table13[[#This Row],[Budget]]</f>
        <v>13257500</v>
      </c>
    </row>
    <row r="1296" spans="1:4" x14ac:dyDescent="0.25">
      <c r="A1296" s="47" t="s">
        <v>5044</v>
      </c>
      <c r="B1296" s="47">
        <v>7000000</v>
      </c>
      <c r="C1296" s="47">
        <v>20257000</v>
      </c>
      <c r="D1296" s="46">
        <f>Table13[[#This Row],[Gross]]-Table13[[#This Row],[Budget]]</f>
        <v>13257000</v>
      </c>
    </row>
    <row r="1297" spans="1:4" x14ac:dyDescent="0.25">
      <c r="A1297" s="45" t="s">
        <v>4460</v>
      </c>
      <c r="B1297" s="45">
        <v>12000000</v>
      </c>
      <c r="C1297" s="45">
        <v>25240988</v>
      </c>
      <c r="D1297" s="46">
        <f>Table13[[#This Row],[Gross]]-Table13[[#This Row],[Budget]]</f>
        <v>13240988</v>
      </c>
    </row>
    <row r="1298" spans="1:4" x14ac:dyDescent="0.25">
      <c r="A1298" s="45" t="s">
        <v>3110</v>
      </c>
      <c r="B1298" s="45">
        <v>25000000</v>
      </c>
      <c r="C1298" s="45">
        <v>38230435</v>
      </c>
      <c r="D1298" s="46">
        <f>Table13[[#This Row],[Gross]]-Table13[[#This Row],[Budget]]</f>
        <v>13230435</v>
      </c>
    </row>
    <row r="1299" spans="1:4" x14ac:dyDescent="0.25">
      <c r="A1299" s="47" t="s">
        <v>1582</v>
      </c>
      <c r="B1299" s="47">
        <v>55000000</v>
      </c>
      <c r="C1299" s="47">
        <v>68218041</v>
      </c>
      <c r="D1299" s="46">
        <f>Table13[[#This Row],[Gross]]-Table13[[#This Row],[Budget]]</f>
        <v>13218041</v>
      </c>
    </row>
    <row r="1300" spans="1:4" x14ac:dyDescent="0.25">
      <c r="A1300" s="45" t="s">
        <v>1888</v>
      </c>
      <c r="B1300" s="45">
        <v>47000000</v>
      </c>
      <c r="C1300" s="45">
        <v>60154431</v>
      </c>
      <c r="D1300" s="46">
        <f>Table13[[#This Row],[Gross]]-Table13[[#This Row],[Budget]]</f>
        <v>13154431</v>
      </c>
    </row>
    <row r="1301" spans="1:4" x14ac:dyDescent="0.25">
      <c r="A1301" s="45" t="s">
        <v>5965</v>
      </c>
      <c r="B1301" s="45">
        <v>3000000</v>
      </c>
      <c r="C1301" s="45">
        <v>16101109</v>
      </c>
      <c r="D1301" s="46">
        <f>Table13[[#This Row],[Gross]]-Table13[[#This Row],[Budget]]</f>
        <v>13101109</v>
      </c>
    </row>
    <row r="1302" spans="1:4" x14ac:dyDescent="0.25">
      <c r="A1302" s="45" t="s">
        <v>2162</v>
      </c>
      <c r="B1302" s="45">
        <v>40000000</v>
      </c>
      <c r="C1302" s="45">
        <v>53082743</v>
      </c>
      <c r="D1302" s="46">
        <f>Table13[[#This Row],[Gross]]-Table13[[#This Row],[Budget]]</f>
        <v>13082743</v>
      </c>
    </row>
    <row r="1303" spans="1:4" x14ac:dyDescent="0.25">
      <c r="A1303" s="45" t="s">
        <v>4889</v>
      </c>
      <c r="B1303" s="45">
        <v>8500000</v>
      </c>
      <c r="C1303" s="45">
        <v>21564616</v>
      </c>
      <c r="D1303" s="46">
        <f>Table13[[#This Row],[Gross]]-Table13[[#This Row],[Budget]]</f>
        <v>13064616</v>
      </c>
    </row>
    <row r="1304" spans="1:4" x14ac:dyDescent="0.25">
      <c r="A1304" s="45" t="s">
        <v>4661</v>
      </c>
      <c r="B1304" s="45">
        <v>17000000</v>
      </c>
      <c r="C1304" s="45">
        <v>30050028</v>
      </c>
      <c r="D1304" s="46">
        <f>Table13[[#This Row],[Gross]]-Table13[[#This Row],[Budget]]</f>
        <v>13050028</v>
      </c>
    </row>
    <row r="1305" spans="1:4" x14ac:dyDescent="0.25">
      <c r="A1305" s="45" t="s">
        <v>4083</v>
      </c>
      <c r="B1305" s="45">
        <v>15000000</v>
      </c>
      <c r="C1305" s="45">
        <v>28014536</v>
      </c>
      <c r="D1305" s="46">
        <f>Table13[[#This Row],[Gross]]-Table13[[#This Row],[Budget]]</f>
        <v>13014536</v>
      </c>
    </row>
    <row r="1306" spans="1:4" x14ac:dyDescent="0.25">
      <c r="A1306" s="45" t="s">
        <v>5603</v>
      </c>
      <c r="B1306" s="45">
        <v>3500000</v>
      </c>
      <c r="C1306" s="45">
        <v>16501785</v>
      </c>
      <c r="D1306" s="46">
        <f>Table13[[#This Row],[Gross]]-Table13[[#This Row],[Budget]]</f>
        <v>13001785</v>
      </c>
    </row>
    <row r="1307" spans="1:4" x14ac:dyDescent="0.25">
      <c r="A1307" s="45" t="s">
        <v>4648</v>
      </c>
      <c r="B1307" s="45">
        <v>20000000</v>
      </c>
      <c r="C1307" s="45">
        <v>32983713</v>
      </c>
      <c r="D1307" s="46">
        <f>Table13[[#This Row],[Gross]]-Table13[[#This Row],[Budget]]</f>
        <v>12983713</v>
      </c>
    </row>
    <row r="1308" spans="1:4" x14ac:dyDescent="0.25">
      <c r="A1308" s="45" t="s">
        <v>4567</v>
      </c>
      <c r="B1308" s="45">
        <v>11000000</v>
      </c>
      <c r="C1308" s="45">
        <v>23978402</v>
      </c>
      <c r="D1308" s="46">
        <f>Table13[[#This Row],[Gross]]-Table13[[#This Row],[Budget]]</f>
        <v>12978402</v>
      </c>
    </row>
    <row r="1309" spans="1:4" x14ac:dyDescent="0.25">
      <c r="A1309" s="45" t="s">
        <v>915</v>
      </c>
      <c r="B1309" s="45">
        <v>80000000</v>
      </c>
      <c r="C1309" s="45">
        <v>92969824</v>
      </c>
      <c r="D1309" s="46">
        <f>Table13[[#This Row],[Gross]]-Table13[[#This Row],[Budget]]</f>
        <v>12969824</v>
      </c>
    </row>
    <row r="1310" spans="1:4" x14ac:dyDescent="0.25">
      <c r="A1310" s="47" t="s">
        <v>1911</v>
      </c>
      <c r="B1310" s="47">
        <v>46000000</v>
      </c>
      <c r="C1310" s="47">
        <v>58918501</v>
      </c>
      <c r="D1310" s="46">
        <f>Table13[[#This Row],[Gross]]-Table13[[#This Row],[Budget]]</f>
        <v>12918501</v>
      </c>
    </row>
    <row r="1311" spans="1:4" x14ac:dyDescent="0.25">
      <c r="A1311" s="45" t="s">
        <v>5333</v>
      </c>
      <c r="B1311" s="45">
        <v>5000000</v>
      </c>
      <c r="C1311" s="45">
        <v>17768000</v>
      </c>
      <c r="D1311" s="46">
        <f>Table13[[#This Row],[Gross]]-Table13[[#This Row],[Budget]]</f>
        <v>12768000</v>
      </c>
    </row>
    <row r="1312" spans="1:4" x14ac:dyDescent="0.25">
      <c r="A1312" s="47" t="s">
        <v>3152</v>
      </c>
      <c r="B1312" s="47">
        <v>25000000</v>
      </c>
      <c r="C1312" s="47">
        <v>37738400</v>
      </c>
      <c r="D1312" s="46">
        <f>Table13[[#This Row],[Gross]]-Table13[[#This Row],[Budget]]</f>
        <v>12738400</v>
      </c>
    </row>
    <row r="1313" spans="1:4" x14ac:dyDescent="0.25">
      <c r="A1313" s="45" t="s">
        <v>3947</v>
      </c>
      <c r="B1313" s="45">
        <v>16000000</v>
      </c>
      <c r="C1313" s="45">
        <v>28734552</v>
      </c>
      <c r="D1313" s="46">
        <f>Table13[[#This Row],[Gross]]-Table13[[#This Row],[Budget]]</f>
        <v>12734552</v>
      </c>
    </row>
    <row r="1314" spans="1:4" x14ac:dyDescent="0.25">
      <c r="A1314" s="47" t="s">
        <v>6119</v>
      </c>
      <c r="B1314" s="47">
        <v>600000</v>
      </c>
      <c r="C1314" s="47">
        <v>13300000</v>
      </c>
      <c r="D1314" s="46">
        <f>Table13[[#This Row],[Gross]]-Table13[[#This Row],[Budget]]</f>
        <v>12700000</v>
      </c>
    </row>
    <row r="1315" spans="1:4" x14ac:dyDescent="0.25">
      <c r="A1315" s="45" t="s">
        <v>5340</v>
      </c>
      <c r="B1315" s="45">
        <v>5000000</v>
      </c>
      <c r="C1315" s="45">
        <v>17683670</v>
      </c>
      <c r="D1315" s="46">
        <f>Table13[[#This Row],[Gross]]-Table13[[#This Row],[Budget]]</f>
        <v>12683670</v>
      </c>
    </row>
    <row r="1316" spans="1:4" x14ac:dyDescent="0.25">
      <c r="A1316" s="47" t="s">
        <v>1639</v>
      </c>
      <c r="B1316" s="47">
        <v>54000000</v>
      </c>
      <c r="C1316" s="47">
        <v>66676062</v>
      </c>
      <c r="D1316" s="46">
        <f>Table13[[#This Row],[Gross]]-Table13[[#This Row],[Budget]]</f>
        <v>12676062</v>
      </c>
    </row>
    <row r="1317" spans="1:4" x14ac:dyDescent="0.25">
      <c r="A1317" s="45" t="s">
        <v>4356</v>
      </c>
      <c r="B1317" s="45">
        <v>13000000</v>
      </c>
      <c r="C1317" s="45">
        <v>25675765</v>
      </c>
      <c r="D1317" s="46">
        <f>Table13[[#This Row],[Gross]]-Table13[[#This Row],[Budget]]</f>
        <v>12675765</v>
      </c>
    </row>
    <row r="1318" spans="1:4" x14ac:dyDescent="0.25">
      <c r="A1318" s="45" t="s">
        <v>5766</v>
      </c>
      <c r="B1318" s="45">
        <v>2000000</v>
      </c>
      <c r="C1318" s="45">
        <v>14673301</v>
      </c>
      <c r="D1318" s="46">
        <f>Table13[[#This Row],[Gross]]-Table13[[#This Row],[Budget]]</f>
        <v>12673301</v>
      </c>
    </row>
    <row r="1319" spans="1:4" x14ac:dyDescent="0.25">
      <c r="A1319" s="47" t="s">
        <v>2337</v>
      </c>
      <c r="B1319" s="47">
        <v>38000000</v>
      </c>
      <c r="C1319" s="47">
        <v>50668906</v>
      </c>
      <c r="D1319" s="46">
        <f>Table13[[#This Row],[Gross]]-Table13[[#This Row],[Budget]]</f>
        <v>12668906</v>
      </c>
    </row>
    <row r="1320" spans="1:4" x14ac:dyDescent="0.25">
      <c r="A1320" s="45" t="s">
        <v>1873</v>
      </c>
      <c r="B1320" s="45">
        <v>48000000</v>
      </c>
      <c r="C1320" s="45">
        <v>60652036</v>
      </c>
      <c r="D1320" s="46">
        <f>Table13[[#This Row],[Gross]]-Table13[[#This Row],[Budget]]</f>
        <v>12652036</v>
      </c>
    </row>
    <row r="1321" spans="1:4" x14ac:dyDescent="0.25">
      <c r="A1321" s="47" t="s">
        <v>5176</v>
      </c>
      <c r="B1321" s="47">
        <v>6000000</v>
      </c>
      <c r="C1321" s="47">
        <v>18621249</v>
      </c>
      <c r="D1321" s="46">
        <f>Table13[[#This Row],[Gross]]-Table13[[#This Row],[Budget]]</f>
        <v>12621249</v>
      </c>
    </row>
    <row r="1322" spans="1:4" x14ac:dyDescent="0.25">
      <c r="A1322" s="47" t="s">
        <v>4739</v>
      </c>
      <c r="B1322" s="47">
        <v>9000000</v>
      </c>
      <c r="C1322" s="47">
        <v>21569041</v>
      </c>
      <c r="D1322" s="46">
        <f>Table13[[#This Row],[Gross]]-Table13[[#This Row],[Budget]]</f>
        <v>12569041</v>
      </c>
    </row>
    <row r="1323" spans="1:4" x14ac:dyDescent="0.25">
      <c r="A1323" s="47" t="s">
        <v>493</v>
      </c>
      <c r="B1323" s="47">
        <v>120000000</v>
      </c>
      <c r="C1323" s="47">
        <v>132550960</v>
      </c>
      <c r="D1323" s="46">
        <f>Table13[[#This Row],[Gross]]-Table13[[#This Row],[Budget]]</f>
        <v>12550960</v>
      </c>
    </row>
    <row r="1324" spans="1:4" x14ac:dyDescent="0.25">
      <c r="A1324" s="45" t="s">
        <v>747</v>
      </c>
      <c r="B1324" s="45">
        <v>90000000</v>
      </c>
      <c r="C1324" s="45">
        <v>102515793</v>
      </c>
      <c r="D1324" s="46">
        <f>Table13[[#This Row],[Gross]]-Table13[[#This Row],[Budget]]</f>
        <v>12515793</v>
      </c>
    </row>
    <row r="1325" spans="1:4" x14ac:dyDescent="0.25">
      <c r="A1325" s="47" t="s">
        <v>4082</v>
      </c>
      <c r="B1325" s="47">
        <v>15000000</v>
      </c>
      <c r="C1325" s="47">
        <v>27441122</v>
      </c>
      <c r="D1325" s="46">
        <f>Table13[[#This Row],[Gross]]-Table13[[#This Row],[Budget]]</f>
        <v>12441122</v>
      </c>
    </row>
    <row r="1326" spans="1:4" x14ac:dyDescent="0.25">
      <c r="A1326" s="47" t="s">
        <v>2163</v>
      </c>
      <c r="B1326" s="47">
        <v>42000000</v>
      </c>
      <c r="C1326" s="47">
        <v>54414716</v>
      </c>
      <c r="D1326" s="46">
        <f>Table13[[#This Row],[Gross]]-Table13[[#This Row],[Budget]]</f>
        <v>12414716</v>
      </c>
    </row>
    <row r="1327" spans="1:4" x14ac:dyDescent="0.25">
      <c r="A1327" s="45" t="s">
        <v>5175</v>
      </c>
      <c r="B1327" s="45">
        <v>8000000</v>
      </c>
      <c r="C1327" s="45">
        <v>20400000</v>
      </c>
      <c r="D1327" s="46">
        <f>Table13[[#This Row],[Gross]]-Table13[[#This Row],[Budget]]</f>
        <v>12400000</v>
      </c>
    </row>
    <row r="1328" spans="1:4" x14ac:dyDescent="0.25">
      <c r="A1328" s="45" t="s">
        <v>2757</v>
      </c>
      <c r="B1328" s="45">
        <v>30000000</v>
      </c>
      <c r="C1328" s="45">
        <v>42385520</v>
      </c>
      <c r="D1328" s="46">
        <f>Table13[[#This Row],[Gross]]-Table13[[#This Row],[Budget]]</f>
        <v>12385520</v>
      </c>
    </row>
    <row r="1329" spans="1:4" x14ac:dyDescent="0.25">
      <c r="A1329" s="47" t="s">
        <v>5317</v>
      </c>
      <c r="B1329" s="47">
        <v>5000000</v>
      </c>
      <c r="C1329" s="47">
        <v>17382982</v>
      </c>
      <c r="D1329" s="46">
        <f>Table13[[#This Row],[Gross]]-Table13[[#This Row],[Budget]]</f>
        <v>12382982</v>
      </c>
    </row>
    <row r="1330" spans="1:4" x14ac:dyDescent="0.25">
      <c r="A1330" s="47" t="s">
        <v>5621</v>
      </c>
      <c r="B1330" s="47">
        <v>3000000</v>
      </c>
      <c r="C1330" s="47">
        <v>15369573</v>
      </c>
      <c r="D1330" s="46">
        <f>Table13[[#This Row],[Gross]]-Table13[[#This Row],[Budget]]</f>
        <v>12369573</v>
      </c>
    </row>
    <row r="1331" spans="1:4" x14ac:dyDescent="0.25">
      <c r="A1331" s="45" t="s">
        <v>1953</v>
      </c>
      <c r="B1331" s="45">
        <v>45000000</v>
      </c>
      <c r="C1331" s="45">
        <v>57362581</v>
      </c>
      <c r="D1331" s="46">
        <f>Table13[[#This Row],[Gross]]-Table13[[#This Row],[Budget]]</f>
        <v>12362581</v>
      </c>
    </row>
    <row r="1332" spans="1:4" x14ac:dyDescent="0.25">
      <c r="A1332" s="47" t="s">
        <v>117</v>
      </c>
      <c r="B1332" s="47">
        <v>190000000</v>
      </c>
      <c r="C1332" s="47">
        <v>202351611</v>
      </c>
      <c r="D1332" s="46">
        <f>Table13[[#This Row],[Gross]]-Table13[[#This Row],[Budget]]</f>
        <v>12351611</v>
      </c>
    </row>
    <row r="1333" spans="1:4" x14ac:dyDescent="0.25">
      <c r="A1333" s="45" t="s">
        <v>2174</v>
      </c>
      <c r="B1333" s="45">
        <v>40000000</v>
      </c>
      <c r="C1333" s="45">
        <v>52320979</v>
      </c>
      <c r="D1333" s="46">
        <f>Table13[[#This Row],[Gross]]-Table13[[#This Row],[Budget]]</f>
        <v>12320979</v>
      </c>
    </row>
    <row r="1334" spans="1:4" x14ac:dyDescent="0.25">
      <c r="A1334" s="45" t="s">
        <v>2032</v>
      </c>
      <c r="B1334" s="45">
        <v>50000000</v>
      </c>
      <c r="C1334" s="45">
        <v>62318875</v>
      </c>
      <c r="D1334" s="46">
        <f>Table13[[#This Row],[Gross]]-Table13[[#This Row],[Budget]]</f>
        <v>12318875</v>
      </c>
    </row>
    <row r="1335" spans="1:4" x14ac:dyDescent="0.25">
      <c r="A1335" s="47" t="s">
        <v>3348</v>
      </c>
      <c r="B1335" s="47">
        <v>21000000</v>
      </c>
      <c r="C1335" s="47">
        <v>33313582</v>
      </c>
      <c r="D1335" s="46">
        <f>Table13[[#This Row],[Gross]]-Table13[[#This Row],[Budget]]</f>
        <v>12313582</v>
      </c>
    </row>
    <row r="1336" spans="1:4" x14ac:dyDescent="0.25">
      <c r="A1336" s="47" t="s">
        <v>1691</v>
      </c>
      <c r="B1336" s="47">
        <v>50200000</v>
      </c>
      <c r="C1336" s="47">
        <v>62453315</v>
      </c>
      <c r="D1336" s="46">
        <f>Table13[[#This Row],[Gross]]-Table13[[#This Row],[Budget]]</f>
        <v>12253315</v>
      </c>
    </row>
    <row r="1337" spans="1:4" x14ac:dyDescent="0.25">
      <c r="A1337" s="45" t="s">
        <v>1153</v>
      </c>
      <c r="B1337" s="45">
        <v>58000000</v>
      </c>
      <c r="C1337" s="45">
        <v>70117571</v>
      </c>
      <c r="D1337" s="46">
        <f>Table13[[#This Row],[Gross]]-Table13[[#This Row],[Budget]]</f>
        <v>12117571</v>
      </c>
    </row>
    <row r="1338" spans="1:4" x14ac:dyDescent="0.25">
      <c r="A1338" s="45" t="s">
        <v>2207</v>
      </c>
      <c r="B1338" s="45">
        <v>30000000</v>
      </c>
      <c r="C1338" s="45">
        <v>42071069</v>
      </c>
      <c r="D1338" s="46">
        <f>Table13[[#This Row],[Gross]]-Table13[[#This Row],[Budget]]</f>
        <v>12071069</v>
      </c>
    </row>
    <row r="1339" spans="1:4" x14ac:dyDescent="0.25">
      <c r="A1339" s="47" t="s">
        <v>2752</v>
      </c>
      <c r="B1339" s="47">
        <v>30000000</v>
      </c>
      <c r="C1339" s="47">
        <v>42057340</v>
      </c>
      <c r="D1339" s="46">
        <f>Table13[[#This Row],[Gross]]-Table13[[#This Row],[Budget]]</f>
        <v>12057340</v>
      </c>
    </row>
    <row r="1340" spans="1:4" x14ac:dyDescent="0.25">
      <c r="A1340" s="45" t="s">
        <v>3499</v>
      </c>
      <c r="B1340" s="45">
        <v>20000000</v>
      </c>
      <c r="C1340" s="45">
        <v>32051917</v>
      </c>
      <c r="D1340" s="46">
        <f>Table13[[#This Row],[Gross]]-Table13[[#This Row],[Budget]]</f>
        <v>12051917</v>
      </c>
    </row>
    <row r="1341" spans="1:4" x14ac:dyDescent="0.25">
      <c r="A1341" s="45" t="s">
        <v>2762</v>
      </c>
      <c r="B1341" s="45">
        <v>30000000</v>
      </c>
      <c r="C1341" s="45">
        <v>42043633</v>
      </c>
      <c r="D1341" s="46">
        <f>Table13[[#This Row],[Gross]]-Table13[[#This Row],[Budget]]</f>
        <v>12043633</v>
      </c>
    </row>
    <row r="1342" spans="1:4" x14ac:dyDescent="0.25">
      <c r="A1342" s="47" t="s">
        <v>3500</v>
      </c>
      <c r="B1342" s="47">
        <v>20000000</v>
      </c>
      <c r="C1342" s="47">
        <v>32014289</v>
      </c>
      <c r="D1342" s="46">
        <f>Table13[[#This Row],[Gross]]-Table13[[#This Row],[Budget]]</f>
        <v>12014289</v>
      </c>
    </row>
    <row r="1343" spans="1:4" x14ac:dyDescent="0.25">
      <c r="A1343" s="47" t="s">
        <v>2170</v>
      </c>
      <c r="B1343" s="47">
        <v>40000000</v>
      </c>
      <c r="C1343" s="47">
        <v>52000688</v>
      </c>
      <c r="D1343" s="46">
        <f>Table13[[#This Row],[Gross]]-Table13[[#This Row],[Budget]]</f>
        <v>12000688</v>
      </c>
    </row>
    <row r="1344" spans="1:4" x14ac:dyDescent="0.25">
      <c r="A1344" s="47" t="s">
        <v>5708</v>
      </c>
      <c r="B1344" s="47">
        <v>2500000</v>
      </c>
      <c r="C1344" s="47">
        <v>14400000</v>
      </c>
      <c r="D1344" s="46">
        <f>Table13[[#This Row],[Gross]]-Table13[[#This Row],[Budget]]</f>
        <v>11900000</v>
      </c>
    </row>
    <row r="1345" spans="1:4" x14ac:dyDescent="0.25">
      <c r="A1345" s="45" t="s">
        <v>1382</v>
      </c>
      <c r="B1345" s="45">
        <v>60000000</v>
      </c>
      <c r="C1345" s="45">
        <v>71844424</v>
      </c>
      <c r="D1345" s="46">
        <f>Table13[[#This Row],[Gross]]-Table13[[#This Row],[Budget]]</f>
        <v>11844424</v>
      </c>
    </row>
    <row r="1346" spans="1:4" x14ac:dyDescent="0.25">
      <c r="A1346" s="45" t="s">
        <v>3501</v>
      </c>
      <c r="B1346" s="45">
        <v>20000000</v>
      </c>
      <c r="C1346" s="45">
        <v>31838002</v>
      </c>
      <c r="D1346" s="46">
        <f>Table13[[#This Row],[Gross]]-Table13[[#This Row],[Budget]]</f>
        <v>11838002</v>
      </c>
    </row>
    <row r="1347" spans="1:4" x14ac:dyDescent="0.25">
      <c r="A1347" s="45" t="s">
        <v>3113</v>
      </c>
      <c r="B1347" s="45">
        <v>25000000</v>
      </c>
      <c r="C1347" s="45">
        <v>36833473</v>
      </c>
      <c r="D1347" s="46">
        <f>Table13[[#This Row],[Gross]]-Table13[[#This Row],[Budget]]</f>
        <v>11833473</v>
      </c>
    </row>
    <row r="1348" spans="1:4" x14ac:dyDescent="0.25">
      <c r="A1348" s="47" t="s">
        <v>6240</v>
      </c>
      <c r="B1348" s="47">
        <v>250000</v>
      </c>
      <c r="C1348" s="47">
        <v>12006514</v>
      </c>
      <c r="D1348" s="46">
        <f>Table13[[#This Row],[Gross]]-Table13[[#This Row],[Budget]]</f>
        <v>11756514</v>
      </c>
    </row>
    <row r="1349" spans="1:4" x14ac:dyDescent="0.25">
      <c r="A1349" s="45" t="s">
        <v>3383</v>
      </c>
      <c r="B1349" s="45">
        <v>2000000</v>
      </c>
      <c r="C1349" s="45">
        <v>13746550</v>
      </c>
      <c r="D1349" s="46">
        <f>Table13[[#This Row],[Gross]]-Table13[[#This Row],[Budget]]</f>
        <v>11746550</v>
      </c>
    </row>
    <row r="1350" spans="1:4" x14ac:dyDescent="0.25">
      <c r="A1350" s="45" t="s">
        <v>3888</v>
      </c>
      <c r="B1350" s="45">
        <v>4000000</v>
      </c>
      <c r="C1350" s="45">
        <v>15655665</v>
      </c>
      <c r="D1350" s="46">
        <f>Table13[[#This Row],[Gross]]-Table13[[#This Row],[Budget]]</f>
        <v>11655665</v>
      </c>
    </row>
    <row r="1351" spans="1:4" x14ac:dyDescent="0.25">
      <c r="A1351" s="47" t="s">
        <v>577</v>
      </c>
      <c r="B1351" s="47">
        <v>90000000</v>
      </c>
      <c r="C1351" s="47">
        <v>101643008</v>
      </c>
      <c r="D1351" s="46">
        <f>Table13[[#This Row],[Gross]]-Table13[[#This Row],[Budget]]</f>
        <v>11643008</v>
      </c>
    </row>
    <row r="1352" spans="1:4" x14ac:dyDescent="0.25">
      <c r="A1352" s="45" t="s">
        <v>5328</v>
      </c>
      <c r="B1352" s="45">
        <v>2000000</v>
      </c>
      <c r="C1352" s="45">
        <v>13622333</v>
      </c>
      <c r="D1352" s="46">
        <f>Table13[[#This Row],[Gross]]-Table13[[#This Row],[Budget]]</f>
        <v>11622333</v>
      </c>
    </row>
    <row r="1353" spans="1:4" x14ac:dyDescent="0.25">
      <c r="A1353" s="45" t="s">
        <v>5185</v>
      </c>
      <c r="B1353" s="45">
        <v>6000000</v>
      </c>
      <c r="C1353" s="45">
        <v>17605861</v>
      </c>
      <c r="D1353" s="46">
        <f>Table13[[#This Row],[Gross]]-Table13[[#This Row],[Budget]]</f>
        <v>11605861</v>
      </c>
    </row>
    <row r="1354" spans="1:4" x14ac:dyDescent="0.25">
      <c r="A1354" s="45" t="s">
        <v>4692</v>
      </c>
      <c r="B1354" s="45">
        <v>10000000</v>
      </c>
      <c r="C1354" s="45">
        <v>21589307</v>
      </c>
      <c r="D1354" s="46">
        <f>Table13[[#This Row],[Gross]]-Table13[[#This Row],[Budget]]</f>
        <v>11589307</v>
      </c>
    </row>
    <row r="1355" spans="1:4" x14ac:dyDescent="0.25">
      <c r="A1355" s="45" t="s">
        <v>3527</v>
      </c>
      <c r="B1355" s="45">
        <v>20000000</v>
      </c>
      <c r="C1355" s="45">
        <v>31584722</v>
      </c>
      <c r="D1355" s="46">
        <f>Table13[[#This Row],[Gross]]-Table13[[#This Row],[Budget]]</f>
        <v>11584722</v>
      </c>
    </row>
    <row r="1356" spans="1:4" x14ac:dyDescent="0.25">
      <c r="A1356" s="47" t="s">
        <v>4238</v>
      </c>
      <c r="B1356" s="47">
        <v>14000000</v>
      </c>
      <c r="C1356" s="47">
        <v>25571351</v>
      </c>
      <c r="D1356" s="46">
        <f>Table13[[#This Row],[Gross]]-Table13[[#This Row],[Budget]]</f>
        <v>11571351</v>
      </c>
    </row>
    <row r="1357" spans="1:4" x14ac:dyDescent="0.25">
      <c r="A1357" s="47" t="s">
        <v>4608</v>
      </c>
      <c r="B1357" s="47">
        <v>10600000</v>
      </c>
      <c r="C1357" s="47">
        <v>22160085</v>
      </c>
      <c r="D1357" s="46">
        <f>Table13[[#This Row],[Gross]]-Table13[[#This Row],[Budget]]</f>
        <v>11560085</v>
      </c>
    </row>
    <row r="1358" spans="1:4" x14ac:dyDescent="0.25">
      <c r="A1358" s="47" t="s">
        <v>2990</v>
      </c>
      <c r="B1358" s="47">
        <v>27000000</v>
      </c>
      <c r="C1358" s="47">
        <v>38536376</v>
      </c>
      <c r="D1358" s="46">
        <f>Table13[[#This Row],[Gross]]-Table13[[#This Row],[Budget]]</f>
        <v>11536376</v>
      </c>
    </row>
    <row r="1359" spans="1:4" x14ac:dyDescent="0.25">
      <c r="A1359" s="45" t="s">
        <v>2920</v>
      </c>
      <c r="B1359" s="45">
        <v>28000000</v>
      </c>
      <c r="C1359" s="45">
        <v>39514713</v>
      </c>
      <c r="D1359" s="46">
        <f>Table13[[#This Row],[Gross]]-Table13[[#This Row],[Budget]]</f>
        <v>11514713</v>
      </c>
    </row>
    <row r="1360" spans="1:4" x14ac:dyDescent="0.25">
      <c r="A1360" s="47" t="s">
        <v>4240</v>
      </c>
      <c r="B1360" s="47">
        <v>14000000</v>
      </c>
      <c r="C1360" s="47">
        <v>25482931</v>
      </c>
      <c r="D1360" s="46">
        <f>Table13[[#This Row],[Gross]]-Table13[[#This Row],[Budget]]</f>
        <v>11482931</v>
      </c>
    </row>
    <row r="1361" spans="1:4" x14ac:dyDescent="0.25">
      <c r="A1361" s="45" t="s">
        <v>6316</v>
      </c>
      <c r="B1361" s="45">
        <v>65000</v>
      </c>
      <c r="C1361" s="45">
        <v>11529368</v>
      </c>
      <c r="D1361" s="46">
        <f>Table13[[#This Row],[Gross]]-Table13[[#This Row],[Budget]]</f>
        <v>11464368</v>
      </c>
    </row>
    <row r="1362" spans="1:4" x14ac:dyDescent="0.25">
      <c r="A1362" s="45" t="s">
        <v>4093</v>
      </c>
      <c r="B1362" s="45">
        <v>11500000</v>
      </c>
      <c r="C1362" s="45">
        <v>22954968</v>
      </c>
      <c r="D1362" s="46">
        <f>Table13[[#This Row],[Gross]]-Table13[[#This Row],[Budget]]</f>
        <v>11454968</v>
      </c>
    </row>
    <row r="1363" spans="1:4" x14ac:dyDescent="0.25">
      <c r="A1363" s="45" t="s">
        <v>3117</v>
      </c>
      <c r="B1363" s="45">
        <v>25000000</v>
      </c>
      <c r="C1363" s="45">
        <v>36447959</v>
      </c>
      <c r="D1363" s="46">
        <f>Table13[[#This Row],[Gross]]-Table13[[#This Row],[Budget]]</f>
        <v>11447959</v>
      </c>
    </row>
    <row r="1364" spans="1:4" x14ac:dyDescent="0.25">
      <c r="A1364" s="45" t="s">
        <v>4088</v>
      </c>
      <c r="B1364" s="45">
        <v>15000000</v>
      </c>
      <c r="C1364" s="45">
        <v>26421314</v>
      </c>
      <c r="D1364" s="46">
        <f>Table13[[#This Row],[Gross]]-Table13[[#This Row],[Budget]]</f>
        <v>11421314</v>
      </c>
    </row>
    <row r="1365" spans="1:4" x14ac:dyDescent="0.25">
      <c r="A1365" s="47" t="s">
        <v>2756</v>
      </c>
      <c r="B1365" s="47">
        <v>30000000</v>
      </c>
      <c r="C1365" s="47">
        <v>41407470</v>
      </c>
      <c r="D1365" s="46">
        <f>Table13[[#This Row],[Gross]]-Table13[[#This Row],[Budget]]</f>
        <v>11407470</v>
      </c>
    </row>
    <row r="1366" spans="1:4" x14ac:dyDescent="0.25">
      <c r="A1366" s="47" t="s">
        <v>4094</v>
      </c>
      <c r="B1366" s="47">
        <v>15000000</v>
      </c>
      <c r="C1366" s="47">
        <v>26384919</v>
      </c>
      <c r="D1366" s="46">
        <f>Table13[[#This Row],[Gross]]-Table13[[#This Row],[Budget]]</f>
        <v>11384919</v>
      </c>
    </row>
    <row r="1367" spans="1:4" x14ac:dyDescent="0.25">
      <c r="A1367" s="47" t="s">
        <v>4680</v>
      </c>
      <c r="B1367" s="47">
        <v>10000000</v>
      </c>
      <c r="C1367" s="47">
        <v>21371425</v>
      </c>
      <c r="D1367" s="46">
        <f>Table13[[#This Row],[Gross]]-Table13[[#This Row],[Budget]]</f>
        <v>11371425</v>
      </c>
    </row>
    <row r="1368" spans="1:4" x14ac:dyDescent="0.25">
      <c r="A1368" s="47" t="s">
        <v>1574</v>
      </c>
      <c r="B1368" s="47">
        <v>55000000</v>
      </c>
      <c r="C1368" s="47">
        <v>66365290</v>
      </c>
      <c r="D1368" s="46">
        <f>Table13[[#This Row],[Gross]]-Table13[[#This Row],[Budget]]</f>
        <v>11365290</v>
      </c>
    </row>
    <row r="1369" spans="1:4" x14ac:dyDescent="0.25">
      <c r="A1369" s="47" t="s">
        <v>917</v>
      </c>
      <c r="B1369" s="47">
        <v>80000000</v>
      </c>
      <c r="C1369" s="47">
        <v>91188905</v>
      </c>
      <c r="D1369" s="46">
        <f>Table13[[#This Row],[Gross]]-Table13[[#This Row],[Budget]]</f>
        <v>11188905</v>
      </c>
    </row>
    <row r="1370" spans="1:4" x14ac:dyDescent="0.25">
      <c r="A1370" s="47" t="s">
        <v>4092</v>
      </c>
      <c r="B1370" s="47">
        <v>15000000</v>
      </c>
      <c r="C1370" s="47">
        <v>26161406</v>
      </c>
      <c r="D1370" s="46">
        <f>Table13[[#This Row],[Gross]]-Table13[[#This Row],[Budget]]</f>
        <v>11161406</v>
      </c>
    </row>
    <row r="1371" spans="1:4" x14ac:dyDescent="0.25">
      <c r="A1371" s="47" t="s">
        <v>3511</v>
      </c>
      <c r="B1371" s="47">
        <v>20000000</v>
      </c>
      <c r="C1371" s="47">
        <v>31146570</v>
      </c>
      <c r="D1371" s="46">
        <f>Table13[[#This Row],[Gross]]-Table13[[#This Row],[Budget]]</f>
        <v>11146570</v>
      </c>
    </row>
    <row r="1372" spans="1:4" x14ac:dyDescent="0.25">
      <c r="A1372" s="47" t="s">
        <v>2766</v>
      </c>
      <c r="B1372" s="47">
        <v>27000000</v>
      </c>
      <c r="C1372" s="47">
        <v>38122105</v>
      </c>
      <c r="D1372" s="46">
        <f>Table13[[#This Row],[Gross]]-Table13[[#This Row],[Budget]]</f>
        <v>11122105</v>
      </c>
    </row>
    <row r="1373" spans="1:4" x14ac:dyDescent="0.25">
      <c r="A1373" s="45" t="s">
        <v>1392</v>
      </c>
      <c r="B1373" s="45">
        <v>50000000</v>
      </c>
      <c r="C1373" s="45">
        <v>61112916</v>
      </c>
      <c r="D1373" s="46">
        <f>Table13[[#This Row],[Gross]]-Table13[[#This Row],[Budget]]</f>
        <v>11112916</v>
      </c>
    </row>
    <row r="1374" spans="1:4" x14ac:dyDescent="0.25">
      <c r="A1374" s="45" t="s">
        <v>2632</v>
      </c>
      <c r="B1374" s="45">
        <v>32000000</v>
      </c>
      <c r="C1374" s="45">
        <v>43095600</v>
      </c>
      <c r="D1374" s="46">
        <f>Table13[[#This Row],[Gross]]-Table13[[#This Row],[Budget]]</f>
        <v>11095600</v>
      </c>
    </row>
    <row r="1375" spans="1:4" x14ac:dyDescent="0.25">
      <c r="A1375" s="45" t="s">
        <v>71</v>
      </c>
      <c r="B1375" s="45">
        <v>207000000</v>
      </c>
      <c r="C1375" s="45">
        <v>218051260</v>
      </c>
      <c r="D1375" s="46">
        <f>Table13[[#This Row],[Gross]]-Table13[[#This Row],[Budget]]</f>
        <v>11051260</v>
      </c>
    </row>
    <row r="1376" spans="1:4" x14ac:dyDescent="0.25">
      <c r="A1376" s="47" t="s">
        <v>4849</v>
      </c>
      <c r="B1376" s="47">
        <v>9000000</v>
      </c>
      <c r="C1376" s="47">
        <v>20035310</v>
      </c>
      <c r="D1376" s="46">
        <f>Table13[[#This Row],[Gross]]-Table13[[#This Row],[Budget]]</f>
        <v>11035310</v>
      </c>
    </row>
    <row r="1377" spans="1:4" x14ac:dyDescent="0.25">
      <c r="A1377" s="47" t="s">
        <v>4593</v>
      </c>
      <c r="B1377" s="47">
        <v>5000000</v>
      </c>
      <c r="C1377" s="47">
        <v>16017403</v>
      </c>
      <c r="D1377" s="46">
        <f>Table13[[#This Row],[Gross]]-Table13[[#This Row],[Budget]]</f>
        <v>11017403</v>
      </c>
    </row>
    <row r="1378" spans="1:4" x14ac:dyDescent="0.25">
      <c r="A1378" s="45" t="s">
        <v>2375</v>
      </c>
      <c r="B1378" s="45">
        <v>37000000</v>
      </c>
      <c r="C1378" s="45">
        <v>48006503</v>
      </c>
      <c r="D1378" s="46">
        <f>Table13[[#This Row],[Gross]]-Table13[[#This Row],[Budget]]</f>
        <v>11006503</v>
      </c>
    </row>
    <row r="1379" spans="1:4" x14ac:dyDescent="0.25">
      <c r="A1379" s="47" t="s">
        <v>3020</v>
      </c>
      <c r="B1379" s="47">
        <v>26000000</v>
      </c>
      <c r="C1379" s="47">
        <v>36985501</v>
      </c>
      <c r="D1379" s="46">
        <f>Table13[[#This Row],[Gross]]-Table13[[#This Row],[Budget]]</f>
        <v>10985501</v>
      </c>
    </row>
    <row r="1380" spans="1:4" x14ac:dyDescent="0.25">
      <c r="A1380" s="47" t="s">
        <v>5851</v>
      </c>
      <c r="B1380" s="47">
        <v>1800000</v>
      </c>
      <c r="C1380" s="47">
        <v>12784397</v>
      </c>
      <c r="D1380" s="46">
        <f>Table13[[#This Row],[Gross]]-Table13[[#This Row],[Budget]]</f>
        <v>10984397</v>
      </c>
    </row>
    <row r="1381" spans="1:4" x14ac:dyDescent="0.25">
      <c r="A1381" s="45" t="s">
        <v>4463</v>
      </c>
      <c r="B1381" s="45">
        <v>12000000</v>
      </c>
      <c r="C1381" s="45">
        <v>22905674</v>
      </c>
      <c r="D1381" s="46">
        <f>Table13[[#This Row],[Gross]]-Table13[[#This Row],[Budget]]</f>
        <v>10905674</v>
      </c>
    </row>
    <row r="1382" spans="1:4" x14ac:dyDescent="0.25">
      <c r="A1382" s="47" t="s">
        <v>2166</v>
      </c>
      <c r="B1382" s="47">
        <v>40000000</v>
      </c>
      <c r="C1382" s="47">
        <v>50859889</v>
      </c>
      <c r="D1382" s="46">
        <f>Table13[[#This Row],[Gross]]-Table13[[#This Row],[Budget]]</f>
        <v>10859889</v>
      </c>
    </row>
    <row r="1383" spans="1:4" x14ac:dyDescent="0.25">
      <c r="A1383" s="45" t="s">
        <v>3877</v>
      </c>
      <c r="B1383" s="45">
        <v>17000000</v>
      </c>
      <c r="C1383" s="45">
        <v>27854896</v>
      </c>
      <c r="D1383" s="46">
        <f>Table13[[#This Row],[Gross]]-Table13[[#This Row],[Budget]]</f>
        <v>10854896</v>
      </c>
    </row>
    <row r="1384" spans="1:4" x14ac:dyDescent="0.25">
      <c r="A1384" s="45" t="s">
        <v>767</v>
      </c>
      <c r="B1384" s="45">
        <v>90000000</v>
      </c>
      <c r="C1384" s="45">
        <v>100853835</v>
      </c>
      <c r="D1384" s="46">
        <f>Table13[[#This Row],[Gross]]-Table13[[#This Row],[Budget]]</f>
        <v>10853835</v>
      </c>
    </row>
    <row r="1385" spans="1:4" x14ac:dyDescent="0.25">
      <c r="A1385" s="45" t="s">
        <v>2456</v>
      </c>
      <c r="B1385" s="45">
        <v>35000000</v>
      </c>
      <c r="C1385" s="45">
        <v>45802315</v>
      </c>
      <c r="D1385" s="46">
        <f>Table13[[#This Row],[Gross]]-Table13[[#This Row],[Budget]]</f>
        <v>10802315</v>
      </c>
    </row>
    <row r="1386" spans="1:4" x14ac:dyDescent="0.25">
      <c r="A1386" s="47" t="s">
        <v>5883</v>
      </c>
      <c r="B1386" s="47">
        <v>1100000</v>
      </c>
      <c r="C1386" s="47">
        <v>11806119</v>
      </c>
      <c r="D1386" s="46">
        <f>Table13[[#This Row],[Gross]]-Table13[[#This Row],[Budget]]</f>
        <v>10706119</v>
      </c>
    </row>
    <row r="1387" spans="1:4" x14ac:dyDescent="0.25">
      <c r="A1387" s="45" t="s">
        <v>5753</v>
      </c>
      <c r="B1387" s="45">
        <v>2300000</v>
      </c>
      <c r="C1387" s="45">
        <v>12985267</v>
      </c>
      <c r="D1387" s="46">
        <f>Table13[[#This Row],[Gross]]-Table13[[#This Row],[Budget]]</f>
        <v>10685267</v>
      </c>
    </row>
    <row r="1388" spans="1:4" x14ac:dyDescent="0.25">
      <c r="A1388" s="47" t="s">
        <v>4698</v>
      </c>
      <c r="B1388" s="47">
        <v>3000000</v>
      </c>
      <c r="C1388" s="47">
        <v>13684949</v>
      </c>
      <c r="D1388" s="46">
        <f>Table13[[#This Row],[Gross]]-Table13[[#This Row],[Budget]]</f>
        <v>10684949</v>
      </c>
    </row>
    <row r="1389" spans="1:4" x14ac:dyDescent="0.25">
      <c r="A1389" s="45" t="s">
        <v>2972</v>
      </c>
      <c r="B1389" s="45">
        <v>30000000</v>
      </c>
      <c r="C1389" s="45">
        <v>40566655</v>
      </c>
      <c r="D1389" s="46">
        <f>Table13[[#This Row],[Gross]]-Table13[[#This Row],[Budget]]</f>
        <v>10566655</v>
      </c>
    </row>
    <row r="1390" spans="1:4" x14ac:dyDescent="0.25">
      <c r="A1390" s="45" t="s">
        <v>5772</v>
      </c>
      <c r="B1390" s="45">
        <v>2000000</v>
      </c>
      <c r="C1390" s="45">
        <v>12555230</v>
      </c>
      <c r="D1390" s="46">
        <f>Table13[[#This Row],[Gross]]-Table13[[#This Row],[Budget]]</f>
        <v>10555230</v>
      </c>
    </row>
    <row r="1391" spans="1:4" x14ac:dyDescent="0.25">
      <c r="A1391" s="45" t="s">
        <v>5555</v>
      </c>
      <c r="B1391" s="45">
        <v>3500000</v>
      </c>
      <c r="C1391" s="45">
        <v>14000000</v>
      </c>
      <c r="D1391" s="46">
        <f>Table13[[#This Row],[Gross]]-Table13[[#This Row],[Budget]]</f>
        <v>10500000</v>
      </c>
    </row>
    <row r="1392" spans="1:4" x14ac:dyDescent="0.25">
      <c r="A1392" s="47" t="s">
        <v>5726</v>
      </c>
      <c r="B1392" s="47">
        <v>2500000</v>
      </c>
      <c r="C1392" s="47">
        <v>12995673</v>
      </c>
      <c r="D1392" s="46">
        <f>Table13[[#This Row],[Gross]]-Table13[[#This Row],[Budget]]</f>
        <v>10495673</v>
      </c>
    </row>
    <row r="1393" spans="1:4" x14ac:dyDescent="0.25">
      <c r="A1393" s="45" t="s">
        <v>5052</v>
      </c>
      <c r="B1393" s="45">
        <v>7000000</v>
      </c>
      <c r="C1393" s="45">
        <v>17474107</v>
      </c>
      <c r="D1393" s="46">
        <f>Table13[[#This Row],[Gross]]-Table13[[#This Row],[Budget]]</f>
        <v>10474107</v>
      </c>
    </row>
    <row r="1394" spans="1:4" x14ac:dyDescent="0.25">
      <c r="A1394" s="45" t="s">
        <v>1742</v>
      </c>
      <c r="B1394" s="45">
        <v>50000000</v>
      </c>
      <c r="C1394" s="45">
        <v>60470220</v>
      </c>
      <c r="D1394" s="46">
        <f>Table13[[#This Row],[Gross]]-Table13[[#This Row],[Budget]]</f>
        <v>10470220</v>
      </c>
    </row>
    <row r="1395" spans="1:4" x14ac:dyDescent="0.25">
      <c r="A1395" s="45" t="s">
        <v>920</v>
      </c>
      <c r="B1395" s="45">
        <v>80000000</v>
      </c>
      <c r="C1395" s="45">
        <v>90443603</v>
      </c>
      <c r="D1395" s="46">
        <f>Table13[[#This Row],[Gross]]-Table13[[#This Row],[Budget]]</f>
        <v>10443603</v>
      </c>
    </row>
    <row r="1396" spans="1:4" x14ac:dyDescent="0.25">
      <c r="A1396" s="45" t="s">
        <v>4329</v>
      </c>
      <c r="B1396" s="45">
        <v>15000000</v>
      </c>
      <c r="C1396" s="45">
        <v>25440971</v>
      </c>
      <c r="D1396" s="46">
        <f>Table13[[#This Row],[Gross]]-Table13[[#This Row],[Budget]]</f>
        <v>10440971</v>
      </c>
    </row>
    <row r="1397" spans="1:4" x14ac:dyDescent="0.25">
      <c r="A1397" s="45" t="s">
        <v>2959</v>
      </c>
      <c r="B1397" s="45">
        <v>16000000</v>
      </c>
      <c r="C1397" s="45">
        <v>26400000</v>
      </c>
      <c r="D1397" s="46">
        <f>Table13[[#This Row],[Gross]]-Table13[[#This Row],[Budget]]</f>
        <v>10400000</v>
      </c>
    </row>
    <row r="1398" spans="1:4" x14ac:dyDescent="0.25">
      <c r="A1398" s="47" t="s">
        <v>3957</v>
      </c>
      <c r="B1398" s="47">
        <v>16500000</v>
      </c>
      <c r="C1398" s="47">
        <v>26896744</v>
      </c>
      <c r="D1398" s="46">
        <f>Table13[[#This Row],[Gross]]-Table13[[#This Row],[Budget]]</f>
        <v>10396744</v>
      </c>
    </row>
    <row r="1399" spans="1:4" x14ac:dyDescent="0.25">
      <c r="A1399" s="45" t="s">
        <v>4672</v>
      </c>
      <c r="B1399" s="45">
        <v>10000000</v>
      </c>
      <c r="C1399" s="45">
        <v>20384136</v>
      </c>
      <c r="D1399" s="46">
        <f>Table13[[#This Row],[Gross]]-Table13[[#This Row],[Budget]]</f>
        <v>10384136</v>
      </c>
    </row>
    <row r="1400" spans="1:4" x14ac:dyDescent="0.25">
      <c r="A1400" s="45" t="s">
        <v>2928</v>
      </c>
      <c r="B1400" s="45">
        <v>28000000</v>
      </c>
      <c r="C1400" s="45">
        <v>38372662</v>
      </c>
      <c r="D1400" s="46">
        <f>Table13[[#This Row],[Gross]]-Table13[[#This Row],[Budget]]</f>
        <v>10372662</v>
      </c>
    </row>
    <row r="1401" spans="1:4" x14ac:dyDescent="0.25">
      <c r="A1401" s="45" t="s">
        <v>5127</v>
      </c>
      <c r="B1401" s="45">
        <v>6500000</v>
      </c>
      <c r="C1401" s="45">
        <v>16842303</v>
      </c>
      <c r="D1401" s="46">
        <f>Table13[[#This Row],[Gross]]-Table13[[#This Row],[Budget]]</f>
        <v>10342303</v>
      </c>
    </row>
    <row r="1402" spans="1:4" x14ac:dyDescent="0.25">
      <c r="A1402" s="47" t="s">
        <v>4694</v>
      </c>
      <c r="B1402" s="47">
        <v>10000000</v>
      </c>
      <c r="C1402" s="47">
        <v>20339754</v>
      </c>
      <c r="D1402" s="46">
        <f>Table13[[#This Row],[Gross]]-Table13[[#This Row],[Budget]]</f>
        <v>10339754</v>
      </c>
    </row>
    <row r="1403" spans="1:4" x14ac:dyDescent="0.25">
      <c r="A1403" s="45" t="s">
        <v>4675</v>
      </c>
      <c r="B1403" s="45">
        <v>10000000</v>
      </c>
      <c r="C1403" s="45">
        <v>20338609</v>
      </c>
      <c r="D1403" s="46">
        <f>Table13[[#This Row],[Gross]]-Table13[[#This Row],[Budget]]</f>
        <v>10338609</v>
      </c>
    </row>
    <row r="1404" spans="1:4" x14ac:dyDescent="0.25">
      <c r="A1404" s="45" t="s">
        <v>339</v>
      </c>
      <c r="B1404" s="45">
        <v>100000000</v>
      </c>
      <c r="C1404" s="45">
        <v>110332737</v>
      </c>
      <c r="D1404" s="46">
        <f>Table13[[#This Row],[Gross]]-Table13[[#This Row],[Budget]]</f>
        <v>10332737</v>
      </c>
    </row>
    <row r="1405" spans="1:4" x14ac:dyDescent="0.25">
      <c r="A1405" s="45" t="s">
        <v>4488</v>
      </c>
      <c r="B1405" s="45">
        <v>12000000</v>
      </c>
      <c r="C1405" s="45">
        <v>22331028</v>
      </c>
      <c r="D1405" s="46">
        <f>Table13[[#This Row],[Gross]]-Table13[[#This Row],[Budget]]</f>
        <v>10331028</v>
      </c>
    </row>
    <row r="1406" spans="1:4" x14ac:dyDescent="0.25">
      <c r="A1406" s="47" t="s">
        <v>419</v>
      </c>
      <c r="B1406" s="47">
        <v>127500000</v>
      </c>
      <c r="C1406" s="47">
        <v>137748063</v>
      </c>
      <c r="D1406" s="46">
        <f>Table13[[#This Row],[Gross]]-Table13[[#This Row],[Budget]]</f>
        <v>10248063</v>
      </c>
    </row>
    <row r="1407" spans="1:4" x14ac:dyDescent="0.25">
      <c r="A1407" s="47" t="s">
        <v>2769</v>
      </c>
      <c r="B1407" s="47">
        <v>30000000</v>
      </c>
      <c r="C1407" s="47">
        <v>40247512</v>
      </c>
      <c r="D1407" s="46">
        <f>Table13[[#This Row],[Gross]]-Table13[[#This Row],[Budget]]</f>
        <v>10247512</v>
      </c>
    </row>
    <row r="1408" spans="1:4" x14ac:dyDescent="0.25">
      <c r="A1408" s="47" t="s">
        <v>6320</v>
      </c>
      <c r="B1408" s="47">
        <v>25000</v>
      </c>
      <c r="C1408" s="47">
        <v>10246600</v>
      </c>
      <c r="D1408" s="46">
        <f>Table13[[#This Row],[Gross]]-Table13[[#This Row],[Budget]]</f>
        <v>10221600</v>
      </c>
    </row>
    <row r="1409" spans="1:4" x14ac:dyDescent="0.25">
      <c r="A1409" s="45" t="s">
        <v>3892</v>
      </c>
      <c r="B1409" s="45">
        <v>17000000</v>
      </c>
      <c r="C1409" s="45">
        <v>27154426</v>
      </c>
      <c r="D1409" s="46">
        <f>Table13[[#This Row],[Gross]]-Table13[[#This Row],[Budget]]</f>
        <v>10154426</v>
      </c>
    </row>
    <row r="1410" spans="1:4" x14ac:dyDescent="0.25">
      <c r="A1410" s="45" t="s">
        <v>5474</v>
      </c>
      <c r="B1410" s="45">
        <v>5000000</v>
      </c>
      <c r="C1410" s="45">
        <v>15152879</v>
      </c>
      <c r="D1410" s="46">
        <f>Table13[[#This Row],[Gross]]-Table13[[#This Row],[Budget]]</f>
        <v>10152879</v>
      </c>
    </row>
    <row r="1411" spans="1:4" x14ac:dyDescent="0.25">
      <c r="A1411" s="47" t="s">
        <v>5327</v>
      </c>
      <c r="B1411" s="47">
        <v>5000000</v>
      </c>
      <c r="C1411" s="47">
        <v>15126948</v>
      </c>
      <c r="D1411" s="46">
        <f>Table13[[#This Row],[Gross]]-Table13[[#This Row],[Budget]]</f>
        <v>10126948</v>
      </c>
    </row>
    <row r="1412" spans="1:4" x14ac:dyDescent="0.25">
      <c r="A1412" s="47" t="s">
        <v>2758</v>
      </c>
      <c r="B1412" s="47">
        <v>30000000</v>
      </c>
      <c r="C1412" s="47">
        <v>40118420</v>
      </c>
      <c r="D1412" s="46">
        <f>Table13[[#This Row],[Gross]]-Table13[[#This Row],[Budget]]</f>
        <v>10118420</v>
      </c>
    </row>
    <row r="1413" spans="1:4" x14ac:dyDescent="0.25">
      <c r="A1413" s="45" t="s">
        <v>1330</v>
      </c>
      <c r="B1413" s="45">
        <v>44000000</v>
      </c>
      <c r="C1413" s="45">
        <v>54116191</v>
      </c>
      <c r="D1413" s="46">
        <f>Table13[[#This Row],[Gross]]-Table13[[#This Row],[Budget]]</f>
        <v>10116191</v>
      </c>
    </row>
    <row r="1414" spans="1:4" x14ac:dyDescent="0.25">
      <c r="A1414" s="45" t="s">
        <v>4929</v>
      </c>
      <c r="B1414" s="45">
        <v>8000000</v>
      </c>
      <c r="C1414" s="45">
        <v>18090181</v>
      </c>
      <c r="D1414" s="46">
        <f>Table13[[#This Row],[Gross]]-Table13[[#This Row],[Budget]]</f>
        <v>10090181</v>
      </c>
    </row>
    <row r="1415" spans="1:4" x14ac:dyDescent="0.25">
      <c r="A1415" s="47" t="s">
        <v>6303</v>
      </c>
      <c r="B1415" s="47">
        <v>100000</v>
      </c>
      <c r="C1415" s="47">
        <v>10174663</v>
      </c>
      <c r="D1415" s="46">
        <f>Table13[[#This Row],[Gross]]-Table13[[#This Row],[Budget]]</f>
        <v>10074663</v>
      </c>
    </row>
    <row r="1416" spans="1:4" x14ac:dyDescent="0.25">
      <c r="A1416" s="47" t="s">
        <v>3516</v>
      </c>
      <c r="B1416" s="47">
        <v>20000000</v>
      </c>
      <c r="C1416" s="47">
        <v>30028592</v>
      </c>
      <c r="D1416" s="46">
        <f>Table13[[#This Row],[Gross]]-Table13[[#This Row],[Budget]]</f>
        <v>10028592</v>
      </c>
    </row>
    <row r="1417" spans="1:4" x14ac:dyDescent="0.25">
      <c r="A1417" s="45" t="s">
        <v>760</v>
      </c>
      <c r="B1417" s="45">
        <v>90000000</v>
      </c>
      <c r="C1417" s="45">
        <v>100018837</v>
      </c>
      <c r="D1417" s="46">
        <f>Table13[[#This Row],[Gross]]-Table13[[#This Row],[Budget]]</f>
        <v>10018837</v>
      </c>
    </row>
    <row r="1418" spans="1:4" x14ac:dyDescent="0.25">
      <c r="A1418" s="47" t="s">
        <v>748</v>
      </c>
      <c r="B1418" s="47">
        <v>90000000</v>
      </c>
      <c r="C1418" s="47">
        <v>100012500</v>
      </c>
      <c r="D1418" s="46">
        <f>Table13[[#This Row],[Gross]]-Table13[[#This Row],[Budget]]</f>
        <v>10012500</v>
      </c>
    </row>
    <row r="1419" spans="1:4" x14ac:dyDescent="0.25">
      <c r="A1419" s="45" t="s">
        <v>3123</v>
      </c>
      <c r="B1419" s="45">
        <v>25000000</v>
      </c>
      <c r="C1419" s="45">
        <v>35000629</v>
      </c>
      <c r="D1419" s="46">
        <f>Table13[[#This Row],[Gross]]-Table13[[#This Row],[Budget]]</f>
        <v>10000629</v>
      </c>
    </row>
    <row r="1420" spans="1:4" x14ac:dyDescent="0.25">
      <c r="A1420" s="45" t="s">
        <v>4112</v>
      </c>
      <c r="B1420" s="45">
        <v>15000000</v>
      </c>
      <c r="C1420" s="45">
        <v>24984868</v>
      </c>
      <c r="D1420" s="46">
        <f>Table13[[#This Row],[Gross]]-Table13[[#This Row],[Budget]]</f>
        <v>9984868</v>
      </c>
    </row>
    <row r="1421" spans="1:4" x14ac:dyDescent="0.25">
      <c r="A1421" s="47" t="s">
        <v>3525</v>
      </c>
      <c r="B1421" s="47">
        <v>20000000</v>
      </c>
      <c r="C1421" s="47">
        <v>29975979</v>
      </c>
      <c r="D1421" s="46">
        <f>Table13[[#This Row],[Gross]]-Table13[[#This Row],[Budget]]</f>
        <v>9975979</v>
      </c>
    </row>
    <row r="1422" spans="1:4" x14ac:dyDescent="0.25">
      <c r="A1422" s="47" t="s">
        <v>5051</v>
      </c>
      <c r="B1422" s="47">
        <v>7000000</v>
      </c>
      <c r="C1422" s="47">
        <v>16901126</v>
      </c>
      <c r="D1422" s="46">
        <f>Table13[[#This Row],[Gross]]-Table13[[#This Row],[Budget]]</f>
        <v>9901126</v>
      </c>
    </row>
    <row r="1423" spans="1:4" x14ac:dyDescent="0.25">
      <c r="A1423" s="47" t="s">
        <v>4089</v>
      </c>
      <c r="B1423" s="47">
        <v>15000000</v>
      </c>
      <c r="C1423" s="47">
        <v>24881000</v>
      </c>
      <c r="D1423" s="46">
        <f>Table13[[#This Row],[Gross]]-Table13[[#This Row],[Budget]]</f>
        <v>9881000</v>
      </c>
    </row>
    <row r="1424" spans="1:4" x14ac:dyDescent="0.25">
      <c r="A1424" s="47" t="s">
        <v>4330</v>
      </c>
      <c r="B1424" s="47">
        <v>13000000</v>
      </c>
      <c r="C1424" s="47">
        <v>22858926</v>
      </c>
      <c r="D1424" s="46">
        <f>Table13[[#This Row],[Gross]]-Table13[[#This Row],[Budget]]</f>
        <v>9858926</v>
      </c>
    </row>
    <row r="1425" spans="1:4" x14ac:dyDescent="0.25">
      <c r="A1425" s="45" t="s">
        <v>2171</v>
      </c>
      <c r="B1425" s="45">
        <v>40000000</v>
      </c>
      <c r="C1425" s="45">
        <v>49851591</v>
      </c>
      <c r="D1425" s="46">
        <f>Table13[[#This Row],[Gross]]-Table13[[#This Row],[Budget]]</f>
        <v>9851591</v>
      </c>
    </row>
    <row r="1426" spans="1:4" x14ac:dyDescent="0.25">
      <c r="A1426" s="47" t="s">
        <v>4930</v>
      </c>
      <c r="B1426" s="47">
        <v>8000000</v>
      </c>
      <c r="C1426" s="47">
        <v>17843379</v>
      </c>
      <c r="D1426" s="46">
        <f>Table13[[#This Row],[Gross]]-Table13[[#This Row],[Budget]]</f>
        <v>9843379</v>
      </c>
    </row>
    <row r="1427" spans="1:4" x14ac:dyDescent="0.25">
      <c r="A1427" s="45" t="s">
        <v>5589</v>
      </c>
      <c r="B1427" s="45">
        <v>3300000</v>
      </c>
      <c r="C1427" s="45">
        <v>13092000</v>
      </c>
      <c r="D1427" s="46">
        <f>Table13[[#This Row],[Gross]]-Table13[[#This Row],[Budget]]</f>
        <v>9792000</v>
      </c>
    </row>
    <row r="1428" spans="1:4" x14ac:dyDescent="0.25">
      <c r="A1428" s="45" t="s">
        <v>4467</v>
      </c>
      <c r="B1428" s="45">
        <v>9000000</v>
      </c>
      <c r="C1428" s="45">
        <v>18761993</v>
      </c>
      <c r="D1428" s="46">
        <f>Table13[[#This Row],[Gross]]-Table13[[#This Row],[Budget]]</f>
        <v>9761993</v>
      </c>
    </row>
    <row r="1429" spans="1:4" x14ac:dyDescent="0.25">
      <c r="A1429" s="45" t="s">
        <v>3509</v>
      </c>
      <c r="B1429" s="45">
        <v>20000000</v>
      </c>
      <c r="C1429" s="45">
        <v>29753944</v>
      </c>
      <c r="D1429" s="46">
        <f>Table13[[#This Row],[Gross]]-Table13[[#This Row],[Budget]]</f>
        <v>9753944</v>
      </c>
    </row>
    <row r="1430" spans="1:4" x14ac:dyDescent="0.25">
      <c r="A1430" s="47" t="s">
        <v>1265</v>
      </c>
      <c r="B1430" s="47">
        <v>60000000</v>
      </c>
      <c r="C1430" s="47">
        <v>69688384</v>
      </c>
      <c r="D1430" s="46">
        <f>Table13[[#This Row],[Gross]]-Table13[[#This Row],[Budget]]</f>
        <v>9688384</v>
      </c>
    </row>
    <row r="1431" spans="1:4" x14ac:dyDescent="0.25">
      <c r="A1431" s="47" t="s">
        <v>1652</v>
      </c>
      <c r="B1431" s="47">
        <v>53000000</v>
      </c>
      <c r="C1431" s="47">
        <v>62563543</v>
      </c>
      <c r="D1431" s="46">
        <f>Table13[[#This Row],[Gross]]-Table13[[#This Row],[Budget]]</f>
        <v>9563543</v>
      </c>
    </row>
    <row r="1432" spans="1:4" x14ac:dyDescent="0.25">
      <c r="A1432" s="45" t="s">
        <v>5769</v>
      </c>
      <c r="B1432" s="45">
        <v>2000000</v>
      </c>
      <c r="C1432" s="45">
        <v>11546543</v>
      </c>
      <c r="D1432" s="46">
        <f>Table13[[#This Row],[Gross]]-Table13[[#This Row],[Budget]]</f>
        <v>9546543</v>
      </c>
    </row>
    <row r="1433" spans="1:4" x14ac:dyDescent="0.25">
      <c r="A1433" s="47" t="s">
        <v>4940</v>
      </c>
      <c r="B1433" s="47">
        <v>8000000</v>
      </c>
      <c r="C1433" s="47">
        <v>17536788</v>
      </c>
      <c r="D1433" s="46">
        <f>Table13[[#This Row],[Gross]]-Table13[[#This Row],[Budget]]</f>
        <v>9536788</v>
      </c>
    </row>
    <row r="1434" spans="1:4" x14ac:dyDescent="0.25">
      <c r="A1434" s="47" t="s">
        <v>5770</v>
      </c>
      <c r="B1434" s="47">
        <v>2000000</v>
      </c>
      <c r="C1434" s="47">
        <v>11533945</v>
      </c>
      <c r="D1434" s="46">
        <f>Table13[[#This Row],[Gross]]-Table13[[#This Row],[Budget]]</f>
        <v>9533945</v>
      </c>
    </row>
    <row r="1435" spans="1:4" x14ac:dyDescent="0.25">
      <c r="A1435" s="47" t="s">
        <v>5329</v>
      </c>
      <c r="B1435" s="47">
        <v>4000000</v>
      </c>
      <c r="C1435" s="47">
        <v>13464388</v>
      </c>
      <c r="D1435" s="46">
        <f>Table13[[#This Row],[Gross]]-Table13[[#This Row],[Budget]]</f>
        <v>9464388</v>
      </c>
    </row>
    <row r="1436" spans="1:4" x14ac:dyDescent="0.25">
      <c r="A1436" s="47" t="s">
        <v>3186</v>
      </c>
      <c r="B1436" s="47">
        <v>8000000</v>
      </c>
      <c r="C1436" s="47">
        <v>17427926</v>
      </c>
      <c r="D1436" s="46">
        <f>Table13[[#This Row],[Gross]]-Table13[[#This Row],[Budget]]</f>
        <v>9427926</v>
      </c>
    </row>
    <row r="1437" spans="1:4" x14ac:dyDescent="0.25">
      <c r="A1437" s="47" t="s">
        <v>14</v>
      </c>
      <c r="B1437" s="47">
        <v>300000000</v>
      </c>
      <c r="C1437" s="47">
        <v>309404152</v>
      </c>
      <c r="D1437" s="46">
        <f>Table13[[#This Row],[Gross]]-Table13[[#This Row],[Budget]]</f>
        <v>9404152</v>
      </c>
    </row>
    <row r="1438" spans="1:4" x14ac:dyDescent="0.25">
      <c r="A1438" s="45" t="s">
        <v>3950</v>
      </c>
      <c r="B1438" s="45">
        <v>17700000</v>
      </c>
      <c r="C1438" s="45">
        <v>27087695</v>
      </c>
      <c r="D1438" s="46">
        <f>Table13[[#This Row],[Gross]]-Table13[[#This Row],[Budget]]</f>
        <v>9387695</v>
      </c>
    </row>
    <row r="1439" spans="1:4" x14ac:dyDescent="0.25">
      <c r="A1439" s="47" t="s">
        <v>4568</v>
      </c>
      <c r="B1439" s="47">
        <v>12000000</v>
      </c>
      <c r="C1439" s="47">
        <v>21370057</v>
      </c>
      <c r="D1439" s="46">
        <f>Table13[[#This Row],[Gross]]-Table13[[#This Row],[Budget]]</f>
        <v>9370057</v>
      </c>
    </row>
    <row r="1440" spans="1:4" x14ac:dyDescent="0.25">
      <c r="A1440" s="45" t="s">
        <v>5323</v>
      </c>
      <c r="B1440" s="45">
        <v>5000000</v>
      </c>
      <c r="C1440" s="45">
        <v>14343976</v>
      </c>
      <c r="D1440" s="46">
        <f>Table13[[#This Row],[Gross]]-Table13[[#This Row],[Budget]]</f>
        <v>9343976</v>
      </c>
    </row>
    <row r="1441" spans="1:4" x14ac:dyDescent="0.25">
      <c r="A1441" s="47" t="s">
        <v>2022</v>
      </c>
      <c r="B1441" s="47">
        <v>44000000</v>
      </c>
      <c r="C1441" s="47">
        <v>53300852</v>
      </c>
      <c r="D1441" s="46">
        <f>Table13[[#This Row],[Gross]]-Table13[[#This Row],[Budget]]</f>
        <v>9300852</v>
      </c>
    </row>
    <row r="1442" spans="1:4" x14ac:dyDescent="0.25">
      <c r="A1442" s="47" t="s">
        <v>3493</v>
      </c>
      <c r="B1442" s="47">
        <v>25000000</v>
      </c>
      <c r="C1442" s="47">
        <v>34300771</v>
      </c>
      <c r="D1442" s="46">
        <f>Table13[[#This Row],[Gross]]-Table13[[#This Row],[Budget]]</f>
        <v>9300771</v>
      </c>
    </row>
    <row r="1443" spans="1:4" x14ac:dyDescent="0.25">
      <c r="A1443" s="47" t="s">
        <v>5773</v>
      </c>
      <c r="B1443" s="47">
        <v>2000000</v>
      </c>
      <c r="C1443" s="47">
        <v>11284657</v>
      </c>
      <c r="D1443" s="46">
        <f>Table13[[#This Row],[Gross]]-Table13[[#This Row],[Budget]]</f>
        <v>9284657</v>
      </c>
    </row>
    <row r="1444" spans="1:4" x14ac:dyDescent="0.25">
      <c r="A1444" s="47" t="s">
        <v>3790</v>
      </c>
      <c r="B1444" s="47">
        <v>17000000</v>
      </c>
      <c r="C1444" s="47">
        <v>26284475</v>
      </c>
      <c r="D1444" s="46">
        <f>Table13[[#This Row],[Gross]]-Table13[[#This Row],[Budget]]</f>
        <v>9284475</v>
      </c>
    </row>
    <row r="1445" spans="1:4" x14ac:dyDescent="0.25">
      <c r="A1445" s="45" t="s">
        <v>4931</v>
      </c>
      <c r="B1445" s="45">
        <v>8000000</v>
      </c>
      <c r="C1445" s="45">
        <v>17278980</v>
      </c>
      <c r="D1445" s="46">
        <f>Table13[[#This Row],[Gross]]-Table13[[#This Row],[Budget]]</f>
        <v>9278980</v>
      </c>
    </row>
    <row r="1446" spans="1:4" x14ac:dyDescent="0.25">
      <c r="A1446" s="45" t="s">
        <v>6290</v>
      </c>
      <c r="B1446" s="45">
        <v>180000</v>
      </c>
      <c r="C1446" s="45">
        <v>9437933</v>
      </c>
      <c r="D1446" s="46">
        <f>Table13[[#This Row],[Gross]]-Table13[[#This Row],[Budget]]</f>
        <v>9257933</v>
      </c>
    </row>
    <row r="1447" spans="1:4" x14ac:dyDescent="0.25">
      <c r="A1447" s="45" t="s">
        <v>4850</v>
      </c>
      <c r="B1447" s="45">
        <v>9000000</v>
      </c>
      <c r="C1447" s="45">
        <v>18225165</v>
      </c>
      <c r="D1447" s="46">
        <f>Table13[[#This Row],[Gross]]-Table13[[#This Row],[Budget]]</f>
        <v>9225165</v>
      </c>
    </row>
    <row r="1448" spans="1:4" x14ac:dyDescent="0.25">
      <c r="A1448" s="45" t="s">
        <v>4318</v>
      </c>
      <c r="B1448" s="45">
        <v>18000000</v>
      </c>
      <c r="C1448" s="45">
        <v>27141959</v>
      </c>
      <c r="D1448" s="46">
        <f>Table13[[#This Row],[Gross]]-Table13[[#This Row],[Budget]]</f>
        <v>9141959</v>
      </c>
    </row>
    <row r="1449" spans="1:4" x14ac:dyDescent="0.25">
      <c r="A1449" s="45" t="s">
        <v>4465</v>
      </c>
      <c r="B1449" s="45">
        <v>12000000</v>
      </c>
      <c r="C1449" s="45">
        <v>21133087</v>
      </c>
      <c r="D1449" s="46">
        <f>Table13[[#This Row],[Gross]]-Table13[[#This Row],[Budget]]</f>
        <v>9133087</v>
      </c>
    </row>
    <row r="1450" spans="1:4" x14ac:dyDescent="0.25">
      <c r="A1450" s="45" t="s">
        <v>5325</v>
      </c>
      <c r="B1450" s="45">
        <v>5000000</v>
      </c>
      <c r="C1450" s="45">
        <v>14123773</v>
      </c>
      <c r="D1450" s="46">
        <f>Table13[[#This Row],[Gross]]-Table13[[#This Row],[Budget]]</f>
        <v>9123773</v>
      </c>
    </row>
    <row r="1451" spans="1:4" x14ac:dyDescent="0.25">
      <c r="A1451" s="45" t="s">
        <v>5336</v>
      </c>
      <c r="B1451" s="45">
        <v>5000000</v>
      </c>
      <c r="C1451" s="45">
        <v>14100000</v>
      </c>
      <c r="D1451" s="46">
        <f>Table13[[#This Row],[Gross]]-Table13[[#This Row],[Budget]]</f>
        <v>9100000</v>
      </c>
    </row>
    <row r="1452" spans="1:4" x14ac:dyDescent="0.25">
      <c r="A1452" s="47" t="s">
        <v>2923</v>
      </c>
      <c r="B1452" s="47">
        <v>28000000</v>
      </c>
      <c r="C1452" s="47">
        <v>37053924</v>
      </c>
      <c r="D1452" s="46">
        <f>Table13[[#This Row],[Gross]]-Table13[[#This Row],[Budget]]</f>
        <v>9053924</v>
      </c>
    </row>
    <row r="1453" spans="1:4" x14ac:dyDescent="0.25">
      <c r="A1453" s="45" t="s">
        <v>1226</v>
      </c>
      <c r="B1453" s="45">
        <v>36000000</v>
      </c>
      <c r="C1453" s="45">
        <v>45045037</v>
      </c>
      <c r="D1453" s="46">
        <f>Table13[[#This Row],[Gross]]-Table13[[#This Row],[Budget]]</f>
        <v>9045037</v>
      </c>
    </row>
    <row r="1454" spans="1:4" x14ac:dyDescent="0.25">
      <c r="A1454" s="47" t="s">
        <v>5988</v>
      </c>
      <c r="B1454" s="47">
        <v>1000000</v>
      </c>
      <c r="C1454" s="47">
        <v>10042266</v>
      </c>
      <c r="D1454" s="46">
        <f>Table13[[#This Row],[Gross]]-Table13[[#This Row],[Budget]]</f>
        <v>9042266</v>
      </c>
    </row>
    <row r="1455" spans="1:4" x14ac:dyDescent="0.25">
      <c r="A1455" s="47" t="s">
        <v>4936</v>
      </c>
      <c r="B1455" s="47">
        <v>5000000</v>
      </c>
      <c r="C1455" s="47">
        <v>14015786</v>
      </c>
      <c r="D1455" s="46">
        <f>Table13[[#This Row],[Gross]]-Table13[[#This Row],[Budget]]</f>
        <v>9015786</v>
      </c>
    </row>
    <row r="1456" spans="1:4" x14ac:dyDescent="0.25">
      <c r="A1456" s="47" t="s">
        <v>5472</v>
      </c>
      <c r="B1456" s="47">
        <v>4000000</v>
      </c>
      <c r="C1456" s="47">
        <v>13008928</v>
      </c>
      <c r="D1456" s="46">
        <f>Table13[[#This Row],[Gross]]-Table13[[#This Row],[Budget]]</f>
        <v>9008928</v>
      </c>
    </row>
    <row r="1457" spans="1:4" x14ac:dyDescent="0.25">
      <c r="A1457" s="45" t="s">
        <v>4853</v>
      </c>
      <c r="B1457" s="45">
        <v>8000000</v>
      </c>
      <c r="C1457" s="45">
        <v>16938179</v>
      </c>
      <c r="D1457" s="46">
        <f>Table13[[#This Row],[Gross]]-Table13[[#This Row],[Budget]]</f>
        <v>8938179</v>
      </c>
    </row>
    <row r="1458" spans="1:4" x14ac:dyDescent="0.25">
      <c r="A1458" s="47" t="s">
        <v>3771</v>
      </c>
      <c r="B1458" s="47">
        <v>18000000</v>
      </c>
      <c r="C1458" s="47">
        <v>26906039</v>
      </c>
      <c r="D1458" s="46">
        <f>Table13[[#This Row],[Gross]]-Table13[[#This Row],[Budget]]</f>
        <v>8906039</v>
      </c>
    </row>
    <row r="1459" spans="1:4" x14ac:dyDescent="0.25">
      <c r="A1459" s="45" t="s">
        <v>3541</v>
      </c>
      <c r="B1459" s="45">
        <v>20000000</v>
      </c>
      <c r="C1459" s="45">
        <v>28876924</v>
      </c>
      <c r="D1459" s="46">
        <f>Table13[[#This Row],[Gross]]-Table13[[#This Row],[Budget]]</f>
        <v>8876924</v>
      </c>
    </row>
    <row r="1460" spans="1:4" x14ac:dyDescent="0.25">
      <c r="A1460" s="47" t="s">
        <v>1954</v>
      </c>
      <c r="B1460" s="47">
        <v>45000000</v>
      </c>
      <c r="C1460" s="47">
        <v>53854588</v>
      </c>
      <c r="D1460" s="46">
        <f>Table13[[#This Row],[Gross]]-Table13[[#This Row],[Budget]]</f>
        <v>8854588</v>
      </c>
    </row>
    <row r="1461" spans="1:4" x14ac:dyDescent="0.25">
      <c r="A1461" s="47" t="s">
        <v>2854</v>
      </c>
      <c r="B1461" s="47">
        <v>18000000</v>
      </c>
      <c r="C1461" s="47">
        <v>26830000</v>
      </c>
      <c r="D1461" s="46">
        <f>Table13[[#This Row],[Gross]]-Table13[[#This Row],[Budget]]</f>
        <v>8830000</v>
      </c>
    </row>
    <row r="1462" spans="1:4" x14ac:dyDescent="0.25">
      <c r="A1462" s="45" t="s">
        <v>5318</v>
      </c>
      <c r="B1462" s="45">
        <v>6000000</v>
      </c>
      <c r="C1462" s="45">
        <v>14821531</v>
      </c>
      <c r="D1462" s="46">
        <f>Table13[[#This Row],[Gross]]-Table13[[#This Row],[Budget]]</f>
        <v>8821531</v>
      </c>
    </row>
    <row r="1463" spans="1:4" x14ac:dyDescent="0.25">
      <c r="A1463" s="47" t="s">
        <v>5048</v>
      </c>
      <c r="B1463" s="47">
        <v>7000000</v>
      </c>
      <c r="C1463" s="47">
        <v>15818967</v>
      </c>
      <c r="D1463" s="46">
        <f>Table13[[#This Row],[Gross]]-Table13[[#This Row],[Budget]]</f>
        <v>8818967</v>
      </c>
    </row>
    <row r="1464" spans="1:4" x14ac:dyDescent="0.25">
      <c r="A1464" s="45" t="s">
        <v>2382</v>
      </c>
      <c r="B1464" s="45">
        <v>38000000</v>
      </c>
      <c r="C1464" s="45">
        <v>46813366</v>
      </c>
      <c r="D1464" s="46">
        <f>Table13[[#This Row],[Gross]]-Table13[[#This Row],[Budget]]</f>
        <v>8813366</v>
      </c>
    </row>
    <row r="1465" spans="1:4" x14ac:dyDescent="0.25">
      <c r="A1465" s="47" t="s">
        <v>2457</v>
      </c>
      <c r="B1465" s="47">
        <v>35000000</v>
      </c>
      <c r="C1465" s="47">
        <v>43792641</v>
      </c>
      <c r="D1465" s="46">
        <f>Table13[[#This Row],[Gross]]-Table13[[#This Row],[Budget]]</f>
        <v>8792641</v>
      </c>
    </row>
    <row r="1466" spans="1:4" x14ac:dyDescent="0.25">
      <c r="A1466" s="45" t="s">
        <v>2036</v>
      </c>
      <c r="B1466" s="45">
        <v>43000000</v>
      </c>
      <c r="C1466" s="45">
        <v>51768623</v>
      </c>
      <c r="D1466" s="46">
        <f>Table13[[#This Row],[Gross]]-Table13[[#This Row],[Budget]]</f>
        <v>8768623</v>
      </c>
    </row>
    <row r="1467" spans="1:4" x14ac:dyDescent="0.25">
      <c r="A1467" s="47" t="s">
        <v>3708</v>
      </c>
      <c r="B1467" s="47">
        <v>19000000</v>
      </c>
      <c r="C1467" s="47">
        <v>27758465</v>
      </c>
      <c r="D1467" s="46">
        <f>Table13[[#This Row],[Gross]]-Table13[[#This Row],[Budget]]</f>
        <v>8758465</v>
      </c>
    </row>
    <row r="1468" spans="1:4" x14ac:dyDescent="0.25">
      <c r="A1468" s="47" t="s">
        <v>4933</v>
      </c>
      <c r="B1468" s="47">
        <v>8000000</v>
      </c>
      <c r="C1468" s="47">
        <v>16699684</v>
      </c>
      <c r="D1468" s="46">
        <f>Table13[[#This Row],[Gross]]-Table13[[#This Row],[Budget]]</f>
        <v>8699684</v>
      </c>
    </row>
    <row r="1469" spans="1:4" x14ac:dyDescent="0.25">
      <c r="A1469" s="47" t="s">
        <v>5625</v>
      </c>
      <c r="B1469" s="47">
        <v>3000000</v>
      </c>
      <c r="C1469" s="47">
        <v>11694528</v>
      </c>
      <c r="D1469" s="46">
        <f>Table13[[#This Row],[Gross]]-Table13[[#This Row],[Budget]]</f>
        <v>8694528</v>
      </c>
    </row>
    <row r="1470" spans="1:4" x14ac:dyDescent="0.25">
      <c r="A1470" s="45" t="s">
        <v>6060</v>
      </c>
      <c r="B1470" s="45">
        <v>910000</v>
      </c>
      <c r="C1470" s="45">
        <v>9600000</v>
      </c>
      <c r="D1470" s="46">
        <f>Table13[[#This Row],[Gross]]-Table13[[#This Row],[Budget]]</f>
        <v>8690000</v>
      </c>
    </row>
    <row r="1471" spans="1:4" x14ac:dyDescent="0.25">
      <c r="A1471" s="47" t="s">
        <v>3265</v>
      </c>
      <c r="B1471" s="47">
        <v>24000000</v>
      </c>
      <c r="C1471" s="47">
        <v>32662299</v>
      </c>
      <c r="D1471" s="46">
        <f>Table13[[#This Row],[Gross]]-Table13[[#This Row],[Budget]]</f>
        <v>8662299</v>
      </c>
    </row>
    <row r="1472" spans="1:4" x14ac:dyDescent="0.25">
      <c r="A1472" s="47" t="s">
        <v>5187</v>
      </c>
      <c r="B1472" s="47">
        <v>3000000</v>
      </c>
      <c r="C1472" s="47">
        <v>11642254</v>
      </c>
      <c r="D1472" s="46">
        <f>Table13[[#This Row],[Gross]]-Table13[[#This Row],[Budget]]</f>
        <v>8642254</v>
      </c>
    </row>
    <row r="1473" spans="1:4" x14ac:dyDescent="0.25">
      <c r="A1473" s="45" t="s">
        <v>3150</v>
      </c>
      <c r="B1473" s="45">
        <v>25000000</v>
      </c>
      <c r="C1473" s="45">
        <v>33631221</v>
      </c>
      <c r="D1473" s="46">
        <f>Table13[[#This Row],[Gross]]-Table13[[#This Row],[Budget]]</f>
        <v>8631221</v>
      </c>
    </row>
    <row r="1474" spans="1:4" x14ac:dyDescent="0.25">
      <c r="A1474" s="45" t="s">
        <v>1875</v>
      </c>
      <c r="B1474" s="45">
        <v>48000000</v>
      </c>
      <c r="C1474" s="45">
        <v>56607223</v>
      </c>
      <c r="D1474" s="46">
        <f>Table13[[#This Row],[Gross]]-Table13[[#This Row],[Budget]]</f>
        <v>8607223</v>
      </c>
    </row>
    <row r="1475" spans="1:4" x14ac:dyDescent="0.25">
      <c r="A1475" s="47" t="s">
        <v>4386</v>
      </c>
      <c r="B1475" s="47">
        <v>12500000</v>
      </c>
      <c r="C1475" s="47">
        <v>21078145</v>
      </c>
      <c r="D1475" s="46">
        <f>Table13[[#This Row],[Gross]]-Table13[[#This Row],[Budget]]</f>
        <v>8578145</v>
      </c>
    </row>
    <row r="1476" spans="1:4" x14ac:dyDescent="0.25">
      <c r="A1476" s="47" t="s">
        <v>1074</v>
      </c>
      <c r="B1476" s="47">
        <v>75000000</v>
      </c>
      <c r="C1476" s="47">
        <v>83503161</v>
      </c>
      <c r="D1476" s="46">
        <f>Table13[[#This Row],[Gross]]-Table13[[#This Row],[Budget]]</f>
        <v>8503161</v>
      </c>
    </row>
    <row r="1477" spans="1:4" x14ac:dyDescent="0.25">
      <c r="A1477" s="45" t="s">
        <v>2779</v>
      </c>
      <c r="B1477" s="45">
        <v>30000000</v>
      </c>
      <c r="C1477" s="45">
        <v>38432823</v>
      </c>
      <c r="D1477" s="46">
        <f>Table13[[#This Row],[Gross]]-Table13[[#This Row],[Budget]]</f>
        <v>8432823</v>
      </c>
    </row>
    <row r="1478" spans="1:4" x14ac:dyDescent="0.25">
      <c r="A1478" s="45" t="s">
        <v>2765</v>
      </c>
      <c r="B1478" s="45">
        <v>30000000</v>
      </c>
      <c r="C1478" s="45">
        <v>38413606</v>
      </c>
      <c r="D1478" s="46">
        <f>Table13[[#This Row],[Gross]]-Table13[[#This Row],[Budget]]</f>
        <v>8413606</v>
      </c>
    </row>
    <row r="1479" spans="1:4" x14ac:dyDescent="0.25">
      <c r="A1479" s="47" t="s">
        <v>1576</v>
      </c>
      <c r="B1479" s="47">
        <v>55000000</v>
      </c>
      <c r="C1479" s="47">
        <v>63408614</v>
      </c>
      <c r="D1479" s="46">
        <f>Table13[[#This Row],[Gross]]-Table13[[#This Row],[Budget]]</f>
        <v>8408614</v>
      </c>
    </row>
    <row r="1480" spans="1:4" x14ac:dyDescent="0.25">
      <c r="A1480" s="47" t="s">
        <v>3779</v>
      </c>
      <c r="B1480" s="47">
        <v>18000000</v>
      </c>
      <c r="C1480" s="47">
        <v>26400000</v>
      </c>
      <c r="D1480" s="46">
        <f>Table13[[#This Row],[Gross]]-Table13[[#This Row],[Budget]]</f>
        <v>8400000</v>
      </c>
    </row>
    <row r="1481" spans="1:4" x14ac:dyDescent="0.25">
      <c r="A1481" s="47" t="s">
        <v>403</v>
      </c>
      <c r="B1481" s="47">
        <v>130000000</v>
      </c>
      <c r="C1481" s="47">
        <v>138396624</v>
      </c>
      <c r="D1481" s="46">
        <f>Table13[[#This Row],[Gross]]-Table13[[#This Row],[Budget]]</f>
        <v>8396624</v>
      </c>
    </row>
    <row r="1482" spans="1:4" x14ac:dyDescent="0.25">
      <c r="A1482" s="45" t="s">
        <v>5331</v>
      </c>
      <c r="B1482" s="45">
        <v>5000000</v>
      </c>
      <c r="C1482" s="45">
        <v>13350177</v>
      </c>
      <c r="D1482" s="46">
        <f>Table13[[#This Row],[Gross]]-Table13[[#This Row],[Budget]]</f>
        <v>8350177</v>
      </c>
    </row>
    <row r="1483" spans="1:4" x14ac:dyDescent="0.25">
      <c r="A1483" s="47" t="s">
        <v>1744</v>
      </c>
      <c r="B1483" s="47">
        <v>50000000</v>
      </c>
      <c r="C1483" s="47">
        <v>58336565</v>
      </c>
      <c r="D1483" s="46">
        <f>Table13[[#This Row],[Gross]]-Table13[[#This Row],[Budget]]</f>
        <v>8336565</v>
      </c>
    </row>
    <row r="1484" spans="1:4" x14ac:dyDescent="0.25">
      <c r="A1484" s="47" t="s">
        <v>407</v>
      </c>
      <c r="B1484" s="47">
        <v>110000000</v>
      </c>
      <c r="C1484" s="47">
        <v>118311368</v>
      </c>
      <c r="D1484" s="46">
        <f>Table13[[#This Row],[Gross]]-Table13[[#This Row],[Budget]]</f>
        <v>8311368</v>
      </c>
    </row>
    <row r="1485" spans="1:4" x14ac:dyDescent="0.25">
      <c r="A1485" s="45" t="s">
        <v>1648</v>
      </c>
      <c r="B1485" s="45">
        <v>50000000</v>
      </c>
      <c r="C1485" s="45">
        <v>58297830</v>
      </c>
      <c r="D1485" s="46">
        <f>Table13[[#This Row],[Gross]]-Table13[[#This Row],[Budget]]</f>
        <v>8297830</v>
      </c>
    </row>
    <row r="1486" spans="1:4" x14ac:dyDescent="0.25">
      <c r="A1486" s="47" t="s">
        <v>4677</v>
      </c>
      <c r="B1486" s="47">
        <v>10000000</v>
      </c>
      <c r="C1486" s="47">
        <v>18272447</v>
      </c>
      <c r="D1486" s="46">
        <f>Table13[[#This Row],[Gross]]-Table13[[#This Row],[Budget]]</f>
        <v>8272447</v>
      </c>
    </row>
    <row r="1487" spans="1:4" x14ac:dyDescent="0.25">
      <c r="A1487" s="47" t="s">
        <v>5332</v>
      </c>
      <c r="B1487" s="47">
        <v>5000000</v>
      </c>
      <c r="C1487" s="47">
        <v>13269963</v>
      </c>
      <c r="D1487" s="46">
        <f>Table13[[#This Row],[Gross]]-Table13[[#This Row],[Budget]]</f>
        <v>8269963</v>
      </c>
    </row>
    <row r="1488" spans="1:4" x14ac:dyDescent="0.25">
      <c r="A1488" s="47" t="s">
        <v>2764</v>
      </c>
      <c r="B1488" s="47">
        <v>30000000</v>
      </c>
      <c r="C1488" s="47">
        <v>38232624</v>
      </c>
      <c r="D1488" s="46">
        <f>Table13[[#This Row],[Gross]]-Table13[[#This Row],[Budget]]</f>
        <v>8232624</v>
      </c>
    </row>
    <row r="1489" spans="1:4" x14ac:dyDescent="0.25">
      <c r="A1489" s="45" t="s">
        <v>4699</v>
      </c>
      <c r="B1489" s="45">
        <v>6400000</v>
      </c>
      <c r="C1489" s="45">
        <v>14597405</v>
      </c>
      <c r="D1489" s="46">
        <f>Table13[[#This Row],[Gross]]-Table13[[#This Row],[Budget]]</f>
        <v>8197405</v>
      </c>
    </row>
    <row r="1490" spans="1:4" x14ac:dyDescent="0.25">
      <c r="A1490" s="47" t="s">
        <v>2185</v>
      </c>
      <c r="B1490" s="47">
        <v>36000000</v>
      </c>
      <c r="C1490" s="47">
        <v>44175394</v>
      </c>
      <c r="D1490" s="46">
        <f>Table13[[#This Row],[Gross]]-Table13[[#This Row],[Budget]]</f>
        <v>8175394</v>
      </c>
    </row>
    <row r="1491" spans="1:4" x14ac:dyDescent="0.25">
      <c r="A1491" s="47" t="s">
        <v>4966</v>
      </c>
      <c r="B1491" s="47">
        <v>8000000</v>
      </c>
      <c r="C1491" s="47">
        <v>16168741</v>
      </c>
      <c r="D1491" s="46">
        <f>Table13[[#This Row],[Gross]]-Table13[[#This Row],[Budget]]</f>
        <v>8168741</v>
      </c>
    </row>
    <row r="1492" spans="1:4" x14ac:dyDescent="0.25">
      <c r="A1492" s="45" t="s">
        <v>6225</v>
      </c>
      <c r="B1492" s="45">
        <v>8000000</v>
      </c>
      <c r="C1492" s="45">
        <v>16115878</v>
      </c>
      <c r="D1492" s="46">
        <f>Table13[[#This Row],[Gross]]-Table13[[#This Row],[Budget]]</f>
        <v>8115878</v>
      </c>
    </row>
    <row r="1493" spans="1:4" x14ac:dyDescent="0.25">
      <c r="A1493" s="45" t="s">
        <v>5996</v>
      </c>
      <c r="B1493" s="45">
        <v>900000</v>
      </c>
      <c r="C1493" s="45">
        <v>9000000</v>
      </c>
      <c r="D1493" s="46">
        <f>Table13[[#This Row],[Gross]]-Table13[[#This Row],[Budget]]</f>
        <v>8100000</v>
      </c>
    </row>
    <row r="1494" spans="1:4" x14ac:dyDescent="0.25">
      <c r="A1494" s="45" t="s">
        <v>4679</v>
      </c>
      <c r="B1494" s="45">
        <v>9000000</v>
      </c>
      <c r="C1494" s="45">
        <v>17096053</v>
      </c>
      <c r="D1494" s="46">
        <f>Table13[[#This Row],[Gross]]-Table13[[#This Row],[Budget]]</f>
        <v>8096053</v>
      </c>
    </row>
    <row r="1495" spans="1:4" x14ac:dyDescent="0.25">
      <c r="A1495" s="45" t="s">
        <v>4090</v>
      </c>
      <c r="B1495" s="45">
        <v>15000000</v>
      </c>
      <c r="C1495" s="45">
        <v>23089926</v>
      </c>
      <c r="D1495" s="46">
        <f>Table13[[#This Row],[Gross]]-Table13[[#This Row],[Budget]]</f>
        <v>8089926</v>
      </c>
    </row>
    <row r="1496" spans="1:4" x14ac:dyDescent="0.25">
      <c r="A1496" s="45" t="s">
        <v>4473</v>
      </c>
      <c r="B1496" s="45">
        <v>13000000</v>
      </c>
      <c r="C1496" s="45">
        <v>21088568</v>
      </c>
      <c r="D1496" s="46">
        <f>Table13[[#This Row],[Gross]]-Table13[[#This Row],[Budget]]</f>
        <v>8088568</v>
      </c>
    </row>
    <row r="1497" spans="1:4" x14ac:dyDescent="0.25">
      <c r="A1497" s="47" t="s">
        <v>758</v>
      </c>
      <c r="B1497" s="47">
        <v>75000000</v>
      </c>
      <c r="C1497" s="47">
        <v>83077470</v>
      </c>
      <c r="D1497" s="46">
        <f>Table13[[#This Row],[Gross]]-Table13[[#This Row],[Budget]]</f>
        <v>8077470</v>
      </c>
    </row>
    <row r="1498" spans="1:4" x14ac:dyDescent="0.25">
      <c r="A1498" s="45" t="s">
        <v>4999</v>
      </c>
      <c r="B1498" s="45">
        <v>4500000</v>
      </c>
      <c r="C1498" s="45">
        <v>12574715</v>
      </c>
      <c r="D1498" s="46">
        <f>Table13[[#This Row],[Gross]]-Table13[[#This Row],[Budget]]</f>
        <v>8074715</v>
      </c>
    </row>
    <row r="1499" spans="1:4" x14ac:dyDescent="0.25">
      <c r="A1499" s="45" t="s">
        <v>3357</v>
      </c>
      <c r="B1499" s="45">
        <v>22000000</v>
      </c>
      <c r="C1499" s="45">
        <v>30059386</v>
      </c>
      <c r="D1499" s="46">
        <f>Table13[[#This Row],[Gross]]-Table13[[#This Row],[Budget]]</f>
        <v>8059386</v>
      </c>
    </row>
    <row r="1500" spans="1:4" x14ac:dyDescent="0.25">
      <c r="A1500" s="45" t="s">
        <v>4935</v>
      </c>
      <c r="B1500" s="45">
        <v>7000000</v>
      </c>
      <c r="C1500" s="45">
        <v>15047419</v>
      </c>
      <c r="D1500" s="46">
        <f>Table13[[#This Row],[Gross]]-Table13[[#This Row],[Budget]]</f>
        <v>8047419</v>
      </c>
    </row>
    <row r="1501" spans="1:4" x14ac:dyDescent="0.25">
      <c r="A1501" s="47" t="s">
        <v>5178</v>
      </c>
      <c r="B1501" s="47">
        <v>6500000</v>
      </c>
      <c r="C1501" s="47">
        <v>14545844</v>
      </c>
      <c r="D1501" s="46">
        <f>Table13[[#This Row],[Gross]]-Table13[[#This Row],[Budget]]</f>
        <v>8045844</v>
      </c>
    </row>
    <row r="1502" spans="1:4" x14ac:dyDescent="0.25">
      <c r="A1502" s="47" t="s">
        <v>1161</v>
      </c>
      <c r="B1502" s="47">
        <v>70000000</v>
      </c>
      <c r="C1502" s="47">
        <v>78031620</v>
      </c>
      <c r="D1502" s="46">
        <f>Table13[[#This Row],[Gross]]-Table13[[#This Row],[Budget]]</f>
        <v>8031620</v>
      </c>
    </row>
    <row r="1503" spans="1:4" x14ac:dyDescent="0.25">
      <c r="A1503" s="45" t="s">
        <v>5993</v>
      </c>
      <c r="B1503" s="45">
        <v>1000000</v>
      </c>
      <c r="C1503" s="45">
        <v>9013113</v>
      </c>
      <c r="D1503" s="46">
        <f>Table13[[#This Row],[Gross]]-Table13[[#This Row],[Budget]]</f>
        <v>8013113</v>
      </c>
    </row>
    <row r="1504" spans="1:4" x14ac:dyDescent="0.25">
      <c r="A1504" s="45" t="s">
        <v>5043</v>
      </c>
      <c r="B1504" s="45">
        <v>13000000</v>
      </c>
      <c r="C1504" s="45">
        <v>21000000</v>
      </c>
      <c r="D1504" s="46">
        <f>Table13[[#This Row],[Gross]]-Table13[[#This Row],[Budget]]</f>
        <v>8000000</v>
      </c>
    </row>
    <row r="1505" spans="1:4" x14ac:dyDescent="0.25">
      <c r="A1505" s="45" t="s">
        <v>3361</v>
      </c>
      <c r="B1505" s="45">
        <v>22000000</v>
      </c>
      <c r="C1505" s="45">
        <v>29997095</v>
      </c>
      <c r="D1505" s="46">
        <f>Table13[[#This Row],[Gross]]-Table13[[#This Row],[Budget]]</f>
        <v>7997095</v>
      </c>
    </row>
    <row r="1506" spans="1:4" x14ac:dyDescent="0.25">
      <c r="A1506" s="45" t="s">
        <v>5944</v>
      </c>
      <c r="B1506" s="45">
        <v>1200000</v>
      </c>
      <c r="C1506" s="45">
        <v>9180275</v>
      </c>
      <c r="D1506" s="46">
        <f>Table13[[#This Row],[Gross]]-Table13[[#This Row],[Budget]]</f>
        <v>7980275</v>
      </c>
    </row>
    <row r="1507" spans="1:4" x14ac:dyDescent="0.25">
      <c r="A1507" s="47" t="s">
        <v>5335</v>
      </c>
      <c r="B1507" s="47">
        <v>5000000</v>
      </c>
      <c r="C1507" s="47">
        <v>12947763</v>
      </c>
      <c r="D1507" s="46">
        <f>Table13[[#This Row],[Gross]]-Table13[[#This Row],[Budget]]</f>
        <v>7947763</v>
      </c>
    </row>
    <row r="1508" spans="1:4" x14ac:dyDescent="0.25">
      <c r="A1508" s="45" t="s">
        <v>5049</v>
      </c>
      <c r="B1508" s="45">
        <v>7000000</v>
      </c>
      <c r="C1508" s="45">
        <v>14891000</v>
      </c>
      <c r="D1508" s="46">
        <f>Table13[[#This Row],[Gross]]-Table13[[#This Row],[Budget]]</f>
        <v>7891000</v>
      </c>
    </row>
    <row r="1509" spans="1:4" x14ac:dyDescent="0.25">
      <c r="A1509" s="45" t="s">
        <v>2154</v>
      </c>
      <c r="B1509" s="45">
        <v>50000000</v>
      </c>
      <c r="C1509" s="45">
        <v>57887882</v>
      </c>
      <c r="D1509" s="46">
        <f>Table13[[#This Row],[Gross]]-Table13[[#This Row],[Budget]]</f>
        <v>7887882</v>
      </c>
    </row>
    <row r="1510" spans="1:4" x14ac:dyDescent="0.25">
      <c r="A1510" s="47" t="s">
        <v>2380</v>
      </c>
      <c r="B1510" s="47">
        <v>37000000</v>
      </c>
      <c r="C1510" s="47">
        <v>44867349</v>
      </c>
      <c r="D1510" s="46">
        <f>Table13[[#This Row],[Gross]]-Table13[[#This Row],[Budget]]</f>
        <v>7867349</v>
      </c>
    </row>
    <row r="1511" spans="1:4" x14ac:dyDescent="0.25">
      <c r="A1511" s="47" t="s">
        <v>1390</v>
      </c>
      <c r="B1511" s="47">
        <v>70000000</v>
      </c>
      <c r="C1511" s="47">
        <v>77862546</v>
      </c>
      <c r="D1511" s="46">
        <f>Table13[[#This Row],[Gross]]-Table13[[#This Row],[Budget]]</f>
        <v>7862546</v>
      </c>
    </row>
    <row r="1512" spans="1:4" x14ac:dyDescent="0.25">
      <c r="A1512" s="47" t="s">
        <v>2172</v>
      </c>
      <c r="B1512" s="47">
        <v>40000000</v>
      </c>
      <c r="C1512" s="47">
        <v>47781388</v>
      </c>
      <c r="D1512" s="46">
        <f>Table13[[#This Row],[Gross]]-Table13[[#This Row],[Budget]]</f>
        <v>7781388</v>
      </c>
    </row>
    <row r="1513" spans="1:4" x14ac:dyDescent="0.25">
      <c r="A1513" s="45" t="s">
        <v>3958</v>
      </c>
      <c r="B1513" s="45">
        <v>15500000</v>
      </c>
      <c r="C1513" s="45">
        <v>23213577</v>
      </c>
      <c r="D1513" s="46">
        <f>Table13[[#This Row],[Gross]]-Table13[[#This Row],[Budget]]</f>
        <v>7713577</v>
      </c>
    </row>
    <row r="1514" spans="1:4" x14ac:dyDescent="0.25">
      <c r="A1514" s="47" t="s">
        <v>1347</v>
      </c>
      <c r="B1514" s="47">
        <v>95000000</v>
      </c>
      <c r="C1514" s="47">
        <v>102678089</v>
      </c>
      <c r="D1514" s="46">
        <f>Table13[[#This Row],[Gross]]-Table13[[#This Row],[Budget]]</f>
        <v>7678089</v>
      </c>
    </row>
    <row r="1515" spans="1:4" x14ac:dyDescent="0.25">
      <c r="A1515" s="47" t="s">
        <v>4683</v>
      </c>
      <c r="B1515" s="47">
        <v>10000000</v>
      </c>
      <c r="C1515" s="47">
        <v>17655201</v>
      </c>
      <c r="D1515" s="46">
        <f>Table13[[#This Row],[Gross]]-Table13[[#This Row],[Budget]]</f>
        <v>7655201</v>
      </c>
    </row>
    <row r="1516" spans="1:4" x14ac:dyDescent="0.25">
      <c r="A1516" s="47" t="s">
        <v>2480</v>
      </c>
      <c r="B1516" s="47">
        <v>30000000</v>
      </c>
      <c r="C1516" s="47">
        <v>37617947</v>
      </c>
      <c r="D1516" s="46">
        <f>Table13[[#This Row],[Gross]]-Table13[[#This Row],[Budget]]</f>
        <v>7617947</v>
      </c>
    </row>
    <row r="1517" spans="1:4" x14ac:dyDescent="0.25">
      <c r="A1517" s="45" t="s">
        <v>5059</v>
      </c>
      <c r="B1517" s="45">
        <v>7000000</v>
      </c>
      <c r="C1517" s="45">
        <v>14612840</v>
      </c>
      <c r="D1517" s="46">
        <f>Table13[[#This Row],[Gross]]-Table13[[#This Row],[Budget]]</f>
        <v>7612840</v>
      </c>
    </row>
    <row r="1518" spans="1:4" x14ac:dyDescent="0.25">
      <c r="A1518" s="47" t="s">
        <v>4327</v>
      </c>
      <c r="B1518" s="47">
        <v>18000000</v>
      </c>
      <c r="C1518" s="47">
        <v>25592632</v>
      </c>
      <c r="D1518" s="46">
        <f>Table13[[#This Row],[Gross]]-Table13[[#This Row],[Budget]]</f>
        <v>7592632</v>
      </c>
    </row>
    <row r="1519" spans="1:4" x14ac:dyDescent="0.25">
      <c r="A1519" s="45" t="s">
        <v>1956</v>
      </c>
      <c r="B1519" s="45">
        <v>45000000</v>
      </c>
      <c r="C1519" s="45">
        <v>52580895</v>
      </c>
      <c r="D1519" s="46">
        <f>Table13[[#This Row],[Gross]]-Table13[[#This Row],[Budget]]</f>
        <v>7580895</v>
      </c>
    </row>
    <row r="1520" spans="1:4" x14ac:dyDescent="0.25">
      <c r="A1520" s="47" t="s">
        <v>2760</v>
      </c>
      <c r="B1520" s="47">
        <v>32000000</v>
      </c>
      <c r="C1520" s="47">
        <v>39568996</v>
      </c>
      <c r="D1520" s="46">
        <f>Table13[[#This Row],[Gross]]-Table13[[#This Row],[Budget]]</f>
        <v>7568996</v>
      </c>
    </row>
    <row r="1521" spans="1:4" x14ac:dyDescent="0.25">
      <c r="A1521" s="45" t="s">
        <v>2934</v>
      </c>
      <c r="B1521" s="45">
        <v>21000000</v>
      </c>
      <c r="C1521" s="45">
        <v>28563179</v>
      </c>
      <c r="D1521" s="46">
        <f>Table13[[#This Row],[Gross]]-Table13[[#This Row],[Budget]]</f>
        <v>7563179</v>
      </c>
    </row>
    <row r="1522" spans="1:4" x14ac:dyDescent="0.25">
      <c r="A1522" s="45" t="s">
        <v>3128</v>
      </c>
      <c r="B1522" s="45">
        <v>25000000</v>
      </c>
      <c r="C1522" s="45">
        <v>32553210</v>
      </c>
      <c r="D1522" s="46">
        <f>Table13[[#This Row],[Gross]]-Table13[[#This Row],[Budget]]</f>
        <v>7553210</v>
      </c>
    </row>
    <row r="1523" spans="1:4" x14ac:dyDescent="0.25">
      <c r="A1523" s="47" t="s">
        <v>4998</v>
      </c>
      <c r="B1523" s="47">
        <v>10000000</v>
      </c>
      <c r="C1523" s="47">
        <v>17544812</v>
      </c>
      <c r="D1523" s="46">
        <f>Table13[[#This Row],[Gross]]-Table13[[#This Row],[Budget]]</f>
        <v>7544812</v>
      </c>
    </row>
    <row r="1524" spans="1:4" x14ac:dyDescent="0.25">
      <c r="A1524" s="45" t="s">
        <v>623</v>
      </c>
      <c r="B1524" s="45">
        <v>100000000</v>
      </c>
      <c r="C1524" s="45">
        <v>107515297</v>
      </c>
      <c r="D1524" s="46">
        <f>Table13[[#This Row],[Gross]]-Table13[[#This Row],[Budget]]</f>
        <v>7515297</v>
      </c>
    </row>
    <row r="1525" spans="1:4" x14ac:dyDescent="0.25">
      <c r="A1525" s="47" t="s">
        <v>4101</v>
      </c>
      <c r="B1525" s="47">
        <v>14000000</v>
      </c>
      <c r="C1525" s="47">
        <v>21468807</v>
      </c>
      <c r="D1525" s="46">
        <f>Table13[[#This Row],[Gross]]-Table13[[#This Row],[Budget]]</f>
        <v>7468807</v>
      </c>
    </row>
    <row r="1526" spans="1:4" x14ac:dyDescent="0.25">
      <c r="A1526" s="45" t="s">
        <v>3266</v>
      </c>
      <c r="B1526" s="45">
        <v>24000000</v>
      </c>
      <c r="C1526" s="45">
        <v>31452765</v>
      </c>
      <c r="D1526" s="46">
        <f>Table13[[#This Row],[Gross]]-Table13[[#This Row],[Budget]]</f>
        <v>7452765</v>
      </c>
    </row>
    <row r="1527" spans="1:4" x14ac:dyDescent="0.25">
      <c r="A1527" s="45" t="s">
        <v>3269</v>
      </c>
      <c r="B1527" s="45">
        <v>25000000</v>
      </c>
      <c r="C1527" s="45">
        <v>32416109</v>
      </c>
      <c r="D1527" s="46">
        <f>Table13[[#This Row],[Gross]]-Table13[[#This Row],[Budget]]</f>
        <v>7416109</v>
      </c>
    </row>
    <row r="1528" spans="1:4" x14ac:dyDescent="0.25">
      <c r="A1528" s="47" t="s">
        <v>4671</v>
      </c>
      <c r="B1528" s="47">
        <v>17000000</v>
      </c>
      <c r="C1528" s="47">
        <v>24397469</v>
      </c>
      <c r="D1528" s="46">
        <f>Table13[[#This Row],[Gross]]-Table13[[#This Row],[Budget]]</f>
        <v>7397469</v>
      </c>
    </row>
    <row r="1529" spans="1:4" x14ac:dyDescent="0.25">
      <c r="A1529" s="45" t="s">
        <v>4576</v>
      </c>
      <c r="B1529" s="45">
        <v>11000000</v>
      </c>
      <c r="C1529" s="45">
        <v>18381787</v>
      </c>
      <c r="D1529" s="46">
        <f>Table13[[#This Row],[Gross]]-Table13[[#This Row],[Budget]]</f>
        <v>7381787</v>
      </c>
    </row>
    <row r="1530" spans="1:4" x14ac:dyDescent="0.25">
      <c r="A1530" s="47" t="s">
        <v>3137</v>
      </c>
      <c r="B1530" s="47">
        <v>25000000</v>
      </c>
      <c r="C1530" s="47">
        <v>32368960</v>
      </c>
      <c r="D1530" s="46">
        <f>Table13[[#This Row],[Gross]]-Table13[[#This Row],[Budget]]</f>
        <v>7368960</v>
      </c>
    </row>
    <row r="1531" spans="1:4" x14ac:dyDescent="0.25">
      <c r="A1531" s="45" t="s">
        <v>3512</v>
      </c>
      <c r="B1531" s="45">
        <v>20000000</v>
      </c>
      <c r="C1531" s="45">
        <v>27277055</v>
      </c>
      <c r="D1531" s="46">
        <f>Table13[[#This Row],[Gross]]-Table13[[#This Row],[Budget]]</f>
        <v>7277055</v>
      </c>
    </row>
    <row r="1532" spans="1:4" x14ac:dyDescent="0.25">
      <c r="A1532" s="45" t="s">
        <v>1266</v>
      </c>
      <c r="B1532" s="45">
        <v>63000000</v>
      </c>
      <c r="C1532" s="45">
        <v>70236496</v>
      </c>
      <c r="D1532" s="46">
        <f>Table13[[#This Row],[Gross]]-Table13[[#This Row],[Budget]]</f>
        <v>7236496</v>
      </c>
    </row>
    <row r="1533" spans="1:4" x14ac:dyDescent="0.25">
      <c r="A1533" s="47" t="s">
        <v>4854</v>
      </c>
      <c r="B1533" s="47">
        <v>9000000</v>
      </c>
      <c r="C1533" s="47">
        <v>16235293</v>
      </c>
      <c r="D1533" s="46">
        <f>Table13[[#This Row],[Gross]]-Table13[[#This Row],[Budget]]</f>
        <v>7235293</v>
      </c>
    </row>
    <row r="1534" spans="1:4" x14ac:dyDescent="0.25">
      <c r="A1534" s="45" t="s">
        <v>5180</v>
      </c>
      <c r="B1534" s="45">
        <v>6000000</v>
      </c>
      <c r="C1534" s="45">
        <v>13235267</v>
      </c>
      <c r="D1534" s="46">
        <f>Table13[[#This Row],[Gross]]-Table13[[#This Row],[Budget]]</f>
        <v>7235267</v>
      </c>
    </row>
    <row r="1535" spans="1:4" x14ac:dyDescent="0.25">
      <c r="A1535" s="45" t="s">
        <v>3022</v>
      </c>
      <c r="B1535" s="45">
        <v>26000000</v>
      </c>
      <c r="C1535" s="45">
        <v>33200000</v>
      </c>
      <c r="D1535" s="46">
        <f>Table13[[#This Row],[Gross]]-Table13[[#This Row],[Budget]]</f>
        <v>7200000</v>
      </c>
    </row>
    <row r="1536" spans="1:4" x14ac:dyDescent="0.25">
      <c r="A1536" s="47" t="s">
        <v>5338</v>
      </c>
      <c r="B1536" s="47">
        <v>5000000</v>
      </c>
      <c r="C1536" s="47">
        <v>12200000</v>
      </c>
      <c r="D1536" s="46">
        <f>Table13[[#This Row],[Gross]]-Table13[[#This Row],[Budget]]</f>
        <v>7200000</v>
      </c>
    </row>
    <row r="1537" spans="1:4" x14ac:dyDescent="0.25">
      <c r="A1537" s="45" t="s">
        <v>4095</v>
      </c>
      <c r="B1537" s="45">
        <v>15000000</v>
      </c>
      <c r="C1537" s="45">
        <v>22189039</v>
      </c>
      <c r="D1537" s="46">
        <f>Table13[[#This Row],[Gross]]-Table13[[#This Row],[Budget]]</f>
        <v>7189039</v>
      </c>
    </row>
    <row r="1538" spans="1:4" x14ac:dyDescent="0.25">
      <c r="A1538" s="47" t="s">
        <v>2957</v>
      </c>
      <c r="B1538" s="47">
        <v>35000000</v>
      </c>
      <c r="C1538" s="47">
        <v>42168445</v>
      </c>
      <c r="D1538" s="46">
        <f>Table13[[#This Row],[Gross]]-Table13[[#This Row],[Budget]]</f>
        <v>7168445</v>
      </c>
    </row>
    <row r="1539" spans="1:4" x14ac:dyDescent="0.25">
      <c r="A1539" s="45" t="s">
        <v>6105</v>
      </c>
      <c r="B1539" s="45">
        <v>700000</v>
      </c>
      <c r="C1539" s="45">
        <v>7830611</v>
      </c>
      <c r="D1539" s="46">
        <f>Table13[[#This Row],[Gross]]-Table13[[#This Row],[Budget]]</f>
        <v>7130611</v>
      </c>
    </row>
    <row r="1540" spans="1:4" x14ac:dyDescent="0.25">
      <c r="A1540" s="47" t="s">
        <v>2788</v>
      </c>
      <c r="B1540" s="47">
        <v>19000000</v>
      </c>
      <c r="C1540" s="47">
        <v>26096584</v>
      </c>
      <c r="D1540" s="46">
        <f>Table13[[#This Row],[Gross]]-Table13[[#This Row],[Budget]]</f>
        <v>7096584</v>
      </c>
    </row>
    <row r="1541" spans="1:4" x14ac:dyDescent="0.25">
      <c r="A1541" s="47" t="s">
        <v>2211</v>
      </c>
      <c r="B1541" s="47">
        <v>25000000</v>
      </c>
      <c r="C1541" s="47">
        <v>32055248</v>
      </c>
      <c r="D1541" s="46">
        <f>Table13[[#This Row],[Gross]]-Table13[[#This Row],[Budget]]</f>
        <v>7055248</v>
      </c>
    </row>
    <row r="1542" spans="1:4" x14ac:dyDescent="0.25">
      <c r="A1542" s="45" t="s">
        <v>2883</v>
      </c>
      <c r="B1542" s="45">
        <v>30000000</v>
      </c>
      <c r="C1542" s="45">
        <v>37036404</v>
      </c>
      <c r="D1542" s="46">
        <f>Table13[[#This Row],[Gross]]-Table13[[#This Row],[Budget]]</f>
        <v>7036404</v>
      </c>
    </row>
    <row r="1543" spans="1:4" x14ac:dyDescent="0.25">
      <c r="A1543" s="45" t="s">
        <v>2181</v>
      </c>
      <c r="B1543" s="45">
        <v>40000000</v>
      </c>
      <c r="C1543" s="45">
        <v>47034272</v>
      </c>
      <c r="D1543" s="46">
        <f>Table13[[#This Row],[Gross]]-Table13[[#This Row],[Budget]]</f>
        <v>7034272</v>
      </c>
    </row>
    <row r="1544" spans="1:4" x14ac:dyDescent="0.25">
      <c r="A1544" s="45" t="s">
        <v>5627</v>
      </c>
      <c r="B1544" s="45">
        <v>3000000</v>
      </c>
      <c r="C1544" s="45">
        <v>10017041</v>
      </c>
      <c r="D1544" s="46">
        <f>Table13[[#This Row],[Gross]]-Table13[[#This Row],[Budget]]</f>
        <v>7017041</v>
      </c>
    </row>
    <row r="1545" spans="1:4" x14ac:dyDescent="0.25">
      <c r="A1545" s="45" t="s">
        <v>564</v>
      </c>
      <c r="B1545" s="45">
        <v>133000000</v>
      </c>
      <c r="C1545" s="45">
        <v>140015224</v>
      </c>
      <c r="D1545" s="46">
        <f>Table13[[#This Row],[Gross]]-Table13[[#This Row],[Budget]]</f>
        <v>7015224</v>
      </c>
    </row>
    <row r="1546" spans="1:4" x14ac:dyDescent="0.25">
      <c r="A1546" s="47" t="s">
        <v>1970</v>
      </c>
      <c r="B1546" s="47">
        <v>25000000</v>
      </c>
      <c r="C1546" s="47">
        <v>32003620</v>
      </c>
      <c r="D1546" s="46">
        <f>Table13[[#This Row],[Gross]]-Table13[[#This Row],[Budget]]</f>
        <v>7003620</v>
      </c>
    </row>
    <row r="1547" spans="1:4" x14ac:dyDescent="0.25">
      <c r="A1547" s="47" t="s">
        <v>5053</v>
      </c>
      <c r="B1547" s="47">
        <v>7000000</v>
      </c>
      <c r="C1547" s="47">
        <v>14003141</v>
      </c>
      <c r="D1547" s="46">
        <f>Table13[[#This Row],[Gross]]-Table13[[#This Row],[Budget]]</f>
        <v>7003141</v>
      </c>
    </row>
    <row r="1548" spans="1:4" x14ac:dyDescent="0.25">
      <c r="A1548" s="47" t="s">
        <v>5767</v>
      </c>
      <c r="B1548" s="47">
        <v>2000000</v>
      </c>
      <c r="C1548" s="47">
        <v>9003011</v>
      </c>
      <c r="D1548" s="46">
        <f>Table13[[#This Row],[Gross]]-Table13[[#This Row],[Budget]]</f>
        <v>7003011</v>
      </c>
    </row>
    <row r="1549" spans="1:4" x14ac:dyDescent="0.25">
      <c r="A1549" s="47" t="s">
        <v>2482</v>
      </c>
      <c r="B1549" s="47">
        <v>27000000</v>
      </c>
      <c r="C1549" s="47">
        <v>33987757</v>
      </c>
      <c r="D1549" s="46">
        <f>Table13[[#This Row],[Gross]]-Table13[[#This Row],[Budget]]</f>
        <v>6987757</v>
      </c>
    </row>
    <row r="1550" spans="1:4" x14ac:dyDescent="0.25">
      <c r="A1550" s="45" t="s">
        <v>6285</v>
      </c>
      <c r="B1550" s="45">
        <v>175000</v>
      </c>
      <c r="C1550" s="45">
        <v>7137502</v>
      </c>
      <c r="D1550" s="46">
        <f>Table13[[#This Row],[Gross]]-Table13[[#This Row],[Budget]]</f>
        <v>6962502</v>
      </c>
    </row>
    <row r="1551" spans="1:4" x14ac:dyDescent="0.25">
      <c r="A1551" s="45" t="s">
        <v>2461</v>
      </c>
      <c r="B1551" s="45">
        <v>35000000</v>
      </c>
      <c r="C1551" s="45">
        <v>41954997</v>
      </c>
      <c r="D1551" s="46">
        <f>Table13[[#This Row],[Gross]]-Table13[[#This Row],[Budget]]</f>
        <v>6954997</v>
      </c>
    </row>
    <row r="1552" spans="1:4" x14ac:dyDescent="0.25">
      <c r="A1552" s="47" t="s">
        <v>4890</v>
      </c>
      <c r="B1552" s="47">
        <v>8000000</v>
      </c>
      <c r="C1552" s="47">
        <v>14879556</v>
      </c>
      <c r="D1552" s="46">
        <f>Table13[[#This Row],[Gross]]-Table13[[#This Row],[Budget]]</f>
        <v>6879556</v>
      </c>
    </row>
    <row r="1553" spans="1:4" x14ac:dyDescent="0.25">
      <c r="A1553" s="47" t="s">
        <v>5943</v>
      </c>
      <c r="B1553" s="47">
        <v>7000000</v>
      </c>
      <c r="C1553" s="47">
        <v>13876974</v>
      </c>
      <c r="D1553" s="46">
        <f>Table13[[#This Row],[Gross]]-Table13[[#This Row],[Budget]]</f>
        <v>6876974</v>
      </c>
    </row>
    <row r="1554" spans="1:4" x14ac:dyDescent="0.25">
      <c r="A1554" s="47" t="s">
        <v>5128</v>
      </c>
      <c r="B1554" s="47">
        <v>6500000</v>
      </c>
      <c r="C1554" s="47">
        <v>13367101</v>
      </c>
      <c r="D1554" s="46">
        <f>Table13[[#This Row],[Gross]]-Table13[[#This Row],[Budget]]</f>
        <v>6867101</v>
      </c>
    </row>
    <row r="1555" spans="1:4" x14ac:dyDescent="0.25">
      <c r="A1555" s="45" t="s">
        <v>5559</v>
      </c>
      <c r="B1555" s="45">
        <v>3500000</v>
      </c>
      <c r="C1555" s="45">
        <v>10305534</v>
      </c>
      <c r="D1555" s="46">
        <f>Table13[[#This Row],[Gross]]-Table13[[#This Row],[Budget]]</f>
        <v>6805534</v>
      </c>
    </row>
    <row r="1556" spans="1:4" x14ac:dyDescent="0.25">
      <c r="A1556" s="45" t="s">
        <v>4640</v>
      </c>
      <c r="B1556" s="45">
        <v>10000000</v>
      </c>
      <c r="C1556" s="45">
        <v>16800000</v>
      </c>
      <c r="D1556" s="46">
        <f>Table13[[#This Row],[Gross]]-Table13[[#This Row],[Budget]]</f>
        <v>6800000</v>
      </c>
    </row>
    <row r="1557" spans="1:4" x14ac:dyDescent="0.25">
      <c r="A1557" s="47" t="s">
        <v>5181</v>
      </c>
      <c r="B1557" s="47">
        <v>6000000</v>
      </c>
      <c r="C1557" s="47">
        <v>12793213</v>
      </c>
      <c r="D1557" s="46">
        <f>Table13[[#This Row],[Gross]]-Table13[[#This Row],[Budget]]</f>
        <v>6793213</v>
      </c>
    </row>
    <row r="1558" spans="1:4" x14ac:dyDescent="0.25">
      <c r="A1558" s="45" t="s">
        <v>3564</v>
      </c>
      <c r="B1558" s="45">
        <v>19000000</v>
      </c>
      <c r="C1558" s="45">
        <v>25753840</v>
      </c>
      <c r="D1558" s="46">
        <f>Table13[[#This Row],[Gross]]-Table13[[#This Row],[Budget]]</f>
        <v>6753840</v>
      </c>
    </row>
    <row r="1559" spans="1:4" x14ac:dyDescent="0.25">
      <c r="A1559" s="45" t="s">
        <v>1386</v>
      </c>
      <c r="B1559" s="45">
        <v>60000000</v>
      </c>
      <c r="C1559" s="45">
        <v>66734992</v>
      </c>
      <c r="D1559" s="46">
        <f>Table13[[#This Row],[Gross]]-Table13[[#This Row],[Budget]]</f>
        <v>6734992</v>
      </c>
    </row>
    <row r="1560" spans="1:4" x14ac:dyDescent="0.25">
      <c r="A1560" s="45" t="s">
        <v>1771</v>
      </c>
      <c r="B1560" s="45">
        <v>50000000</v>
      </c>
      <c r="C1560" s="45">
        <v>56724080</v>
      </c>
      <c r="D1560" s="46">
        <f>Table13[[#This Row],[Gross]]-Table13[[#This Row],[Budget]]</f>
        <v>6724080</v>
      </c>
    </row>
    <row r="1561" spans="1:4" x14ac:dyDescent="0.25">
      <c r="A1561" s="47" t="s">
        <v>5346</v>
      </c>
      <c r="B1561" s="47">
        <v>5000000</v>
      </c>
      <c r="C1561" s="47">
        <v>11675178</v>
      </c>
      <c r="D1561" s="46">
        <f>Table13[[#This Row],[Gross]]-Table13[[#This Row],[Budget]]</f>
        <v>6675178</v>
      </c>
    </row>
    <row r="1562" spans="1:4" x14ac:dyDescent="0.25">
      <c r="A1562" s="47" t="s">
        <v>4253</v>
      </c>
      <c r="B1562" s="47">
        <v>8500000</v>
      </c>
      <c r="C1562" s="47">
        <v>15171475</v>
      </c>
      <c r="D1562" s="46">
        <f>Table13[[#This Row],[Gross]]-Table13[[#This Row],[Budget]]</f>
        <v>6671475</v>
      </c>
    </row>
    <row r="1563" spans="1:4" x14ac:dyDescent="0.25">
      <c r="A1563" s="47" t="s">
        <v>6082</v>
      </c>
      <c r="B1563" s="47">
        <v>500000</v>
      </c>
      <c r="C1563" s="47">
        <v>7098492</v>
      </c>
      <c r="D1563" s="46">
        <f>Table13[[#This Row],[Gross]]-Table13[[#This Row],[Budget]]</f>
        <v>6598492</v>
      </c>
    </row>
    <row r="1564" spans="1:4" x14ac:dyDescent="0.25">
      <c r="A1564" s="47" t="s">
        <v>4468</v>
      </c>
      <c r="B1564" s="47">
        <v>12000000</v>
      </c>
      <c r="C1564" s="47">
        <v>18595716</v>
      </c>
      <c r="D1564" s="46">
        <f>Table13[[#This Row],[Gross]]-Table13[[#This Row],[Budget]]</f>
        <v>6595716</v>
      </c>
    </row>
    <row r="1565" spans="1:4" x14ac:dyDescent="0.25">
      <c r="A1565" s="47" t="s">
        <v>6300</v>
      </c>
      <c r="B1565" s="47">
        <v>160000</v>
      </c>
      <c r="C1565" s="47">
        <v>6706368</v>
      </c>
      <c r="D1565" s="46">
        <f>Table13[[#This Row],[Gross]]-Table13[[#This Row],[Budget]]</f>
        <v>6546368</v>
      </c>
    </row>
    <row r="1566" spans="1:4" x14ac:dyDescent="0.25">
      <c r="A1566" s="47" t="s">
        <v>2462</v>
      </c>
      <c r="B1566" s="47">
        <v>33000000</v>
      </c>
      <c r="C1566" s="47">
        <v>39532308</v>
      </c>
      <c r="D1566" s="46">
        <f>Table13[[#This Row],[Gross]]-Table13[[#This Row],[Budget]]</f>
        <v>6532308</v>
      </c>
    </row>
    <row r="1567" spans="1:4" x14ac:dyDescent="0.25">
      <c r="A1567" s="47" t="s">
        <v>3130</v>
      </c>
      <c r="B1567" s="47">
        <v>25000000</v>
      </c>
      <c r="C1567" s="47">
        <v>31526393</v>
      </c>
      <c r="D1567" s="46">
        <f>Table13[[#This Row],[Gross]]-Table13[[#This Row],[Budget]]</f>
        <v>6526393</v>
      </c>
    </row>
    <row r="1568" spans="1:4" x14ac:dyDescent="0.25">
      <c r="A1568" s="45" t="s">
        <v>5476</v>
      </c>
      <c r="B1568" s="45">
        <v>4000000</v>
      </c>
      <c r="C1568" s="45">
        <v>10515579</v>
      </c>
      <c r="D1568" s="46">
        <f>Table13[[#This Row],[Gross]]-Table13[[#This Row],[Budget]]</f>
        <v>6515579</v>
      </c>
    </row>
    <row r="1569" spans="1:4" x14ac:dyDescent="0.25">
      <c r="A1569" s="45" t="s">
        <v>3519</v>
      </c>
      <c r="B1569" s="45">
        <v>20000000</v>
      </c>
      <c r="C1569" s="45">
        <v>26415649</v>
      </c>
      <c r="D1569" s="46">
        <f>Table13[[#This Row],[Gross]]-Table13[[#This Row],[Budget]]</f>
        <v>6415649</v>
      </c>
    </row>
    <row r="1570" spans="1:4" x14ac:dyDescent="0.25">
      <c r="A1570" s="47" t="s">
        <v>4111</v>
      </c>
      <c r="B1570" s="47">
        <v>15000000</v>
      </c>
      <c r="C1570" s="47">
        <v>21383298</v>
      </c>
      <c r="D1570" s="46">
        <f>Table13[[#This Row],[Gross]]-Table13[[#This Row],[Budget]]</f>
        <v>6383298</v>
      </c>
    </row>
    <row r="1571" spans="1:4" x14ac:dyDescent="0.25">
      <c r="A1571" s="45" t="s">
        <v>5693</v>
      </c>
      <c r="B1571" s="45">
        <v>2700000</v>
      </c>
      <c r="C1571" s="45">
        <v>9054736</v>
      </c>
      <c r="D1571" s="46">
        <f>Table13[[#This Row],[Gross]]-Table13[[#This Row],[Budget]]</f>
        <v>6354736</v>
      </c>
    </row>
    <row r="1572" spans="1:4" x14ac:dyDescent="0.25">
      <c r="A1572" s="45" t="s">
        <v>1963</v>
      </c>
      <c r="B1572" s="45">
        <v>40000000</v>
      </c>
      <c r="C1572" s="45">
        <v>46280507</v>
      </c>
      <c r="D1572" s="46">
        <f>Table13[[#This Row],[Gross]]-Table13[[#This Row],[Budget]]</f>
        <v>6280507</v>
      </c>
    </row>
    <row r="1573" spans="1:4" x14ac:dyDescent="0.25">
      <c r="A1573" s="45" t="s">
        <v>4247</v>
      </c>
      <c r="B1573" s="45">
        <v>14000000</v>
      </c>
      <c r="C1573" s="45">
        <v>20246959</v>
      </c>
      <c r="D1573" s="46">
        <f>Table13[[#This Row],[Gross]]-Table13[[#This Row],[Budget]]</f>
        <v>6246959</v>
      </c>
    </row>
    <row r="1574" spans="1:4" x14ac:dyDescent="0.25">
      <c r="A1574" s="47" t="s">
        <v>5991</v>
      </c>
      <c r="B1574" s="47">
        <v>3500000</v>
      </c>
      <c r="C1574" s="47">
        <v>9701559</v>
      </c>
      <c r="D1574" s="46">
        <f>Table13[[#This Row],[Gross]]-Table13[[#This Row],[Budget]]</f>
        <v>6201559</v>
      </c>
    </row>
    <row r="1575" spans="1:4" x14ac:dyDescent="0.25">
      <c r="A1575" s="47" t="s">
        <v>4685</v>
      </c>
      <c r="B1575" s="47">
        <v>10000000</v>
      </c>
      <c r="C1575" s="47">
        <v>16153600</v>
      </c>
      <c r="D1575" s="46">
        <f>Table13[[#This Row],[Gross]]-Table13[[#This Row],[Budget]]</f>
        <v>6153600</v>
      </c>
    </row>
    <row r="1576" spans="1:4" x14ac:dyDescent="0.25">
      <c r="A1576" s="47" t="s">
        <v>5478</v>
      </c>
      <c r="B1576" s="47">
        <v>4000000</v>
      </c>
      <c r="C1576" s="47">
        <v>10097096</v>
      </c>
      <c r="D1576" s="46">
        <f>Table13[[#This Row],[Gross]]-Table13[[#This Row],[Budget]]</f>
        <v>6097096</v>
      </c>
    </row>
    <row r="1577" spans="1:4" x14ac:dyDescent="0.25">
      <c r="A1577" s="45" t="s">
        <v>4686</v>
      </c>
      <c r="B1577" s="45">
        <v>10000000</v>
      </c>
      <c r="C1577" s="45">
        <v>16033556</v>
      </c>
      <c r="D1577" s="46">
        <f>Table13[[#This Row],[Gross]]-Table13[[#This Row],[Budget]]</f>
        <v>6033556</v>
      </c>
    </row>
    <row r="1578" spans="1:4" x14ac:dyDescent="0.25">
      <c r="A1578" s="45" t="s">
        <v>5886</v>
      </c>
      <c r="B1578" s="45">
        <v>1000000</v>
      </c>
      <c r="C1578" s="45">
        <v>7022940</v>
      </c>
      <c r="D1578" s="46">
        <f>Table13[[#This Row],[Gross]]-Table13[[#This Row],[Budget]]</f>
        <v>6022940</v>
      </c>
    </row>
    <row r="1579" spans="1:4" x14ac:dyDescent="0.25">
      <c r="A1579" s="47" t="s">
        <v>2395</v>
      </c>
      <c r="B1579" s="47">
        <v>36000000</v>
      </c>
      <c r="C1579" s="47">
        <v>42019483</v>
      </c>
      <c r="D1579" s="46">
        <f>Table13[[#This Row],[Gross]]-Table13[[#This Row],[Budget]]</f>
        <v>6019483</v>
      </c>
    </row>
    <row r="1580" spans="1:4" x14ac:dyDescent="0.25">
      <c r="A1580" s="47" t="s">
        <v>2179</v>
      </c>
      <c r="B1580" s="47">
        <v>40000000</v>
      </c>
      <c r="C1580" s="47">
        <v>46012734</v>
      </c>
      <c r="D1580" s="46">
        <f>Table13[[#This Row],[Gross]]-Table13[[#This Row],[Budget]]</f>
        <v>6012734</v>
      </c>
    </row>
    <row r="1581" spans="1:4" x14ac:dyDescent="0.25">
      <c r="A1581" s="47" t="s">
        <v>3520</v>
      </c>
      <c r="B1581" s="47">
        <v>20000000</v>
      </c>
      <c r="C1581" s="47">
        <v>26003149</v>
      </c>
      <c r="D1581" s="46">
        <f>Table13[[#This Row],[Gross]]-Table13[[#This Row],[Budget]]</f>
        <v>6003149</v>
      </c>
    </row>
    <row r="1582" spans="1:4" x14ac:dyDescent="0.25">
      <c r="A1582" s="47" t="s">
        <v>4097</v>
      </c>
      <c r="B1582" s="47">
        <v>15000000</v>
      </c>
      <c r="C1582" s="47">
        <v>20998709</v>
      </c>
      <c r="D1582" s="46">
        <f>Table13[[#This Row],[Gross]]-Table13[[#This Row],[Budget]]</f>
        <v>5998709</v>
      </c>
    </row>
    <row r="1583" spans="1:4" x14ac:dyDescent="0.25">
      <c r="A1583" s="45" t="s">
        <v>3778</v>
      </c>
      <c r="B1583" s="45">
        <v>18000000</v>
      </c>
      <c r="C1583" s="45">
        <v>23993605</v>
      </c>
      <c r="D1583" s="46">
        <f>Table13[[#This Row],[Gross]]-Table13[[#This Row],[Budget]]</f>
        <v>5993605</v>
      </c>
    </row>
    <row r="1584" spans="1:4" x14ac:dyDescent="0.25">
      <c r="A1584" s="45" t="s">
        <v>3848</v>
      </c>
      <c r="B1584" s="45">
        <v>17500000</v>
      </c>
      <c r="C1584" s="45">
        <v>23472900</v>
      </c>
      <c r="D1584" s="46">
        <f>Table13[[#This Row],[Gross]]-Table13[[#This Row],[Budget]]</f>
        <v>5972900</v>
      </c>
    </row>
    <row r="1585" spans="1:4" x14ac:dyDescent="0.25">
      <c r="A1585" s="47" t="s">
        <v>5560</v>
      </c>
      <c r="B1585" s="47">
        <v>3500000</v>
      </c>
      <c r="C1585" s="47">
        <v>9449219</v>
      </c>
      <c r="D1585" s="46">
        <f>Table13[[#This Row],[Gross]]-Table13[[#This Row],[Budget]]</f>
        <v>5949219</v>
      </c>
    </row>
    <row r="1586" spans="1:4" x14ac:dyDescent="0.25">
      <c r="A1586" s="45" t="s">
        <v>2771</v>
      </c>
      <c r="B1586" s="45">
        <v>30000000</v>
      </c>
      <c r="C1586" s="45">
        <v>35927406</v>
      </c>
      <c r="D1586" s="46">
        <f>Table13[[#This Row],[Gross]]-Table13[[#This Row],[Budget]]</f>
        <v>5927406</v>
      </c>
    </row>
    <row r="1587" spans="1:4" x14ac:dyDescent="0.25">
      <c r="A1587" s="47" t="s">
        <v>2971</v>
      </c>
      <c r="B1587" s="47">
        <v>25000000</v>
      </c>
      <c r="C1587" s="47">
        <v>30920167</v>
      </c>
      <c r="D1587" s="46">
        <f>Table13[[#This Row],[Gross]]-Table13[[#This Row],[Budget]]</f>
        <v>5920167</v>
      </c>
    </row>
    <row r="1588" spans="1:4" x14ac:dyDescent="0.25">
      <c r="A1588" s="45" t="s">
        <v>5884</v>
      </c>
      <c r="B1588" s="45">
        <v>1500000</v>
      </c>
      <c r="C1588" s="45">
        <v>7417210</v>
      </c>
      <c r="D1588" s="46">
        <f>Table13[[#This Row],[Gross]]-Table13[[#This Row],[Budget]]</f>
        <v>5917210</v>
      </c>
    </row>
    <row r="1589" spans="1:4" x14ac:dyDescent="0.25">
      <c r="A1589" s="47" t="s">
        <v>2622</v>
      </c>
      <c r="B1589" s="47">
        <v>32000000</v>
      </c>
      <c r="C1589" s="47">
        <v>37911876</v>
      </c>
      <c r="D1589" s="46">
        <f>Table13[[#This Row],[Gross]]-Table13[[#This Row],[Budget]]</f>
        <v>5911876</v>
      </c>
    </row>
    <row r="1590" spans="1:4" x14ac:dyDescent="0.25">
      <c r="A1590" s="47" t="s">
        <v>5885</v>
      </c>
      <c r="B1590" s="47">
        <v>1500000</v>
      </c>
      <c r="C1590" s="47">
        <v>7362100</v>
      </c>
      <c r="D1590" s="46">
        <f>Table13[[#This Row],[Gross]]-Table13[[#This Row],[Budget]]</f>
        <v>5862100</v>
      </c>
    </row>
    <row r="1591" spans="1:4" x14ac:dyDescent="0.25">
      <c r="A1591" s="47" t="s">
        <v>2182</v>
      </c>
      <c r="B1591" s="47">
        <v>40000000</v>
      </c>
      <c r="C1591" s="47">
        <v>45856732</v>
      </c>
      <c r="D1591" s="46">
        <f>Table13[[#This Row],[Gross]]-Table13[[#This Row],[Budget]]</f>
        <v>5856732</v>
      </c>
    </row>
    <row r="1592" spans="1:4" x14ac:dyDescent="0.25">
      <c r="A1592" s="45" t="s">
        <v>464</v>
      </c>
      <c r="B1592" s="45">
        <v>110000000</v>
      </c>
      <c r="C1592" s="45">
        <v>115802596</v>
      </c>
      <c r="D1592" s="46">
        <f>Table13[[#This Row],[Gross]]-Table13[[#This Row],[Budget]]</f>
        <v>5802596</v>
      </c>
    </row>
    <row r="1593" spans="1:4" x14ac:dyDescent="0.25">
      <c r="A1593" s="45" t="s">
        <v>4099</v>
      </c>
      <c r="B1593" s="45">
        <v>15000000</v>
      </c>
      <c r="C1593" s="45">
        <v>20801344</v>
      </c>
      <c r="D1593" s="46">
        <f>Table13[[#This Row],[Gross]]-Table13[[#This Row],[Budget]]</f>
        <v>5801344</v>
      </c>
    </row>
    <row r="1594" spans="1:4" x14ac:dyDescent="0.25">
      <c r="A1594" s="47" t="s">
        <v>5184</v>
      </c>
      <c r="B1594" s="47">
        <v>6000000</v>
      </c>
      <c r="C1594" s="47">
        <v>11797927</v>
      </c>
      <c r="D1594" s="46">
        <f>Table13[[#This Row],[Gross]]-Table13[[#This Row],[Budget]]</f>
        <v>5797927</v>
      </c>
    </row>
    <row r="1595" spans="1:4" x14ac:dyDescent="0.25">
      <c r="A1595" s="45" t="s">
        <v>4882</v>
      </c>
      <c r="B1595" s="45">
        <v>8600000</v>
      </c>
      <c r="C1595" s="45">
        <v>14373825</v>
      </c>
      <c r="D1595" s="46">
        <f>Table13[[#This Row],[Gross]]-Table13[[#This Row],[Budget]]</f>
        <v>5773825</v>
      </c>
    </row>
    <row r="1596" spans="1:4" x14ac:dyDescent="0.25">
      <c r="A1596" s="47" t="s">
        <v>1781</v>
      </c>
      <c r="B1596" s="47">
        <v>45000000</v>
      </c>
      <c r="C1596" s="47">
        <v>50740078</v>
      </c>
      <c r="D1596" s="46">
        <f>Table13[[#This Row],[Gross]]-Table13[[#This Row],[Budget]]</f>
        <v>5740078</v>
      </c>
    </row>
    <row r="1597" spans="1:4" x14ac:dyDescent="0.25">
      <c r="A1597" s="45" t="s">
        <v>3879</v>
      </c>
      <c r="B1597" s="45">
        <v>17000000</v>
      </c>
      <c r="C1597" s="45">
        <v>22734486</v>
      </c>
      <c r="D1597" s="46">
        <f>Table13[[#This Row],[Gross]]-Table13[[#This Row],[Budget]]</f>
        <v>5734486</v>
      </c>
    </row>
    <row r="1598" spans="1:4" x14ac:dyDescent="0.25">
      <c r="A1598" s="45" t="s">
        <v>2467</v>
      </c>
      <c r="B1598" s="45">
        <v>35000000</v>
      </c>
      <c r="C1598" s="45">
        <v>40687294</v>
      </c>
      <c r="D1598" s="46">
        <f>Table13[[#This Row],[Gross]]-Table13[[#This Row],[Budget]]</f>
        <v>5687294</v>
      </c>
    </row>
    <row r="1599" spans="1:4" x14ac:dyDescent="0.25">
      <c r="A1599" s="45" t="s">
        <v>1751</v>
      </c>
      <c r="B1599" s="45">
        <v>50000000</v>
      </c>
      <c r="C1599" s="45">
        <v>55682070</v>
      </c>
      <c r="D1599" s="46">
        <f>Table13[[#This Row],[Gross]]-Table13[[#This Row],[Budget]]</f>
        <v>5682070</v>
      </c>
    </row>
    <row r="1600" spans="1:4" x14ac:dyDescent="0.25">
      <c r="A1600" s="47" t="s">
        <v>3518</v>
      </c>
      <c r="B1600" s="47">
        <v>20000000</v>
      </c>
      <c r="C1600" s="47">
        <v>25677801</v>
      </c>
      <c r="D1600" s="46">
        <f>Table13[[#This Row],[Gross]]-Table13[[#This Row],[Budget]]</f>
        <v>5677801</v>
      </c>
    </row>
    <row r="1601" spans="1:4" x14ac:dyDescent="0.25">
      <c r="A1601" s="47" t="s">
        <v>4687</v>
      </c>
      <c r="B1601" s="47">
        <v>11000000</v>
      </c>
      <c r="C1601" s="47">
        <v>16667084</v>
      </c>
      <c r="D1601" s="46">
        <f>Table13[[#This Row],[Gross]]-Table13[[#This Row],[Budget]]</f>
        <v>5667084</v>
      </c>
    </row>
    <row r="1602" spans="1:4" x14ac:dyDescent="0.25">
      <c r="A1602" s="47" t="s">
        <v>1962</v>
      </c>
      <c r="B1602" s="47">
        <v>45000000</v>
      </c>
      <c r="C1602" s="47">
        <v>50648679</v>
      </c>
      <c r="D1602" s="46">
        <f>Table13[[#This Row],[Gross]]-Table13[[#This Row],[Budget]]</f>
        <v>5648679</v>
      </c>
    </row>
    <row r="1603" spans="1:4" x14ac:dyDescent="0.25">
      <c r="A1603" s="47" t="s">
        <v>4471</v>
      </c>
      <c r="B1603" s="47">
        <v>12000000</v>
      </c>
      <c r="C1603" s="47">
        <v>17613460</v>
      </c>
      <c r="D1603" s="46">
        <f>Table13[[#This Row],[Gross]]-Table13[[#This Row],[Budget]]</f>
        <v>5613460</v>
      </c>
    </row>
    <row r="1604" spans="1:4" x14ac:dyDescent="0.25">
      <c r="A1604" s="45" t="s">
        <v>3523</v>
      </c>
      <c r="B1604" s="45">
        <v>20000000</v>
      </c>
      <c r="C1604" s="45">
        <v>25584685</v>
      </c>
      <c r="D1604" s="46">
        <f>Table13[[#This Row],[Gross]]-Table13[[#This Row],[Budget]]</f>
        <v>5584685</v>
      </c>
    </row>
    <row r="1605" spans="1:4" x14ac:dyDescent="0.25">
      <c r="A1605" s="45" t="s">
        <v>5054</v>
      </c>
      <c r="B1605" s="45">
        <v>7000000</v>
      </c>
      <c r="C1605" s="45">
        <v>12583510</v>
      </c>
      <c r="D1605" s="46">
        <f>Table13[[#This Row],[Gross]]-Table13[[#This Row],[Budget]]</f>
        <v>5583510</v>
      </c>
    </row>
    <row r="1606" spans="1:4" x14ac:dyDescent="0.25">
      <c r="A1606" s="45" t="s">
        <v>4106</v>
      </c>
      <c r="B1606" s="45">
        <v>15000000</v>
      </c>
      <c r="C1606" s="45">
        <v>20566327</v>
      </c>
      <c r="D1606" s="46">
        <f>Table13[[#This Row],[Gross]]-Table13[[#This Row],[Budget]]</f>
        <v>5566327</v>
      </c>
    </row>
    <row r="1607" spans="1:4" x14ac:dyDescent="0.25">
      <c r="A1607" s="47" t="s">
        <v>2772</v>
      </c>
      <c r="B1607" s="47">
        <v>30000000</v>
      </c>
      <c r="C1607" s="47">
        <v>35565975</v>
      </c>
      <c r="D1607" s="46">
        <f>Table13[[#This Row],[Gross]]-Table13[[#This Row],[Budget]]</f>
        <v>5565975</v>
      </c>
    </row>
    <row r="1608" spans="1:4" x14ac:dyDescent="0.25">
      <c r="A1608" s="45" t="s">
        <v>2186</v>
      </c>
      <c r="B1608" s="45">
        <v>40000000</v>
      </c>
      <c r="C1608" s="45">
        <v>45500797</v>
      </c>
      <c r="D1608" s="46">
        <f>Table13[[#This Row],[Gross]]-Table13[[#This Row],[Budget]]</f>
        <v>5500797</v>
      </c>
    </row>
    <row r="1609" spans="1:4" x14ac:dyDescent="0.25">
      <c r="A1609" s="45" t="s">
        <v>1587</v>
      </c>
      <c r="B1609" s="45">
        <v>50000000</v>
      </c>
      <c r="C1609" s="45">
        <v>55473600</v>
      </c>
      <c r="D1609" s="46">
        <f>Table13[[#This Row],[Gross]]-Table13[[#This Row],[Budget]]</f>
        <v>5473600</v>
      </c>
    </row>
    <row r="1610" spans="1:4" x14ac:dyDescent="0.25">
      <c r="A1610" s="45" t="s">
        <v>5196</v>
      </c>
      <c r="B1610" s="45">
        <v>6000000</v>
      </c>
      <c r="C1610" s="45">
        <v>11434867</v>
      </c>
      <c r="D1610" s="46">
        <f>Table13[[#This Row],[Gross]]-Table13[[#This Row],[Budget]]</f>
        <v>5434867</v>
      </c>
    </row>
    <row r="1611" spans="1:4" x14ac:dyDescent="0.25">
      <c r="A1611" s="45" t="s">
        <v>3735</v>
      </c>
      <c r="B1611" s="45">
        <v>15000000</v>
      </c>
      <c r="C1611" s="45">
        <v>20433940</v>
      </c>
      <c r="D1611" s="46">
        <f>Table13[[#This Row],[Gross]]-Table13[[#This Row],[Budget]]</f>
        <v>5433940</v>
      </c>
    </row>
    <row r="1612" spans="1:4" x14ac:dyDescent="0.25">
      <c r="A1612" s="45" t="s">
        <v>5433</v>
      </c>
      <c r="B1612" s="45">
        <v>5000000</v>
      </c>
      <c r="C1612" s="45">
        <v>10429707</v>
      </c>
      <c r="D1612" s="46">
        <f>Table13[[#This Row],[Gross]]-Table13[[#This Row],[Budget]]</f>
        <v>5429707</v>
      </c>
    </row>
    <row r="1613" spans="1:4" x14ac:dyDescent="0.25">
      <c r="A1613" s="45" t="s">
        <v>5795</v>
      </c>
      <c r="B1613" s="45">
        <v>2000000</v>
      </c>
      <c r="C1613" s="45">
        <v>7369373</v>
      </c>
      <c r="D1613" s="46">
        <f>Table13[[#This Row],[Gross]]-Table13[[#This Row],[Budget]]</f>
        <v>5369373</v>
      </c>
    </row>
    <row r="1614" spans="1:4" x14ac:dyDescent="0.25">
      <c r="A1614" s="47" t="s">
        <v>2340</v>
      </c>
      <c r="B1614" s="47">
        <v>35000000</v>
      </c>
      <c r="C1614" s="47">
        <v>40334024</v>
      </c>
      <c r="D1614" s="46">
        <f>Table13[[#This Row],[Gross]]-Table13[[#This Row],[Budget]]</f>
        <v>5334024</v>
      </c>
    </row>
    <row r="1615" spans="1:4" x14ac:dyDescent="0.25">
      <c r="A1615" s="47" t="s">
        <v>4475</v>
      </c>
      <c r="B1615" s="47">
        <v>12000000</v>
      </c>
      <c r="C1615" s="47">
        <v>17292381</v>
      </c>
      <c r="D1615" s="46">
        <f>Table13[[#This Row],[Gross]]-Table13[[#This Row],[Budget]]</f>
        <v>5292381</v>
      </c>
    </row>
    <row r="1616" spans="1:4" x14ac:dyDescent="0.25">
      <c r="A1616" s="45" t="s">
        <v>2774</v>
      </c>
      <c r="B1616" s="45">
        <v>30000000</v>
      </c>
      <c r="C1616" s="45">
        <v>35266619</v>
      </c>
      <c r="D1616" s="46">
        <f>Table13[[#This Row],[Gross]]-Table13[[#This Row],[Budget]]</f>
        <v>5266619</v>
      </c>
    </row>
    <row r="1617" spans="1:4" x14ac:dyDescent="0.25">
      <c r="A1617" s="47" t="s">
        <v>6137</v>
      </c>
      <c r="B1617" s="47">
        <v>500000</v>
      </c>
      <c r="C1617" s="47">
        <v>5739376</v>
      </c>
      <c r="D1617" s="46">
        <f>Table13[[#This Row],[Gross]]-Table13[[#This Row],[Budget]]</f>
        <v>5239376</v>
      </c>
    </row>
    <row r="1618" spans="1:4" x14ac:dyDescent="0.25">
      <c r="A1618" s="45" t="s">
        <v>3769</v>
      </c>
      <c r="B1618" s="45">
        <v>25000000</v>
      </c>
      <c r="C1618" s="45">
        <v>30222640</v>
      </c>
      <c r="D1618" s="46">
        <f>Table13[[#This Row],[Gross]]-Table13[[#This Row],[Budget]]</f>
        <v>5222640</v>
      </c>
    </row>
    <row r="1619" spans="1:4" x14ac:dyDescent="0.25">
      <c r="A1619" s="47" t="s">
        <v>4107</v>
      </c>
      <c r="B1619" s="47">
        <v>15000000</v>
      </c>
      <c r="C1619" s="47">
        <v>20218921</v>
      </c>
      <c r="D1619" s="46">
        <f>Table13[[#This Row],[Gross]]-Table13[[#This Row],[Budget]]</f>
        <v>5218921</v>
      </c>
    </row>
    <row r="1620" spans="1:4" x14ac:dyDescent="0.25">
      <c r="A1620" s="47" t="s">
        <v>6306</v>
      </c>
      <c r="B1620" s="47">
        <v>100000</v>
      </c>
      <c r="C1620" s="47">
        <v>5228617</v>
      </c>
      <c r="D1620" s="46">
        <f>Table13[[#This Row],[Gross]]-Table13[[#This Row],[Budget]]</f>
        <v>5128617</v>
      </c>
    </row>
    <row r="1621" spans="1:4" x14ac:dyDescent="0.25">
      <c r="A1621" s="45" t="s">
        <v>5630</v>
      </c>
      <c r="B1621" s="45">
        <v>3000000</v>
      </c>
      <c r="C1621" s="45">
        <v>8114507</v>
      </c>
      <c r="D1621" s="46">
        <f>Table13[[#This Row],[Gross]]-Table13[[#This Row],[Budget]]</f>
        <v>5114507</v>
      </c>
    </row>
    <row r="1622" spans="1:4" x14ac:dyDescent="0.25">
      <c r="A1622" s="45" t="s">
        <v>5024</v>
      </c>
      <c r="B1622" s="45">
        <v>7500000</v>
      </c>
      <c r="C1622" s="45">
        <v>12610552</v>
      </c>
      <c r="D1622" s="46">
        <f>Table13[[#This Row],[Gross]]-Table13[[#This Row],[Budget]]</f>
        <v>5110552</v>
      </c>
    </row>
    <row r="1623" spans="1:4" x14ac:dyDescent="0.25">
      <c r="A1623" s="47" t="s">
        <v>60</v>
      </c>
      <c r="B1623" s="47">
        <v>250000000</v>
      </c>
      <c r="C1623" s="47">
        <v>255108370</v>
      </c>
      <c r="D1623" s="46">
        <f>Table13[[#This Row],[Gross]]-Table13[[#This Row],[Budget]]</f>
        <v>5108370</v>
      </c>
    </row>
    <row r="1624" spans="1:4" x14ac:dyDescent="0.25">
      <c r="A1624" s="45" t="s">
        <v>3535</v>
      </c>
      <c r="B1624" s="45">
        <v>20000000</v>
      </c>
      <c r="C1624" s="45">
        <v>25077977</v>
      </c>
      <c r="D1624" s="46">
        <f>Table13[[#This Row],[Gross]]-Table13[[#This Row],[Budget]]</f>
        <v>5077977</v>
      </c>
    </row>
    <row r="1625" spans="1:4" x14ac:dyDescent="0.25">
      <c r="A1625" s="47" t="s">
        <v>5481</v>
      </c>
      <c r="B1625" s="47">
        <v>3200000</v>
      </c>
      <c r="C1625" s="47">
        <v>8243880</v>
      </c>
      <c r="D1625" s="46">
        <f>Table13[[#This Row],[Gross]]-Table13[[#This Row],[Budget]]</f>
        <v>5043880</v>
      </c>
    </row>
    <row r="1626" spans="1:4" x14ac:dyDescent="0.25">
      <c r="A1626" s="47" t="s">
        <v>2892</v>
      </c>
      <c r="B1626" s="47">
        <v>12000000</v>
      </c>
      <c r="C1626" s="47">
        <v>17016190</v>
      </c>
      <c r="D1626" s="46">
        <f>Table13[[#This Row],[Gross]]-Table13[[#This Row],[Budget]]</f>
        <v>5016190</v>
      </c>
    </row>
    <row r="1627" spans="1:4" x14ac:dyDescent="0.25">
      <c r="A1627" s="45" t="s">
        <v>3135</v>
      </c>
      <c r="B1627" s="45">
        <v>25000000</v>
      </c>
      <c r="C1627" s="45">
        <v>30012990</v>
      </c>
      <c r="D1627" s="46">
        <f>Table13[[#This Row],[Gross]]-Table13[[#This Row],[Budget]]</f>
        <v>5012990</v>
      </c>
    </row>
    <row r="1628" spans="1:4" x14ac:dyDescent="0.25">
      <c r="A1628" s="47" t="s">
        <v>4360</v>
      </c>
      <c r="B1628" s="47">
        <v>13000000</v>
      </c>
      <c r="C1628" s="47">
        <v>18004225</v>
      </c>
      <c r="D1628" s="46">
        <f>Table13[[#This Row],[Gross]]-Table13[[#This Row],[Budget]]</f>
        <v>5004225</v>
      </c>
    </row>
    <row r="1629" spans="1:4" x14ac:dyDescent="0.25">
      <c r="A1629" s="45" t="s">
        <v>2925</v>
      </c>
      <c r="B1629" s="45">
        <v>28000000</v>
      </c>
      <c r="C1629" s="45">
        <v>33000377</v>
      </c>
      <c r="D1629" s="46">
        <f>Table13[[#This Row],[Gross]]-Table13[[#This Row],[Budget]]</f>
        <v>5000377</v>
      </c>
    </row>
    <row r="1630" spans="1:4" x14ac:dyDescent="0.25">
      <c r="A1630" s="47" t="s">
        <v>1749</v>
      </c>
      <c r="B1630" s="47">
        <v>50000000</v>
      </c>
      <c r="C1630" s="47">
        <v>54997476</v>
      </c>
      <c r="D1630" s="46">
        <f>Table13[[#This Row],[Gross]]-Table13[[#This Row],[Budget]]</f>
        <v>4997476</v>
      </c>
    </row>
    <row r="1631" spans="1:4" x14ac:dyDescent="0.25">
      <c r="A1631" s="45" t="s">
        <v>5999</v>
      </c>
      <c r="B1631" s="45">
        <v>1000000</v>
      </c>
      <c r="C1631" s="45">
        <v>5997134</v>
      </c>
      <c r="D1631" s="46">
        <f>Table13[[#This Row],[Gross]]-Table13[[#This Row],[Budget]]</f>
        <v>4997134</v>
      </c>
    </row>
    <row r="1632" spans="1:4" x14ac:dyDescent="0.25">
      <c r="A1632" s="47" t="s">
        <v>461</v>
      </c>
      <c r="B1632" s="47">
        <v>120000000</v>
      </c>
      <c r="C1632" s="47">
        <v>124976634</v>
      </c>
      <c r="D1632" s="46">
        <f>Table13[[#This Row],[Gross]]-Table13[[#This Row],[Budget]]</f>
        <v>4976634</v>
      </c>
    </row>
    <row r="1633" spans="1:4" x14ac:dyDescent="0.25">
      <c r="A1633" s="47" t="s">
        <v>3782</v>
      </c>
      <c r="B1633" s="47">
        <v>18000000</v>
      </c>
      <c r="C1633" s="47">
        <v>22927390</v>
      </c>
      <c r="D1633" s="46">
        <f>Table13[[#This Row],[Gross]]-Table13[[#This Row],[Budget]]</f>
        <v>4927390</v>
      </c>
    </row>
    <row r="1634" spans="1:4" x14ac:dyDescent="0.25">
      <c r="A1634" s="45" t="s">
        <v>5950</v>
      </c>
      <c r="B1634" s="45">
        <v>1200000</v>
      </c>
      <c r="C1634" s="45">
        <v>6100000</v>
      </c>
      <c r="D1634" s="46">
        <f>Table13[[#This Row],[Gross]]-Table13[[#This Row],[Budget]]</f>
        <v>4900000</v>
      </c>
    </row>
    <row r="1635" spans="1:4" x14ac:dyDescent="0.25">
      <c r="A1635" s="47" t="s">
        <v>5632</v>
      </c>
      <c r="B1635" s="47">
        <v>3000000</v>
      </c>
      <c r="C1635" s="47">
        <v>7888703</v>
      </c>
      <c r="D1635" s="46">
        <f>Table13[[#This Row],[Gross]]-Table13[[#This Row],[Budget]]</f>
        <v>4888703</v>
      </c>
    </row>
    <row r="1636" spans="1:4" x14ac:dyDescent="0.25">
      <c r="A1636" s="47" t="s">
        <v>1649</v>
      </c>
      <c r="B1636" s="47">
        <v>52500000</v>
      </c>
      <c r="C1636" s="47">
        <v>57386369</v>
      </c>
      <c r="D1636" s="46">
        <f>Table13[[#This Row],[Gross]]-Table13[[#This Row],[Budget]]</f>
        <v>4886369</v>
      </c>
    </row>
    <row r="1637" spans="1:4" x14ac:dyDescent="0.25">
      <c r="A1637" s="45" t="s">
        <v>3272</v>
      </c>
      <c r="B1637" s="45">
        <v>24000000</v>
      </c>
      <c r="C1637" s="45">
        <v>28871190</v>
      </c>
      <c r="D1637" s="46">
        <f>Table13[[#This Row],[Gross]]-Table13[[#This Row],[Budget]]</f>
        <v>4871190</v>
      </c>
    </row>
    <row r="1638" spans="1:4" x14ac:dyDescent="0.25">
      <c r="A1638" s="45" t="s">
        <v>3408</v>
      </c>
      <c r="B1638" s="45">
        <v>20000000</v>
      </c>
      <c r="C1638" s="45">
        <v>24848292</v>
      </c>
      <c r="D1638" s="46">
        <f>Table13[[#This Row],[Gross]]-Table13[[#This Row],[Budget]]</f>
        <v>4848292</v>
      </c>
    </row>
    <row r="1639" spans="1:4" x14ac:dyDescent="0.25">
      <c r="A1639" s="45" t="s">
        <v>5595</v>
      </c>
      <c r="B1639" s="45">
        <v>3300000</v>
      </c>
      <c r="C1639" s="45">
        <v>8108247</v>
      </c>
      <c r="D1639" s="46">
        <f>Table13[[#This Row],[Gross]]-Table13[[#This Row],[Budget]]</f>
        <v>4808247</v>
      </c>
    </row>
    <row r="1640" spans="1:4" x14ac:dyDescent="0.25">
      <c r="A1640" s="47" t="s">
        <v>2175</v>
      </c>
      <c r="B1640" s="47">
        <v>43000000</v>
      </c>
      <c r="C1640" s="47">
        <v>47806295</v>
      </c>
      <c r="D1640" s="46">
        <f>Table13[[#This Row],[Gross]]-Table13[[#This Row],[Budget]]</f>
        <v>4806295</v>
      </c>
    </row>
    <row r="1641" spans="1:4" x14ac:dyDescent="0.25">
      <c r="A1641" s="47" t="s">
        <v>6267</v>
      </c>
      <c r="B1641" s="47">
        <v>210000</v>
      </c>
      <c r="C1641" s="47">
        <v>5000000</v>
      </c>
      <c r="D1641" s="46">
        <f>Table13[[#This Row],[Gross]]-Table13[[#This Row],[Budget]]</f>
        <v>4790000</v>
      </c>
    </row>
    <row r="1642" spans="1:4" x14ac:dyDescent="0.25">
      <c r="A1642" s="45" t="s">
        <v>6096</v>
      </c>
      <c r="B1642" s="45">
        <v>750000</v>
      </c>
      <c r="C1642" s="45">
        <v>5518918</v>
      </c>
      <c r="D1642" s="46">
        <f>Table13[[#This Row],[Gross]]-Table13[[#This Row],[Budget]]</f>
        <v>4768918</v>
      </c>
    </row>
    <row r="1643" spans="1:4" x14ac:dyDescent="0.25">
      <c r="A1643" s="47" t="s">
        <v>2973</v>
      </c>
      <c r="B1643" s="47">
        <v>27000000</v>
      </c>
      <c r="C1643" s="47">
        <v>31768374</v>
      </c>
      <c r="D1643" s="46">
        <f>Table13[[#This Row],[Gross]]-Table13[[#This Row],[Budget]]</f>
        <v>4768374</v>
      </c>
    </row>
    <row r="1644" spans="1:4" x14ac:dyDescent="0.25">
      <c r="A1644" s="45" t="s">
        <v>4368</v>
      </c>
      <c r="B1644" s="45">
        <v>13000000</v>
      </c>
      <c r="C1644" s="45">
        <v>17738570</v>
      </c>
      <c r="D1644" s="46">
        <f>Table13[[#This Row],[Gross]]-Table13[[#This Row],[Budget]]</f>
        <v>4738570</v>
      </c>
    </row>
    <row r="1645" spans="1:4" x14ac:dyDescent="0.25">
      <c r="A1645" s="47" t="s">
        <v>2624</v>
      </c>
      <c r="B1645" s="47">
        <v>32000000</v>
      </c>
      <c r="C1645" s="47">
        <v>36733909</v>
      </c>
      <c r="D1645" s="46">
        <f>Table13[[#This Row],[Gross]]-Table13[[#This Row],[Budget]]</f>
        <v>4733909</v>
      </c>
    </row>
    <row r="1646" spans="1:4" x14ac:dyDescent="0.25">
      <c r="A1646" s="45" t="s">
        <v>5779</v>
      </c>
      <c r="B1646" s="45">
        <v>2000000</v>
      </c>
      <c r="C1646" s="45">
        <v>6719300</v>
      </c>
      <c r="D1646" s="46">
        <f>Table13[[#This Row],[Gross]]-Table13[[#This Row],[Budget]]</f>
        <v>4719300</v>
      </c>
    </row>
    <row r="1647" spans="1:4" x14ac:dyDescent="0.25">
      <c r="A1647" s="47" t="s">
        <v>2776</v>
      </c>
      <c r="B1647" s="47">
        <v>30000000</v>
      </c>
      <c r="C1647" s="47">
        <v>34703228</v>
      </c>
      <c r="D1647" s="46">
        <f>Table13[[#This Row],[Gross]]-Table13[[#This Row],[Budget]]</f>
        <v>4703228</v>
      </c>
    </row>
    <row r="1648" spans="1:4" x14ac:dyDescent="0.25">
      <c r="A1648" s="47" t="s">
        <v>2466</v>
      </c>
      <c r="B1648" s="47">
        <v>35000000</v>
      </c>
      <c r="C1648" s="47">
        <v>39692139</v>
      </c>
      <c r="D1648" s="46">
        <f>Table13[[#This Row],[Gross]]-Table13[[#This Row],[Budget]]</f>
        <v>4692139</v>
      </c>
    </row>
    <row r="1649" spans="1:4" x14ac:dyDescent="0.25">
      <c r="A1649" s="45" t="s">
        <v>3352</v>
      </c>
      <c r="B1649" s="45">
        <v>26000000</v>
      </c>
      <c r="C1649" s="45">
        <v>30659817</v>
      </c>
      <c r="D1649" s="46">
        <f>Table13[[#This Row],[Gross]]-Table13[[#This Row],[Budget]]</f>
        <v>4659817</v>
      </c>
    </row>
    <row r="1650" spans="1:4" x14ac:dyDescent="0.25">
      <c r="A1650" s="47" t="s">
        <v>5348</v>
      </c>
      <c r="B1650" s="47">
        <v>5000000</v>
      </c>
      <c r="C1650" s="47">
        <v>9658370</v>
      </c>
      <c r="D1650" s="46">
        <f>Table13[[#This Row],[Gross]]-Table13[[#This Row],[Budget]]</f>
        <v>4658370</v>
      </c>
    </row>
    <row r="1651" spans="1:4" x14ac:dyDescent="0.25">
      <c r="A1651" s="45" t="s">
        <v>5350</v>
      </c>
      <c r="B1651" s="45">
        <v>5000000</v>
      </c>
      <c r="C1651" s="45">
        <v>9628751</v>
      </c>
      <c r="D1651" s="46">
        <f>Table13[[#This Row],[Gross]]-Table13[[#This Row],[Budget]]</f>
        <v>4628751</v>
      </c>
    </row>
    <row r="1652" spans="1:4" x14ac:dyDescent="0.25">
      <c r="A1652" s="47" t="s">
        <v>3961</v>
      </c>
      <c r="B1652" s="47">
        <v>16000000</v>
      </c>
      <c r="C1652" s="47">
        <v>20627372</v>
      </c>
      <c r="D1652" s="46">
        <f>Table13[[#This Row],[Gross]]-Table13[[#This Row],[Budget]]</f>
        <v>4627372</v>
      </c>
    </row>
    <row r="1653" spans="1:4" x14ac:dyDescent="0.25">
      <c r="A1653" s="47" t="s">
        <v>3124</v>
      </c>
      <c r="B1653" s="47">
        <v>30000000</v>
      </c>
      <c r="C1653" s="47">
        <v>34604054</v>
      </c>
      <c r="D1653" s="46">
        <f>Table13[[#This Row],[Gross]]-Table13[[#This Row],[Budget]]</f>
        <v>4604054</v>
      </c>
    </row>
    <row r="1654" spans="1:4" x14ac:dyDescent="0.25">
      <c r="A1654" s="47" t="s">
        <v>4604</v>
      </c>
      <c r="B1654" s="47">
        <v>14000000</v>
      </c>
      <c r="C1654" s="47">
        <v>18535191</v>
      </c>
      <c r="D1654" s="46">
        <f>Table13[[#This Row],[Gross]]-Table13[[#This Row],[Budget]]</f>
        <v>4535191</v>
      </c>
    </row>
    <row r="1655" spans="1:4" x14ac:dyDescent="0.25">
      <c r="A1655" s="45" t="s">
        <v>5785</v>
      </c>
      <c r="B1655" s="45">
        <v>2000000</v>
      </c>
      <c r="C1655" s="45">
        <v>6531491</v>
      </c>
      <c r="D1655" s="46">
        <f>Table13[[#This Row],[Gross]]-Table13[[#This Row],[Budget]]</f>
        <v>4531491</v>
      </c>
    </row>
    <row r="1656" spans="1:4" x14ac:dyDescent="0.25">
      <c r="A1656" s="45" t="s">
        <v>4713</v>
      </c>
      <c r="B1656" s="45">
        <v>10000000</v>
      </c>
      <c r="C1656" s="45">
        <v>14479776</v>
      </c>
      <c r="D1656" s="46">
        <f>Table13[[#This Row],[Gross]]-Table13[[#This Row],[Budget]]</f>
        <v>4479776</v>
      </c>
    </row>
    <row r="1657" spans="1:4" x14ac:dyDescent="0.25">
      <c r="A1657" s="47" t="s">
        <v>3785</v>
      </c>
      <c r="B1657" s="47">
        <v>18000000</v>
      </c>
      <c r="C1657" s="47">
        <v>22452209</v>
      </c>
      <c r="D1657" s="46">
        <f>Table13[[#This Row],[Gross]]-Table13[[#This Row],[Budget]]</f>
        <v>4452209</v>
      </c>
    </row>
    <row r="1658" spans="1:4" x14ac:dyDescent="0.25">
      <c r="A1658" s="45" t="s">
        <v>3148</v>
      </c>
      <c r="B1658" s="45">
        <v>21150000</v>
      </c>
      <c r="C1658" s="45">
        <v>25590119</v>
      </c>
      <c r="D1658" s="46">
        <f>Table13[[#This Row],[Gross]]-Table13[[#This Row],[Budget]]</f>
        <v>4440119</v>
      </c>
    </row>
    <row r="1659" spans="1:4" x14ac:dyDescent="0.25">
      <c r="A1659" s="47" t="s">
        <v>5722</v>
      </c>
      <c r="B1659" s="47">
        <v>2500000</v>
      </c>
      <c r="C1659" s="47">
        <v>6851969</v>
      </c>
      <c r="D1659" s="46">
        <f>Table13[[#This Row],[Gross]]-Table13[[#This Row],[Budget]]</f>
        <v>4351969</v>
      </c>
    </row>
    <row r="1660" spans="1:4" x14ac:dyDescent="0.25">
      <c r="A1660" s="45" t="s">
        <v>3303</v>
      </c>
      <c r="B1660" s="45">
        <v>23000000</v>
      </c>
      <c r="C1660" s="45">
        <v>27338033</v>
      </c>
      <c r="D1660" s="46">
        <f>Table13[[#This Row],[Gross]]-Table13[[#This Row],[Budget]]</f>
        <v>4338033</v>
      </c>
    </row>
    <row r="1661" spans="1:4" x14ac:dyDescent="0.25">
      <c r="A1661" s="47" t="s">
        <v>931</v>
      </c>
      <c r="B1661" s="47">
        <v>70000000</v>
      </c>
      <c r="C1661" s="47">
        <v>74329966</v>
      </c>
      <c r="D1661" s="46">
        <f>Table13[[#This Row],[Gross]]-Table13[[#This Row],[Budget]]</f>
        <v>4329966</v>
      </c>
    </row>
    <row r="1662" spans="1:4" x14ac:dyDescent="0.25">
      <c r="A1662" s="45" t="s">
        <v>6268</v>
      </c>
      <c r="B1662" s="45">
        <v>200000</v>
      </c>
      <c r="C1662" s="45">
        <v>4505922</v>
      </c>
      <c r="D1662" s="46">
        <f>Table13[[#This Row],[Gross]]-Table13[[#This Row],[Budget]]</f>
        <v>4305922</v>
      </c>
    </row>
    <row r="1663" spans="1:4" x14ac:dyDescent="0.25">
      <c r="A1663" s="45" t="s">
        <v>4476</v>
      </c>
      <c r="B1663" s="45">
        <v>12000000</v>
      </c>
      <c r="C1663" s="45">
        <v>16300302</v>
      </c>
      <c r="D1663" s="46">
        <f>Table13[[#This Row],[Gross]]-Table13[[#This Row],[Budget]]</f>
        <v>4300302</v>
      </c>
    </row>
    <row r="1664" spans="1:4" x14ac:dyDescent="0.25">
      <c r="A1664" s="47" t="s">
        <v>3407</v>
      </c>
      <c r="B1664" s="47">
        <v>21000000</v>
      </c>
      <c r="C1664" s="47">
        <v>25296447</v>
      </c>
      <c r="D1664" s="46">
        <f>Table13[[#This Row],[Gross]]-Table13[[#This Row],[Budget]]</f>
        <v>4296447</v>
      </c>
    </row>
    <row r="1665" spans="1:4" x14ac:dyDescent="0.25">
      <c r="A1665" s="45" t="s">
        <v>5633</v>
      </c>
      <c r="B1665" s="45">
        <v>3000000</v>
      </c>
      <c r="C1665" s="45">
        <v>7282851</v>
      </c>
      <c r="D1665" s="46">
        <f>Table13[[#This Row],[Gross]]-Table13[[#This Row],[Budget]]</f>
        <v>4282851</v>
      </c>
    </row>
    <row r="1666" spans="1:4" x14ac:dyDescent="0.25">
      <c r="A1666" s="47" t="s">
        <v>5590</v>
      </c>
      <c r="B1666" s="47">
        <v>3300000</v>
      </c>
      <c r="C1666" s="47">
        <v>7563397</v>
      </c>
      <c r="D1666" s="46">
        <f>Table13[[#This Row],[Gross]]-Table13[[#This Row],[Budget]]</f>
        <v>4263397</v>
      </c>
    </row>
    <row r="1667" spans="1:4" x14ac:dyDescent="0.25">
      <c r="A1667" s="47" t="s">
        <v>3142</v>
      </c>
      <c r="B1667" s="47">
        <v>25000000</v>
      </c>
      <c r="C1667" s="47">
        <v>29247405</v>
      </c>
      <c r="D1667" s="46">
        <f>Table13[[#This Row],[Gross]]-Table13[[#This Row],[Budget]]</f>
        <v>4247405</v>
      </c>
    </row>
    <row r="1668" spans="1:4" x14ac:dyDescent="0.25">
      <c r="A1668" s="47" t="s">
        <v>5540</v>
      </c>
      <c r="B1668" s="47">
        <v>3768785</v>
      </c>
      <c r="C1668" s="47">
        <v>8000000</v>
      </c>
      <c r="D1668" s="46">
        <f>Table13[[#This Row],[Gross]]-Table13[[#This Row],[Budget]]</f>
        <v>4231215</v>
      </c>
    </row>
    <row r="1669" spans="1:4" x14ac:dyDescent="0.25">
      <c r="A1669" s="45" t="s">
        <v>5188</v>
      </c>
      <c r="B1669" s="45">
        <v>5000000</v>
      </c>
      <c r="C1669" s="45">
        <v>9203192</v>
      </c>
      <c r="D1669" s="46">
        <f>Table13[[#This Row],[Gross]]-Table13[[#This Row],[Budget]]</f>
        <v>4203192</v>
      </c>
    </row>
    <row r="1670" spans="1:4" x14ac:dyDescent="0.25">
      <c r="A1670" s="45" t="s">
        <v>3060</v>
      </c>
      <c r="B1670" s="45">
        <v>80000000</v>
      </c>
      <c r="C1670" s="45">
        <v>84185387</v>
      </c>
      <c r="D1670" s="46">
        <f>Table13[[#This Row],[Gross]]-Table13[[#This Row],[Budget]]</f>
        <v>4185387</v>
      </c>
    </row>
    <row r="1671" spans="1:4" x14ac:dyDescent="0.25">
      <c r="A1671" s="45" t="s">
        <v>4102</v>
      </c>
      <c r="B1671" s="45">
        <v>15000000</v>
      </c>
      <c r="C1671" s="45">
        <v>19158074</v>
      </c>
      <c r="D1671" s="46">
        <f>Table13[[#This Row],[Gross]]-Table13[[#This Row],[Budget]]</f>
        <v>4158074</v>
      </c>
    </row>
    <row r="1672" spans="1:4" x14ac:dyDescent="0.25">
      <c r="A1672" s="47" t="s">
        <v>3416</v>
      </c>
      <c r="B1672" s="47">
        <v>20000000</v>
      </c>
      <c r="C1672" s="47">
        <v>24104113</v>
      </c>
      <c r="D1672" s="46">
        <f>Table13[[#This Row],[Gross]]-Table13[[#This Row],[Budget]]</f>
        <v>4104113</v>
      </c>
    </row>
    <row r="1673" spans="1:4" x14ac:dyDescent="0.25">
      <c r="A1673" s="47" t="s">
        <v>5629</v>
      </c>
      <c r="B1673" s="47">
        <v>3000000</v>
      </c>
      <c r="C1673" s="47">
        <v>7059537</v>
      </c>
      <c r="D1673" s="46">
        <f>Table13[[#This Row],[Gross]]-Table13[[#This Row],[Budget]]</f>
        <v>4059537</v>
      </c>
    </row>
    <row r="1674" spans="1:4" x14ac:dyDescent="0.25">
      <c r="A1674" s="47" t="s">
        <v>5342</v>
      </c>
      <c r="B1674" s="47">
        <v>8000000</v>
      </c>
      <c r="C1674" s="47">
        <v>12055108</v>
      </c>
      <c r="D1674" s="46">
        <f>Table13[[#This Row],[Gross]]-Table13[[#This Row],[Budget]]</f>
        <v>4055108</v>
      </c>
    </row>
    <row r="1675" spans="1:4" x14ac:dyDescent="0.25">
      <c r="A1675" s="47" t="s">
        <v>5872</v>
      </c>
      <c r="B1675" s="47">
        <v>2000000</v>
      </c>
      <c r="C1675" s="47">
        <v>6026908</v>
      </c>
      <c r="D1675" s="46">
        <f>Table13[[#This Row],[Gross]]-Table13[[#This Row],[Budget]]</f>
        <v>4026908</v>
      </c>
    </row>
    <row r="1676" spans="1:4" x14ac:dyDescent="0.25">
      <c r="A1676" s="47" t="s">
        <v>2472</v>
      </c>
      <c r="B1676" s="47">
        <v>35000000</v>
      </c>
      <c r="C1676" s="47">
        <v>39026186</v>
      </c>
      <c r="D1676" s="46">
        <f>Table13[[#This Row],[Gross]]-Table13[[#This Row],[Budget]]</f>
        <v>4026186</v>
      </c>
    </row>
    <row r="1677" spans="1:4" x14ac:dyDescent="0.25">
      <c r="A1677" s="47" t="s">
        <v>2354</v>
      </c>
      <c r="B1677" s="47">
        <v>38000000</v>
      </c>
      <c r="C1677" s="47">
        <v>41997790</v>
      </c>
      <c r="D1677" s="46">
        <f>Table13[[#This Row],[Gross]]-Table13[[#This Row],[Budget]]</f>
        <v>3997790</v>
      </c>
    </row>
    <row r="1678" spans="1:4" x14ac:dyDescent="0.25">
      <c r="A1678" s="47" t="s">
        <v>1530</v>
      </c>
      <c r="B1678" s="47">
        <v>57000000</v>
      </c>
      <c r="C1678" s="47">
        <v>60984028</v>
      </c>
      <c r="D1678" s="46">
        <f>Table13[[#This Row],[Gross]]-Table13[[#This Row],[Budget]]</f>
        <v>3984028</v>
      </c>
    </row>
    <row r="1679" spans="1:4" x14ac:dyDescent="0.25">
      <c r="A1679" s="45" t="s">
        <v>6083</v>
      </c>
      <c r="B1679" s="45">
        <v>800000</v>
      </c>
      <c r="C1679" s="45">
        <v>4771000</v>
      </c>
      <c r="D1679" s="46">
        <f>Table13[[#This Row],[Gross]]-Table13[[#This Row],[Budget]]</f>
        <v>3971000</v>
      </c>
    </row>
    <row r="1680" spans="1:4" x14ac:dyDescent="0.25">
      <c r="A1680" s="47" t="s">
        <v>6004</v>
      </c>
      <c r="B1680" s="47">
        <v>1000000</v>
      </c>
      <c r="C1680" s="47">
        <v>4946250</v>
      </c>
      <c r="D1680" s="46">
        <f>Table13[[#This Row],[Gross]]-Table13[[#This Row],[Budget]]</f>
        <v>3946250</v>
      </c>
    </row>
    <row r="1681" spans="1:4" x14ac:dyDescent="0.25">
      <c r="A1681" s="45" t="s">
        <v>6241</v>
      </c>
      <c r="B1681" s="45">
        <v>250000</v>
      </c>
      <c r="C1681" s="45">
        <v>4186931</v>
      </c>
      <c r="D1681" s="46">
        <f>Table13[[#This Row],[Gross]]-Table13[[#This Row],[Budget]]</f>
        <v>3936931</v>
      </c>
    </row>
    <row r="1682" spans="1:4" x14ac:dyDescent="0.25">
      <c r="A1682" s="45" t="s">
        <v>5849</v>
      </c>
      <c r="B1682" s="45">
        <v>1800000</v>
      </c>
      <c r="C1682" s="45">
        <v>5709616</v>
      </c>
      <c r="D1682" s="46">
        <f>Table13[[#This Row],[Gross]]-Table13[[#This Row],[Budget]]</f>
        <v>3909616</v>
      </c>
    </row>
    <row r="1683" spans="1:4" x14ac:dyDescent="0.25">
      <c r="A1683" s="47" t="s">
        <v>5711</v>
      </c>
      <c r="B1683" s="47">
        <v>2500000</v>
      </c>
      <c r="C1683" s="47">
        <v>6401336</v>
      </c>
      <c r="D1683" s="46">
        <f>Table13[[#This Row],[Gross]]-Table13[[#This Row],[Budget]]</f>
        <v>3901336</v>
      </c>
    </row>
    <row r="1684" spans="1:4" x14ac:dyDescent="0.25">
      <c r="A1684" s="45" t="s">
        <v>3349</v>
      </c>
      <c r="B1684" s="45">
        <v>22000000</v>
      </c>
      <c r="C1684" s="45">
        <v>25842000</v>
      </c>
      <c r="D1684" s="46">
        <f>Table13[[#This Row],[Gross]]-Table13[[#This Row],[Budget]]</f>
        <v>3842000</v>
      </c>
    </row>
    <row r="1685" spans="1:4" x14ac:dyDescent="0.25">
      <c r="A1685" s="45" t="s">
        <v>3200</v>
      </c>
      <c r="B1685" s="45">
        <v>25000000</v>
      </c>
      <c r="C1685" s="45">
        <v>28831145</v>
      </c>
      <c r="D1685" s="46">
        <f>Table13[[#This Row],[Gross]]-Table13[[#This Row],[Budget]]</f>
        <v>3831145</v>
      </c>
    </row>
    <row r="1686" spans="1:4" x14ac:dyDescent="0.25">
      <c r="A1686" s="45" t="s">
        <v>5482</v>
      </c>
      <c r="B1686" s="45">
        <v>4000000</v>
      </c>
      <c r="C1686" s="45">
        <v>7825820</v>
      </c>
      <c r="D1686" s="46">
        <f>Table13[[#This Row],[Gross]]-Table13[[#This Row],[Budget]]</f>
        <v>3825820</v>
      </c>
    </row>
    <row r="1687" spans="1:4" x14ac:dyDescent="0.25">
      <c r="A1687" s="45" t="s">
        <v>5479</v>
      </c>
      <c r="B1687" s="45">
        <v>6000000</v>
      </c>
      <c r="C1687" s="45">
        <v>9821335</v>
      </c>
      <c r="D1687" s="46">
        <f>Table13[[#This Row],[Gross]]-Table13[[#This Row],[Budget]]</f>
        <v>3821335</v>
      </c>
    </row>
    <row r="1688" spans="1:4" x14ac:dyDescent="0.25">
      <c r="A1688" s="47" t="s">
        <v>5352</v>
      </c>
      <c r="B1688" s="47">
        <v>5000000</v>
      </c>
      <c r="C1688" s="47">
        <v>8786715</v>
      </c>
      <c r="D1688" s="46">
        <f>Table13[[#This Row],[Gross]]-Table13[[#This Row],[Budget]]</f>
        <v>3786715</v>
      </c>
    </row>
    <row r="1689" spans="1:4" x14ac:dyDescent="0.25">
      <c r="A1689" s="47" t="s">
        <v>5858</v>
      </c>
      <c r="B1689" s="47">
        <v>3500000</v>
      </c>
      <c r="C1689" s="47">
        <v>7267324</v>
      </c>
      <c r="D1689" s="46">
        <f>Table13[[#This Row],[Gross]]-Table13[[#This Row],[Budget]]</f>
        <v>3767324</v>
      </c>
    </row>
    <row r="1690" spans="1:4" x14ac:dyDescent="0.25">
      <c r="A1690" s="47" t="s">
        <v>5483</v>
      </c>
      <c r="B1690" s="47">
        <v>3400000</v>
      </c>
      <c r="C1690" s="47">
        <v>7159147</v>
      </c>
      <c r="D1690" s="46">
        <f>Table13[[#This Row],[Gross]]-Table13[[#This Row],[Budget]]</f>
        <v>3759147</v>
      </c>
    </row>
    <row r="1691" spans="1:4" x14ac:dyDescent="0.25">
      <c r="A1691" s="47" t="s">
        <v>1276</v>
      </c>
      <c r="B1691" s="47">
        <v>50100000</v>
      </c>
      <c r="C1691" s="47">
        <v>53846915</v>
      </c>
      <c r="D1691" s="46">
        <f>Table13[[#This Row],[Gross]]-Table13[[#This Row],[Budget]]</f>
        <v>3746915</v>
      </c>
    </row>
    <row r="1692" spans="1:4" x14ac:dyDescent="0.25">
      <c r="A1692" s="47" t="s">
        <v>1892</v>
      </c>
      <c r="B1692" s="47">
        <v>100000000</v>
      </c>
      <c r="C1692" s="47">
        <v>103738726</v>
      </c>
      <c r="D1692" s="46">
        <f>Table13[[#This Row],[Gross]]-Table13[[#This Row],[Budget]]</f>
        <v>3738726</v>
      </c>
    </row>
    <row r="1693" spans="1:4" x14ac:dyDescent="0.25">
      <c r="A1693" s="45" t="s">
        <v>6221</v>
      </c>
      <c r="B1693" s="45">
        <v>350000</v>
      </c>
      <c r="C1693" s="45">
        <v>4000000</v>
      </c>
      <c r="D1693" s="46">
        <f>Table13[[#This Row],[Gross]]-Table13[[#This Row],[Budget]]</f>
        <v>3650000</v>
      </c>
    </row>
    <row r="1694" spans="1:4" x14ac:dyDescent="0.25">
      <c r="A1694" s="45" t="s">
        <v>5130</v>
      </c>
      <c r="B1694" s="45">
        <v>6500000</v>
      </c>
      <c r="C1694" s="45">
        <v>10149779</v>
      </c>
      <c r="D1694" s="46">
        <f>Table13[[#This Row],[Gross]]-Table13[[#This Row],[Budget]]</f>
        <v>3649779</v>
      </c>
    </row>
    <row r="1695" spans="1:4" x14ac:dyDescent="0.25">
      <c r="A1695" s="45" t="s">
        <v>281</v>
      </c>
      <c r="B1695" s="45">
        <v>150000000</v>
      </c>
      <c r="C1695" s="45">
        <v>153629485</v>
      </c>
      <c r="D1695" s="46">
        <f>Table13[[#This Row],[Gross]]-Table13[[#This Row],[Budget]]</f>
        <v>3629485</v>
      </c>
    </row>
    <row r="1696" spans="1:4" x14ac:dyDescent="0.25">
      <c r="A1696" s="47" t="s">
        <v>4827</v>
      </c>
      <c r="B1696" s="47">
        <v>10500000</v>
      </c>
      <c r="C1696" s="47">
        <v>14114488</v>
      </c>
      <c r="D1696" s="46">
        <f>Table13[[#This Row],[Gross]]-Table13[[#This Row],[Budget]]</f>
        <v>3614488</v>
      </c>
    </row>
    <row r="1697" spans="1:4" x14ac:dyDescent="0.25">
      <c r="A1697" s="47" t="s">
        <v>1109</v>
      </c>
      <c r="B1697" s="47">
        <v>72000000</v>
      </c>
      <c r="C1697" s="47">
        <v>75600000</v>
      </c>
      <c r="D1697" s="46">
        <f>Table13[[#This Row],[Gross]]-Table13[[#This Row],[Budget]]</f>
        <v>3600000</v>
      </c>
    </row>
    <row r="1698" spans="1:4" x14ac:dyDescent="0.25">
      <c r="A1698" s="45" t="s">
        <v>2931</v>
      </c>
      <c r="B1698" s="45">
        <v>28000000</v>
      </c>
      <c r="C1698" s="45">
        <v>31600000</v>
      </c>
      <c r="D1698" s="46">
        <f>Table13[[#This Row],[Gross]]-Table13[[#This Row],[Budget]]</f>
        <v>3600000</v>
      </c>
    </row>
    <row r="1699" spans="1:4" x14ac:dyDescent="0.25">
      <c r="A1699" s="47" t="s">
        <v>4350</v>
      </c>
      <c r="B1699" s="47">
        <v>13000000</v>
      </c>
      <c r="C1699" s="47">
        <v>16574731</v>
      </c>
      <c r="D1699" s="46">
        <f>Table13[[#This Row],[Gross]]-Table13[[#This Row],[Budget]]</f>
        <v>3574731</v>
      </c>
    </row>
    <row r="1700" spans="1:4" x14ac:dyDescent="0.25">
      <c r="A1700" s="47" t="s">
        <v>6242</v>
      </c>
      <c r="B1700" s="47">
        <v>250000</v>
      </c>
      <c r="C1700" s="47">
        <v>3799339</v>
      </c>
      <c r="D1700" s="46">
        <f>Table13[[#This Row],[Gross]]-Table13[[#This Row],[Budget]]</f>
        <v>3549339</v>
      </c>
    </row>
    <row r="1701" spans="1:4" x14ac:dyDescent="0.25">
      <c r="A1701" s="45" t="s">
        <v>5599</v>
      </c>
      <c r="B1701" s="45">
        <v>3000000</v>
      </c>
      <c r="C1701" s="45">
        <v>6517198</v>
      </c>
      <c r="D1701" s="46">
        <f>Table13[[#This Row],[Gross]]-Table13[[#This Row],[Budget]]</f>
        <v>3517198</v>
      </c>
    </row>
    <row r="1702" spans="1:4" x14ac:dyDescent="0.25">
      <c r="A1702" s="45" t="s">
        <v>1428</v>
      </c>
      <c r="B1702" s="45">
        <v>45000000</v>
      </c>
      <c r="C1702" s="45">
        <v>48472213</v>
      </c>
      <c r="D1702" s="46">
        <f>Table13[[#This Row],[Gross]]-Table13[[#This Row],[Budget]]</f>
        <v>3472213</v>
      </c>
    </row>
    <row r="1703" spans="1:4" x14ac:dyDescent="0.25">
      <c r="A1703" s="45" t="s">
        <v>2570</v>
      </c>
      <c r="B1703" s="45">
        <v>34000000</v>
      </c>
      <c r="C1703" s="45">
        <v>37432299</v>
      </c>
      <c r="D1703" s="46">
        <f>Table13[[#This Row],[Gross]]-Table13[[#This Row],[Budget]]</f>
        <v>3432299</v>
      </c>
    </row>
    <row r="1704" spans="1:4" x14ac:dyDescent="0.25">
      <c r="A1704" s="45" t="s">
        <v>1577</v>
      </c>
      <c r="B1704" s="45">
        <v>55000000</v>
      </c>
      <c r="C1704" s="45">
        <v>58422650</v>
      </c>
      <c r="D1704" s="46">
        <f>Table13[[#This Row],[Gross]]-Table13[[#This Row],[Budget]]</f>
        <v>3422650</v>
      </c>
    </row>
    <row r="1705" spans="1:4" x14ac:dyDescent="0.25">
      <c r="A1705" s="45" t="s">
        <v>3549</v>
      </c>
      <c r="B1705" s="45">
        <v>20000000</v>
      </c>
      <c r="C1705" s="45">
        <v>23393765</v>
      </c>
      <c r="D1705" s="46">
        <f>Table13[[#This Row],[Gross]]-Table13[[#This Row],[Budget]]</f>
        <v>3393765</v>
      </c>
    </row>
    <row r="1706" spans="1:4" x14ac:dyDescent="0.25">
      <c r="A1706" s="45" t="s">
        <v>5781</v>
      </c>
      <c r="B1706" s="45">
        <v>2000000</v>
      </c>
      <c r="C1706" s="45">
        <v>5383834</v>
      </c>
      <c r="D1706" s="46">
        <f>Table13[[#This Row],[Gross]]-Table13[[#This Row],[Budget]]</f>
        <v>3383834</v>
      </c>
    </row>
    <row r="1707" spans="1:4" x14ac:dyDescent="0.25">
      <c r="A1707" s="47" t="s">
        <v>3558</v>
      </c>
      <c r="B1707" s="47">
        <v>15000000</v>
      </c>
      <c r="C1707" s="47">
        <v>18352454</v>
      </c>
      <c r="D1707" s="46">
        <f>Table13[[#This Row],[Gross]]-Table13[[#This Row],[Budget]]</f>
        <v>3352454</v>
      </c>
    </row>
    <row r="1708" spans="1:4" x14ac:dyDescent="0.25">
      <c r="A1708" s="47" t="s">
        <v>3146</v>
      </c>
      <c r="B1708" s="47">
        <v>25000000</v>
      </c>
      <c r="C1708" s="47">
        <v>28341469</v>
      </c>
      <c r="D1708" s="46">
        <f>Table13[[#This Row],[Gross]]-Table13[[#This Row],[Budget]]</f>
        <v>3341469</v>
      </c>
    </row>
    <row r="1709" spans="1:4" x14ac:dyDescent="0.25">
      <c r="A1709" s="45" t="s">
        <v>5741</v>
      </c>
      <c r="B1709" s="45">
        <v>2400000</v>
      </c>
      <c r="C1709" s="45">
        <v>5731103</v>
      </c>
      <c r="D1709" s="46">
        <f>Table13[[#This Row],[Gross]]-Table13[[#This Row],[Budget]]</f>
        <v>3331103</v>
      </c>
    </row>
    <row r="1710" spans="1:4" x14ac:dyDescent="0.25">
      <c r="A1710" s="45" t="s">
        <v>520</v>
      </c>
      <c r="B1710" s="45">
        <v>110000000</v>
      </c>
      <c r="C1710" s="45">
        <v>113330342</v>
      </c>
      <c r="D1710" s="46">
        <f>Table13[[#This Row],[Gross]]-Table13[[#This Row],[Budget]]</f>
        <v>3330342</v>
      </c>
    </row>
    <row r="1711" spans="1:4" x14ac:dyDescent="0.25">
      <c r="A1711" s="45" t="s">
        <v>5417</v>
      </c>
      <c r="B1711" s="45">
        <v>4700000</v>
      </c>
      <c r="C1711" s="45">
        <v>8025872</v>
      </c>
      <c r="D1711" s="46">
        <f>Table13[[#This Row],[Gross]]-Table13[[#This Row],[Budget]]</f>
        <v>3325872</v>
      </c>
    </row>
    <row r="1712" spans="1:4" x14ac:dyDescent="0.25">
      <c r="A1712" s="47" t="s">
        <v>6269</v>
      </c>
      <c r="B1712" s="47">
        <v>200000</v>
      </c>
      <c r="C1712" s="47">
        <v>3500000</v>
      </c>
      <c r="D1712" s="46">
        <f>Table13[[#This Row],[Gross]]-Table13[[#This Row],[Budget]]</f>
        <v>3300000</v>
      </c>
    </row>
    <row r="1713" spans="1:4" x14ac:dyDescent="0.25">
      <c r="A1713" s="47" t="s">
        <v>4483</v>
      </c>
      <c r="B1713" s="47">
        <v>12000000</v>
      </c>
      <c r="C1713" s="47">
        <v>15294553</v>
      </c>
      <c r="D1713" s="46">
        <f>Table13[[#This Row],[Gross]]-Table13[[#This Row],[Budget]]</f>
        <v>3294553</v>
      </c>
    </row>
    <row r="1714" spans="1:4" x14ac:dyDescent="0.25">
      <c r="A1714" s="47" t="s">
        <v>3536</v>
      </c>
      <c r="B1714" s="47">
        <v>20000000</v>
      </c>
      <c r="C1714" s="47">
        <v>23292105</v>
      </c>
      <c r="D1714" s="46">
        <f>Table13[[#This Row],[Gross]]-Table13[[#This Row],[Budget]]</f>
        <v>3292105</v>
      </c>
    </row>
    <row r="1715" spans="1:4" x14ac:dyDescent="0.25">
      <c r="A1715" s="45" t="s">
        <v>2056</v>
      </c>
      <c r="B1715" s="45">
        <v>42000000</v>
      </c>
      <c r="C1715" s="45">
        <v>45290318</v>
      </c>
      <c r="D1715" s="46">
        <f>Table13[[#This Row],[Gross]]-Table13[[#This Row],[Budget]]</f>
        <v>3290318</v>
      </c>
    </row>
    <row r="1716" spans="1:4" x14ac:dyDescent="0.25">
      <c r="A1716" s="47" t="s">
        <v>6097</v>
      </c>
      <c r="B1716" s="47">
        <v>750000</v>
      </c>
      <c r="C1716" s="47">
        <v>4007792</v>
      </c>
      <c r="D1716" s="46">
        <f>Table13[[#This Row],[Gross]]-Table13[[#This Row],[Budget]]</f>
        <v>3257792</v>
      </c>
    </row>
    <row r="1717" spans="1:4" x14ac:dyDescent="0.25">
      <c r="A1717" s="47" t="s">
        <v>3734</v>
      </c>
      <c r="B1717" s="47">
        <v>19000000</v>
      </c>
      <c r="C1717" s="47">
        <v>22245861</v>
      </c>
      <c r="D1717" s="46">
        <f>Table13[[#This Row],[Gross]]-Table13[[#This Row],[Budget]]</f>
        <v>3245861</v>
      </c>
    </row>
    <row r="1718" spans="1:4" x14ac:dyDescent="0.25">
      <c r="A1718" s="47" t="s">
        <v>5868</v>
      </c>
      <c r="B1718" s="47">
        <v>1000000</v>
      </c>
      <c r="C1718" s="47">
        <v>4231500</v>
      </c>
      <c r="D1718" s="46">
        <f>Table13[[#This Row],[Gross]]-Table13[[#This Row],[Budget]]</f>
        <v>3231500</v>
      </c>
    </row>
    <row r="1719" spans="1:4" x14ac:dyDescent="0.25">
      <c r="A1719" s="47" t="s">
        <v>2062</v>
      </c>
      <c r="B1719" s="47">
        <v>32000000</v>
      </c>
      <c r="C1719" s="47">
        <v>35228696</v>
      </c>
      <c r="D1719" s="46">
        <f>Table13[[#This Row],[Gross]]-Table13[[#This Row],[Budget]]</f>
        <v>3228696</v>
      </c>
    </row>
    <row r="1720" spans="1:4" x14ac:dyDescent="0.25">
      <c r="A1720" s="45" t="s">
        <v>2388</v>
      </c>
      <c r="B1720" s="45">
        <v>65000000</v>
      </c>
      <c r="C1720" s="45">
        <v>68208190</v>
      </c>
      <c r="D1720" s="46">
        <f>Table13[[#This Row],[Gross]]-Table13[[#This Row],[Budget]]</f>
        <v>3208190</v>
      </c>
    </row>
    <row r="1721" spans="1:4" x14ac:dyDescent="0.25">
      <c r="A1721" s="47" t="s">
        <v>3529</v>
      </c>
      <c r="B1721" s="47">
        <v>20000000</v>
      </c>
      <c r="C1721" s="47">
        <v>23179303</v>
      </c>
      <c r="D1721" s="46">
        <f>Table13[[#This Row],[Gross]]-Table13[[#This Row],[Budget]]</f>
        <v>3179303</v>
      </c>
    </row>
    <row r="1722" spans="1:4" x14ac:dyDescent="0.25">
      <c r="A1722" s="45" t="s">
        <v>6312</v>
      </c>
      <c r="B1722" s="45">
        <v>60000</v>
      </c>
      <c r="C1722" s="45">
        <v>3216970</v>
      </c>
      <c r="D1722" s="46">
        <f>Table13[[#This Row],[Gross]]-Table13[[#This Row],[Budget]]</f>
        <v>3156970</v>
      </c>
    </row>
    <row r="1723" spans="1:4" x14ac:dyDescent="0.25">
      <c r="A1723" s="47" t="s">
        <v>6256</v>
      </c>
      <c r="B1723" s="47">
        <v>250000</v>
      </c>
      <c r="C1723" s="47">
        <v>3388210</v>
      </c>
      <c r="D1723" s="46">
        <f>Table13[[#This Row],[Gross]]-Table13[[#This Row],[Budget]]</f>
        <v>3138210</v>
      </c>
    </row>
    <row r="1724" spans="1:4" x14ac:dyDescent="0.25">
      <c r="A1724" s="47" t="s">
        <v>5887</v>
      </c>
      <c r="B1724" s="47">
        <v>2000000</v>
      </c>
      <c r="C1724" s="47">
        <v>5132222</v>
      </c>
      <c r="D1724" s="46">
        <f>Table13[[#This Row],[Gross]]-Table13[[#This Row],[Budget]]</f>
        <v>3132222</v>
      </c>
    </row>
    <row r="1725" spans="1:4" x14ac:dyDescent="0.25">
      <c r="A1725" s="45" t="s">
        <v>1150</v>
      </c>
      <c r="B1725" s="45">
        <v>75000000</v>
      </c>
      <c r="C1725" s="45">
        <v>78120196</v>
      </c>
      <c r="D1725" s="46">
        <f>Table13[[#This Row],[Gross]]-Table13[[#This Row],[Budget]]</f>
        <v>3120196</v>
      </c>
    </row>
    <row r="1726" spans="1:4" x14ac:dyDescent="0.25">
      <c r="A1726" s="47" t="s">
        <v>5782</v>
      </c>
      <c r="B1726" s="47">
        <v>1500000</v>
      </c>
      <c r="C1726" s="47">
        <v>4599680</v>
      </c>
      <c r="D1726" s="46">
        <f>Table13[[#This Row],[Gross]]-Table13[[#This Row],[Budget]]</f>
        <v>3099680</v>
      </c>
    </row>
    <row r="1727" spans="1:4" x14ac:dyDescent="0.25">
      <c r="A1727" s="47" t="s">
        <v>5780</v>
      </c>
      <c r="B1727" s="47">
        <v>2700000</v>
      </c>
      <c r="C1727" s="47">
        <v>5792822</v>
      </c>
      <c r="D1727" s="46">
        <f>Table13[[#This Row],[Gross]]-Table13[[#This Row],[Budget]]</f>
        <v>3092822</v>
      </c>
    </row>
    <row r="1728" spans="1:4" x14ac:dyDescent="0.25">
      <c r="A1728" s="45" t="s">
        <v>1215</v>
      </c>
      <c r="B1728" s="45">
        <v>68000000</v>
      </c>
      <c r="C1728" s="45">
        <v>71069884</v>
      </c>
      <c r="D1728" s="46">
        <f>Table13[[#This Row],[Gross]]-Table13[[#This Row],[Budget]]</f>
        <v>3069884</v>
      </c>
    </row>
    <row r="1729" spans="1:4" x14ac:dyDescent="0.25">
      <c r="A1729" s="45" t="s">
        <v>2625</v>
      </c>
      <c r="B1729" s="45">
        <v>32000000</v>
      </c>
      <c r="C1729" s="45">
        <v>35063732</v>
      </c>
      <c r="D1729" s="46">
        <f>Table13[[#This Row],[Gross]]-Table13[[#This Row],[Budget]]</f>
        <v>3063732</v>
      </c>
    </row>
    <row r="1730" spans="1:4" x14ac:dyDescent="0.25">
      <c r="A1730" s="45" t="s">
        <v>3969</v>
      </c>
      <c r="B1730" s="45">
        <v>16000000</v>
      </c>
      <c r="C1730" s="45">
        <v>19057024</v>
      </c>
      <c r="D1730" s="46">
        <f>Table13[[#This Row],[Gross]]-Table13[[#This Row],[Budget]]</f>
        <v>3057024</v>
      </c>
    </row>
    <row r="1731" spans="1:4" x14ac:dyDescent="0.25">
      <c r="A1731" s="47" t="s">
        <v>821</v>
      </c>
      <c r="B1731" s="47">
        <v>75000000</v>
      </c>
      <c r="C1731" s="47">
        <v>78009155</v>
      </c>
      <c r="D1731" s="46">
        <f>Table13[[#This Row],[Gross]]-Table13[[#This Row],[Budget]]</f>
        <v>3009155</v>
      </c>
    </row>
    <row r="1732" spans="1:4" x14ac:dyDescent="0.25">
      <c r="A1732" s="47" t="s">
        <v>5975</v>
      </c>
      <c r="B1732" s="47">
        <v>1100000</v>
      </c>
      <c r="C1732" s="47">
        <v>4105123</v>
      </c>
      <c r="D1732" s="46">
        <f>Table13[[#This Row],[Gross]]-Table13[[#This Row],[Budget]]</f>
        <v>3005123</v>
      </c>
    </row>
    <row r="1733" spans="1:4" x14ac:dyDescent="0.25">
      <c r="A1733" s="47" t="s">
        <v>1323</v>
      </c>
      <c r="B1733" s="47">
        <v>62000000</v>
      </c>
      <c r="C1733" s="47">
        <v>65000000</v>
      </c>
      <c r="D1733" s="46">
        <f>Table13[[#This Row],[Gross]]-Table13[[#This Row],[Budget]]</f>
        <v>3000000</v>
      </c>
    </row>
    <row r="1734" spans="1:4" x14ac:dyDescent="0.25">
      <c r="A1734" s="45" t="s">
        <v>5002</v>
      </c>
      <c r="B1734" s="45">
        <v>7500000</v>
      </c>
      <c r="C1734" s="45">
        <v>10460089</v>
      </c>
      <c r="D1734" s="46">
        <f>Table13[[#This Row],[Gross]]-Table13[[#This Row],[Budget]]</f>
        <v>2960089</v>
      </c>
    </row>
    <row r="1735" spans="1:4" x14ac:dyDescent="0.25">
      <c r="A1735" s="45" t="s">
        <v>4335</v>
      </c>
      <c r="B1735" s="45">
        <v>14000000</v>
      </c>
      <c r="C1735" s="45">
        <v>16929123</v>
      </c>
      <c r="D1735" s="46">
        <f>Table13[[#This Row],[Gross]]-Table13[[#This Row],[Budget]]</f>
        <v>2929123</v>
      </c>
    </row>
    <row r="1736" spans="1:4" x14ac:dyDescent="0.25">
      <c r="A1736" s="45" t="s">
        <v>6327</v>
      </c>
      <c r="B1736" s="45">
        <v>230000</v>
      </c>
      <c r="C1736" s="45">
        <v>3151130</v>
      </c>
      <c r="D1736" s="46">
        <f>Table13[[#This Row],[Gross]]-Table13[[#This Row],[Budget]]</f>
        <v>2921130</v>
      </c>
    </row>
    <row r="1737" spans="1:4" x14ac:dyDescent="0.25">
      <c r="A1737" s="45" t="s">
        <v>4573</v>
      </c>
      <c r="B1737" s="45">
        <v>11000000</v>
      </c>
      <c r="C1737" s="45">
        <v>13903262</v>
      </c>
      <c r="D1737" s="46">
        <f>Table13[[#This Row],[Gross]]-Table13[[#This Row],[Budget]]</f>
        <v>2903262</v>
      </c>
    </row>
    <row r="1738" spans="1:4" x14ac:dyDescent="0.25">
      <c r="A1738" s="47" t="s">
        <v>5713</v>
      </c>
      <c r="B1738" s="47">
        <v>2500000</v>
      </c>
      <c r="C1738" s="47">
        <v>5400000</v>
      </c>
      <c r="D1738" s="46">
        <f>Table13[[#This Row],[Gross]]-Table13[[#This Row],[Budget]]</f>
        <v>2900000</v>
      </c>
    </row>
    <row r="1739" spans="1:4" x14ac:dyDescent="0.25">
      <c r="A1739" s="45" t="s">
        <v>5561</v>
      </c>
      <c r="B1739" s="45">
        <v>3500000</v>
      </c>
      <c r="C1739" s="45">
        <v>6390032</v>
      </c>
      <c r="D1739" s="46">
        <f>Table13[[#This Row],[Gross]]-Table13[[#This Row],[Budget]]</f>
        <v>2890032</v>
      </c>
    </row>
    <row r="1740" spans="1:4" x14ac:dyDescent="0.25">
      <c r="A1740" s="45" t="s">
        <v>5182</v>
      </c>
      <c r="B1740" s="45">
        <v>9000000</v>
      </c>
      <c r="C1740" s="45">
        <v>11883495</v>
      </c>
      <c r="D1740" s="46">
        <f>Table13[[#This Row],[Gross]]-Table13[[#This Row],[Budget]]</f>
        <v>2883495</v>
      </c>
    </row>
    <row r="1741" spans="1:4" x14ac:dyDescent="0.25">
      <c r="A1741" s="45" t="s">
        <v>3394</v>
      </c>
      <c r="B1741" s="45">
        <v>21500000</v>
      </c>
      <c r="C1741" s="45">
        <v>24362501</v>
      </c>
      <c r="D1741" s="46">
        <f>Table13[[#This Row],[Gross]]-Table13[[#This Row],[Budget]]</f>
        <v>2862501</v>
      </c>
    </row>
    <row r="1742" spans="1:4" x14ac:dyDescent="0.25">
      <c r="A1742" s="47" t="s">
        <v>4865</v>
      </c>
      <c r="B1742" s="47">
        <v>9000000</v>
      </c>
      <c r="C1742" s="47">
        <v>11860839</v>
      </c>
      <c r="D1742" s="46">
        <f>Table13[[#This Row],[Gross]]-Table13[[#This Row],[Budget]]</f>
        <v>2860839</v>
      </c>
    </row>
    <row r="1743" spans="1:4" x14ac:dyDescent="0.25">
      <c r="A1743" s="45" t="s">
        <v>100</v>
      </c>
      <c r="B1743" s="45">
        <v>200000000</v>
      </c>
      <c r="C1743" s="45">
        <v>202853933</v>
      </c>
      <c r="D1743" s="46">
        <f>Table13[[#This Row],[Gross]]-Table13[[#This Row],[Budget]]</f>
        <v>2853933</v>
      </c>
    </row>
    <row r="1744" spans="1:4" x14ac:dyDescent="0.25">
      <c r="A1744" s="47" t="s">
        <v>5635</v>
      </c>
      <c r="B1744" s="47">
        <v>3000000</v>
      </c>
      <c r="C1744" s="47">
        <v>5844929</v>
      </c>
      <c r="D1744" s="46">
        <f>Table13[[#This Row],[Gross]]-Table13[[#This Row],[Budget]]</f>
        <v>2844929</v>
      </c>
    </row>
    <row r="1745" spans="1:4" x14ac:dyDescent="0.25">
      <c r="A1745" s="45" t="s">
        <v>6330</v>
      </c>
      <c r="B1745" s="45">
        <v>25000</v>
      </c>
      <c r="C1745" s="45">
        <v>2856622</v>
      </c>
      <c r="D1745" s="46">
        <f>Table13[[#This Row],[Gross]]-Table13[[#This Row],[Budget]]</f>
        <v>2831622</v>
      </c>
    </row>
    <row r="1746" spans="1:4" x14ac:dyDescent="0.25">
      <c r="A1746" s="47" t="s">
        <v>4718</v>
      </c>
      <c r="B1746" s="47">
        <v>6000000</v>
      </c>
      <c r="C1746" s="47">
        <v>8828771</v>
      </c>
      <c r="D1746" s="46">
        <f>Table13[[#This Row],[Gross]]-Table13[[#This Row],[Budget]]</f>
        <v>2828771</v>
      </c>
    </row>
    <row r="1747" spans="1:4" x14ac:dyDescent="0.25">
      <c r="A1747" s="45" t="s">
        <v>1757</v>
      </c>
      <c r="B1747" s="45">
        <v>50000000</v>
      </c>
      <c r="C1747" s="45">
        <v>52822418</v>
      </c>
      <c r="D1747" s="46">
        <f>Table13[[#This Row],[Gross]]-Table13[[#This Row],[Budget]]</f>
        <v>2822418</v>
      </c>
    </row>
    <row r="1748" spans="1:4" x14ac:dyDescent="0.25">
      <c r="A1748" s="45" t="s">
        <v>4689</v>
      </c>
      <c r="B1748" s="45">
        <v>12600000</v>
      </c>
      <c r="C1748" s="45">
        <v>15417771</v>
      </c>
      <c r="D1748" s="46">
        <f>Table13[[#This Row],[Gross]]-Table13[[#This Row],[Budget]]</f>
        <v>2817771</v>
      </c>
    </row>
    <row r="1749" spans="1:4" x14ac:dyDescent="0.25">
      <c r="A1749" s="45" t="s">
        <v>5008</v>
      </c>
      <c r="B1749" s="45">
        <v>8000000</v>
      </c>
      <c r="C1749" s="45">
        <v>10814185</v>
      </c>
      <c r="D1749" s="46">
        <f>Table13[[#This Row],[Gross]]-Table13[[#This Row],[Budget]]</f>
        <v>2814185</v>
      </c>
    </row>
    <row r="1750" spans="1:4" x14ac:dyDescent="0.25">
      <c r="A1750" s="47" t="s">
        <v>1052</v>
      </c>
      <c r="B1750" s="47">
        <v>53000000</v>
      </c>
      <c r="C1750" s="47">
        <v>55808744</v>
      </c>
      <c r="D1750" s="46">
        <f>Table13[[#This Row],[Gross]]-Table13[[#This Row],[Budget]]</f>
        <v>2808744</v>
      </c>
    </row>
    <row r="1751" spans="1:4" x14ac:dyDescent="0.25">
      <c r="A1751" s="45" t="s">
        <v>3497</v>
      </c>
      <c r="B1751" s="45">
        <v>30000000</v>
      </c>
      <c r="C1751" s="45">
        <v>32774834</v>
      </c>
      <c r="D1751" s="46">
        <f>Table13[[#This Row],[Gross]]-Table13[[#This Row],[Budget]]</f>
        <v>2774834</v>
      </c>
    </row>
    <row r="1752" spans="1:4" x14ac:dyDescent="0.25">
      <c r="A1752" s="45" t="s">
        <v>6139</v>
      </c>
      <c r="B1752" s="45">
        <v>1000000</v>
      </c>
      <c r="C1752" s="45">
        <v>3773863</v>
      </c>
      <c r="D1752" s="46">
        <f>Table13[[#This Row],[Gross]]-Table13[[#This Row],[Budget]]</f>
        <v>2773863</v>
      </c>
    </row>
    <row r="1753" spans="1:4" x14ac:dyDescent="0.25">
      <c r="A1753" s="47" t="s">
        <v>1753</v>
      </c>
      <c r="B1753" s="47">
        <v>50000000</v>
      </c>
      <c r="C1753" s="47">
        <v>52752475</v>
      </c>
      <c r="D1753" s="46">
        <f>Table13[[#This Row],[Gross]]-Table13[[#This Row],[Budget]]</f>
        <v>2752475</v>
      </c>
    </row>
    <row r="1754" spans="1:4" x14ac:dyDescent="0.25">
      <c r="A1754" s="47" t="s">
        <v>6289</v>
      </c>
      <c r="B1754" s="47">
        <v>150000</v>
      </c>
      <c r="C1754" s="47">
        <v>2882062</v>
      </c>
      <c r="D1754" s="46">
        <f>Table13[[#This Row],[Gross]]-Table13[[#This Row],[Budget]]</f>
        <v>2732062</v>
      </c>
    </row>
    <row r="1755" spans="1:4" x14ac:dyDescent="0.25">
      <c r="A1755" s="47" t="s">
        <v>6191</v>
      </c>
      <c r="B1755" s="47">
        <v>225000</v>
      </c>
      <c r="C1755" s="47">
        <v>2938208</v>
      </c>
      <c r="D1755" s="46">
        <f>Table13[[#This Row],[Gross]]-Table13[[#This Row],[Budget]]</f>
        <v>2713208</v>
      </c>
    </row>
    <row r="1756" spans="1:4" x14ac:dyDescent="0.25">
      <c r="A1756" s="47" t="s">
        <v>5837</v>
      </c>
      <c r="B1756" s="47">
        <v>1900000</v>
      </c>
      <c r="C1756" s="47">
        <v>4600000</v>
      </c>
      <c r="D1756" s="46">
        <f>Table13[[#This Row],[Gross]]-Table13[[#This Row],[Budget]]</f>
        <v>2700000</v>
      </c>
    </row>
    <row r="1757" spans="1:4" x14ac:dyDescent="0.25">
      <c r="A1757" s="45" t="s">
        <v>5679</v>
      </c>
      <c r="B1757" s="45">
        <v>2900000</v>
      </c>
      <c r="C1757" s="45">
        <v>5595428</v>
      </c>
      <c r="D1757" s="46">
        <f>Table13[[#This Row],[Gross]]-Table13[[#This Row],[Budget]]</f>
        <v>2695428</v>
      </c>
    </row>
    <row r="1758" spans="1:4" x14ac:dyDescent="0.25">
      <c r="A1758" s="47" t="s">
        <v>5922</v>
      </c>
      <c r="B1758" s="47">
        <v>960000</v>
      </c>
      <c r="C1758" s="47">
        <v>3650677</v>
      </c>
      <c r="D1758" s="46">
        <f>Table13[[#This Row],[Gross]]-Table13[[#This Row],[Budget]]</f>
        <v>2690677</v>
      </c>
    </row>
    <row r="1759" spans="1:4" x14ac:dyDescent="0.25">
      <c r="A1759" s="47" t="s">
        <v>2932</v>
      </c>
      <c r="B1759" s="47">
        <v>28000000</v>
      </c>
      <c r="C1759" s="47">
        <v>30688364</v>
      </c>
      <c r="D1759" s="46">
        <f>Table13[[#This Row],[Gross]]-Table13[[#This Row],[Budget]]</f>
        <v>2688364</v>
      </c>
    </row>
    <row r="1760" spans="1:4" x14ac:dyDescent="0.25">
      <c r="A1760" s="47" t="s">
        <v>2065</v>
      </c>
      <c r="B1760" s="47">
        <v>32000000</v>
      </c>
      <c r="C1760" s="47">
        <v>34667015</v>
      </c>
      <c r="D1760" s="46">
        <f>Table13[[#This Row],[Gross]]-Table13[[#This Row],[Budget]]</f>
        <v>2667015</v>
      </c>
    </row>
    <row r="1761" spans="1:4" x14ac:dyDescent="0.25">
      <c r="A1761" s="45" t="s">
        <v>2209</v>
      </c>
      <c r="B1761" s="45">
        <v>40000000</v>
      </c>
      <c r="C1761" s="45">
        <v>42615685</v>
      </c>
      <c r="D1761" s="46">
        <f>Table13[[#This Row],[Gross]]-Table13[[#This Row],[Budget]]</f>
        <v>2615685</v>
      </c>
    </row>
    <row r="1762" spans="1:4" x14ac:dyDescent="0.25">
      <c r="A1762" s="45" t="s">
        <v>5192</v>
      </c>
      <c r="B1762" s="45">
        <v>6000000</v>
      </c>
      <c r="C1762" s="45">
        <v>8596914</v>
      </c>
      <c r="D1762" s="46">
        <f>Table13[[#This Row],[Gross]]-Table13[[#This Row],[Budget]]</f>
        <v>2596914</v>
      </c>
    </row>
    <row r="1763" spans="1:4" x14ac:dyDescent="0.25">
      <c r="A1763" s="47" t="s">
        <v>4574</v>
      </c>
      <c r="B1763" s="47">
        <v>11000000</v>
      </c>
      <c r="C1763" s="47">
        <v>13592872</v>
      </c>
      <c r="D1763" s="46">
        <f>Table13[[#This Row],[Gross]]-Table13[[#This Row],[Budget]]</f>
        <v>2592872</v>
      </c>
    </row>
    <row r="1764" spans="1:4" x14ac:dyDescent="0.25">
      <c r="A1764" s="47" t="s">
        <v>2409</v>
      </c>
      <c r="B1764" s="47">
        <v>35200000</v>
      </c>
      <c r="C1764" s="47">
        <v>37788228</v>
      </c>
      <c r="D1764" s="46">
        <f>Table13[[#This Row],[Gross]]-Table13[[#This Row],[Budget]]</f>
        <v>2588228</v>
      </c>
    </row>
    <row r="1765" spans="1:4" x14ac:dyDescent="0.25">
      <c r="A1765" s="47" t="s">
        <v>5600</v>
      </c>
      <c r="B1765" s="47">
        <v>3200000</v>
      </c>
      <c r="C1765" s="47">
        <v>5776314</v>
      </c>
      <c r="D1765" s="46">
        <f>Table13[[#This Row],[Gross]]-Table13[[#This Row],[Budget]]</f>
        <v>2576314</v>
      </c>
    </row>
    <row r="1766" spans="1:4" x14ac:dyDescent="0.25">
      <c r="A1766" s="47" t="s">
        <v>2203</v>
      </c>
      <c r="B1766" s="47">
        <v>40000000</v>
      </c>
      <c r="C1766" s="47">
        <v>42575718</v>
      </c>
      <c r="D1766" s="46">
        <f>Table13[[#This Row],[Gross]]-Table13[[#This Row],[Budget]]</f>
        <v>2575718</v>
      </c>
    </row>
    <row r="1767" spans="1:4" x14ac:dyDescent="0.25">
      <c r="A1767" s="45" t="s">
        <v>5347</v>
      </c>
      <c r="B1767" s="45">
        <v>8000000</v>
      </c>
      <c r="C1767" s="45">
        <v>10572742</v>
      </c>
      <c r="D1767" s="46">
        <f>Table13[[#This Row],[Gross]]-Table13[[#This Row],[Budget]]</f>
        <v>2572742</v>
      </c>
    </row>
    <row r="1768" spans="1:4" x14ac:dyDescent="0.25">
      <c r="A1768" s="47" t="s">
        <v>4700</v>
      </c>
      <c r="B1768" s="47">
        <v>10000000</v>
      </c>
      <c r="C1768" s="47">
        <v>12570442</v>
      </c>
      <c r="D1768" s="46">
        <f>Table13[[#This Row],[Gross]]-Table13[[#This Row],[Budget]]</f>
        <v>2570442</v>
      </c>
    </row>
    <row r="1769" spans="1:4" x14ac:dyDescent="0.25">
      <c r="A1769" s="47" t="s">
        <v>4578</v>
      </c>
      <c r="B1769" s="47">
        <v>11000000</v>
      </c>
      <c r="C1769" s="47">
        <v>13558739</v>
      </c>
      <c r="D1769" s="46">
        <f>Table13[[#This Row],[Gross]]-Table13[[#This Row],[Budget]]</f>
        <v>2558739</v>
      </c>
    </row>
    <row r="1770" spans="1:4" x14ac:dyDescent="0.25">
      <c r="A1770" s="47" t="s">
        <v>3304</v>
      </c>
      <c r="B1770" s="47">
        <v>23000000</v>
      </c>
      <c r="C1770" s="47">
        <v>25556065</v>
      </c>
      <c r="D1770" s="46">
        <f>Table13[[#This Row],[Gross]]-Table13[[#This Row],[Budget]]</f>
        <v>2556065</v>
      </c>
    </row>
    <row r="1771" spans="1:4" x14ac:dyDescent="0.25">
      <c r="A1771" s="47" t="s">
        <v>5486</v>
      </c>
      <c r="B1771" s="47">
        <v>4000000</v>
      </c>
      <c r="C1771" s="47">
        <v>6525762</v>
      </c>
      <c r="D1771" s="46">
        <f>Table13[[#This Row],[Gross]]-Table13[[#This Row],[Budget]]</f>
        <v>2525762</v>
      </c>
    </row>
    <row r="1772" spans="1:4" x14ac:dyDescent="0.25">
      <c r="A1772" s="45" t="s">
        <v>4702</v>
      </c>
      <c r="B1772" s="45">
        <v>10000000</v>
      </c>
      <c r="C1772" s="45">
        <v>12514138</v>
      </c>
      <c r="D1772" s="46">
        <f>Table13[[#This Row],[Gross]]-Table13[[#This Row],[Budget]]</f>
        <v>2514138</v>
      </c>
    </row>
    <row r="1773" spans="1:4" x14ac:dyDescent="0.25">
      <c r="A1773" s="47" t="s">
        <v>2961</v>
      </c>
      <c r="B1773" s="47">
        <v>15000000</v>
      </c>
      <c r="C1773" s="47">
        <v>17508670</v>
      </c>
      <c r="D1773" s="46">
        <f>Table13[[#This Row],[Gross]]-Table13[[#This Row],[Budget]]</f>
        <v>2508670</v>
      </c>
    </row>
    <row r="1774" spans="1:4" x14ac:dyDescent="0.25">
      <c r="A1774" s="47" t="s">
        <v>3023</v>
      </c>
      <c r="B1774" s="47">
        <v>26000000</v>
      </c>
      <c r="C1774" s="47">
        <v>28501651</v>
      </c>
      <c r="D1774" s="46">
        <f>Table13[[#This Row],[Gross]]-Table13[[#This Row],[Budget]]</f>
        <v>2501651</v>
      </c>
    </row>
    <row r="1775" spans="1:4" x14ac:dyDescent="0.25">
      <c r="A1775" s="45" t="s">
        <v>3717</v>
      </c>
      <c r="B1775" s="45">
        <v>19000000</v>
      </c>
      <c r="C1775" s="45">
        <v>21483154</v>
      </c>
      <c r="D1775" s="46">
        <f>Table13[[#This Row],[Gross]]-Table13[[#This Row],[Budget]]</f>
        <v>2483154</v>
      </c>
    </row>
    <row r="1776" spans="1:4" x14ac:dyDescent="0.25">
      <c r="A1776" s="45" t="s">
        <v>2470</v>
      </c>
      <c r="B1776" s="45">
        <v>35000000</v>
      </c>
      <c r="C1776" s="45">
        <v>37481242</v>
      </c>
      <c r="D1776" s="46">
        <f>Table13[[#This Row],[Gross]]-Table13[[#This Row],[Budget]]</f>
        <v>2481242</v>
      </c>
    </row>
    <row r="1777" spans="1:4" x14ac:dyDescent="0.25">
      <c r="A1777" s="45" t="s">
        <v>4148</v>
      </c>
      <c r="B1777" s="45">
        <v>15000000</v>
      </c>
      <c r="C1777" s="45">
        <v>17439163</v>
      </c>
      <c r="D1777" s="46">
        <f>Table13[[#This Row],[Gross]]-Table13[[#This Row],[Budget]]</f>
        <v>2439163</v>
      </c>
    </row>
    <row r="1778" spans="1:4" x14ac:dyDescent="0.25">
      <c r="A1778" s="45" t="s">
        <v>6213</v>
      </c>
      <c r="B1778" s="45">
        <v>379000</v>
      </c>
      <c r="C1778" s="45">
        <v>2808000</v>
      </c>
      <c r="D1778" s="46">
        <f>Table13[[#This Row],[Gross]]-Table13[[#This Row],[Budget]]</f>
        <v>2429000</v>
      </c>
    </row>
    <row r="1779" spans="1:4" x14ac:dyDescent="0.25">
      <c r="A1779" s="45" t="s">
        <v>4109</v>
      </c>
      <c r="B1779" s="45">
        <v>15000000</v>
      </c>
      <c r="C1779" s="45">
        <v>17411331</v>
      </c>
      <c r="D1779" s="46">
        <f>Table13[[#This Row],[Gross]]-Table13[[#This Row],[Budget]]</f>
        <v>2411331</v>
      </c>
    </row>
    <row r="1780" spans="1:4" x14ac:dyDescent="0.25">
      <c r="A1780" s="45" t="s">
        <v>5937</v>
      </c>
      <c r="B1780" s="45">
        <v>427000</v>
      </c>
      <c r="C1780" s="45">
        <v>2833383</v>
      </c>
      <c r="D1780" s="46">
        <f>Table13[[#This Row],[Gross]]-Table13[[#This Row],[Budget]]</f>
        <v>2406383</v>
      </c>
    </row>
    <row r="1781" spans="1:4" x14ac:dyDescent="0.25">
      <c r="A1781" s="45" t="s">
        <v>1417</v>
      </c>
      <c r="B1781" s="45">
        <v>60000000</v>
      </c>
      <c r="C1781" s="45">
        <v>62401264</v>
      </c>
      <c r="D1781" s="46">
        <f>Table13[[#This Row],[Gross]]-Table13[[#This Row],[Budget]]</f>
        <v>2401264</v>
      </c>
    </row>
    <row r="1782" spans="1:4" x14ac:dyDescent="0.25">
      <c r="A1782" s="47" t="s">
        <v>6114</v>
      </c>
      <c r="B1782" s="47">
        <v>609000</v>
      </c>
      <c r="C1782" s="47">
        <v>3000000</v>
      </c>
      <c r="D1782" s="46">
        <f>Table13[[#This Row],[Gross]]-Table13[[#This Row],[Budget]]</f>
        <v>2391000</v>
      </c>
    </row>
    <row r="1783" spans="1:4" x14ac:dyDescent="0.25">
      <c r="A1783" s="47" t="s">
        <v>6000</v>
      </c>
      <c r="B1783" s="47">
        <v>1000000</v>
      </c>
      <c r="C1783" s="47">
        <v>3386698</v>
      </c>
      <c r="D1783" s="46">
        <f>Table13[[#This Row],[Gross]]-Table13[[#This Row],[Budget]]</f>
        <v>2386698</v>
      </c>
    </row>
    <row r="1784" spans="1:4" x14ac:dyDescent="0.25">
      <c r="A1784" s="45" t="s">
        <v>3173</v>
      </c>
      <c r="B1784" s="45">
        <v>13000000</v>
      </c>
      <c r="C1784" s="45">
        <v>15361537</v>
      </c>
      <c r="D1784" s="46">
        <f>Table13[[#This Row],[Gross]]-Table13[[#This Row],[Budget]]</f>
        <v>2361537</v>
      </c>
    </row>
    <row r="1785" spans="1:4" x14ac:dyDescent="0.25">
      <c r="A1785" s="45" t="s">
        <v>2816</v>
      </c>
      <c r="B1785" s="45">
        <v>30000000</v>
      </c>
      <c r="C1785" s="45">
        <v>32357532</v>
      </c>
      <c r="D1785" s="46">
        <f>Table13[[#This Row],[Gross]]-Table13[[#This Row],[Budget]]</f>
        <v>2357532</v>
      </c>
    </row>
    <row r="1786" spans="1:4" x14ac:dyDescent="0.25">
      <c r="A1786" s="47" t="s">
        <v>4284</v>
      </c>
      <c r="B1786" s="47">
        <v>13500000</v>
      </c>
      <c r="C1786" s="47">
        <v>15854988</v>
      </c>
      <c r="D1786" s="46">
        <f>Table13[[#This Row],[Gross]]-Table13[[#This Row],[Budget]]</f>
        <v>2354988</v>
      </c>
    </row>
    <row r="1787" spans="1:4" x14ac:dyDescent="0.25">
      <c r="A1787" s="45" t="s">
        <v>4251</v>
      </c>
      <c r="B1787" s="45">
        <v>12000000</v>
      </c>
      <c r="C1787" s="45">
        <v>14348123</v>
      </c>
      <c r="D1787" s="46">
        <f>Table13[[#This Row],[Gross]]-Table13[[#This Row],[Budget]]</f>
        <v>2348123</v>
      </c>
    </row>
    <row r="1788" spans="1:4" x14ac:dyDescent="0.25">
      <c r="A1788" s="45" t="s">
        <v>5563</v>
      </c>
      <c r="B1788" s="45">
        <v>3600000</v>
      </c>
      <c r="C1788" s="45">
        <v>5923044</v>
      </c>
      <c r="D1788" s="46">
        <f>Table13[[#This Row],[Gross]]-Table13[[#This Row],[Budget]]</f>
        <v>2323044</v>
      </c>
    </row>
    <row r="1789" spans="1:4" x14ac:dyDescent="0.25">
      <c r="A1789" s="45" t="s">
        <v>1968</v>
      </c>
      <c r="B1789" s="45">
        <v>45000000</v>
      </c>
      <c r="C1789" s="45">
        <v>47307550</v>
      </c>
      <c r="D1789" s="46">
        <f>Table13[[#This Row],[Gross]]-Table13[[#This Row],[Budget]]</f>
        <v>2307550</v>
      </c>
    </row>
    <row r="1790" spans="1:4" x14ac:dyDescent="0.25">
      <c r="A1790" s="45" t="s">
        <v>2483</v>
      </c>
      <c r="B1790" s="45">
        <v>35000000</v>
      </c>
      <c r="C1790" s="45">
        <v>37304950</v>
      </c>
      <c r="D1790" s="46">
        <f>Table13[[#This Row],[Gross]]-Table13[[#This Row],[Budget]]</f>
        <v>2304950</v>
      </c>
    </row>
    <row r="1791" spans="1:4" x14ac:dyDescent="0.25">
      <c r="A1791" s="47" t="s">
        <v>4242</v>
      </c>
      <c r="B1791" s="47">
        <v>14000000</v>
      </c>
      <c r="C1791" s="47">
        <v>16298046</v>
      </c>
      <c r="D1791" s="46">
        <f>Table13[[#This Row],[Gross]]-Table13[[#This Row],[Budget]]</f>
        <v>2298046</v>
      </c>
    </row>
    <row r="1792" spans="1:4" x14ac:dyDescent="0.25">
      <c r="A1792" s="45" t="s">
        <v>5637</v>
      </c>
      <c r="B1792" s="45">
        <v>1900000</v>
      </c>
      <c r="C1792" s="45">
        <v>4170647</v>
      </c>
      <c r="D1792" s="46">
        <f>Table13[[#This Row],[Gross]]-Table13[[#This Row],[Budget]]</f>
        <v>2270647</v>
      </c>
    </row>
    <row r="1793" spans="1:4" x14ac:dyDescent="0.25">
      <c r="A1793" s="45" t="s">
        <v>4938</v>
      </c>
      <c r="B1793" s="45">
        <v>8000000</v>
      </c>
      <c r="C1793" s="45">
        <v>10269307</v>
      </c>
      <c r="D1793" s="46">
        <f>Table13[[#This Row],[Gross]]-Table13[[#This Row],[Budget]]</f>
        <v>2269307</v>
      </c>
    </row>
    <row r="1794" spans="1:4" x14ac:dyDescent="0.25">
      <c r="A1794" s="45" t="s">
        <v>6183</v>
      </c>
      <c r="B1794" s="45">
        <v>450000</v>
      </c>
      <c r="C1794" s="45">
        <v>2712293</v>
      </c>
      <c r="D1794" s="46">
        <f>Table13[[#This Row],[Gross]]-Table13[[#This Row],[Budget]]</f>
        <v>2262293</v>
      </c>
    </row>
    <row r="1795" spans="1:4" x14ac:dyDescent="0.25">
      <c r="A1795" s="47" t="s">
        <v>4119</v>
      </c>
      <c r="B1795" s="47">
        <v>15000000</v>
      </c>
      <c r="C1795" s="47">
        <v>17237244</v>
      </c>
      <c r="D1795" s="46">
        <f>Table13[[#This Row],[Gross]]-Table13[[#This Row],[Budget]]</f>
        <v>2237244</v>
      </c>
    </row>
    <row r="1796" spans="1:4" x14ac:dyDescent="0.25">
      <c r="A1796" s="47" t="s">
        <v>6273</v>
      </c>
      <c r="B1796" s="47">
        <v>200000</v>
      </c>
      <c r="C1796" s="47">
        <v>2428241</v>
      </c>
      <c r="D1796" s="46">
        <f>Table13[[#This Row],[Gross]]-Table13[[#This Row],[Budget]]</f>
        <v>2228241</v>
      </c>
    </row>
    <row r="1797" spans="1:4" x14ac:dyDescent="0.25">
      <c r="A1797" s="45" t="s">
        <v>4592</v>
      </c>
      <c r="B1797" s="45">
        <v>11000000</v>
      </c>
      <c r="C1797" s="45">
        <v>13214255</v>
      </c>
      <c r="D1797" s="46">
        <f>Table13[[#This Row],[Gross]]-Table13[[#This Row],[Budget]]</f>
        <v>2214255</v>
      </c>
    </row>
    <row r="1798" spans="1:4" x14ac:dyDescent="0.25">
      <c r="A1798" s="47" t="s">
        <v>5055</v>
      </c>
      <c r="B1798" s="47">
        <v>7000000</v>
      </c>
      <c r="C1798" s="47">
        <v>9190525</v>
      </c>
      <c r="D1798" s="46">
        <f>Table13[[#This Row],[Gross]]-Table13[[#This Row],[Budget]]</f>
        <v>2190525</v>
      </c>
    </row>
    <row r="1799" spans="1:4" x14ac:dyDescent="0.25">
      <c r="A1799" s="47" t="s">
        <v>2602</v>
      </c>
      <c r="B1799" s="47">
        <v>32000000</v>
      </c>
      <c r="C1799" s="47">
        <v>34180954</v>
      </c>
      <c r="D1799" s="46">
        <f>Table13[[#This Row],[Gross]]-Table13[[#This Row],[Budget]]</f>
        <v>2180954</v>
      </c>
    </row>
    <row r="1800" spans="1:4" x14ac:dyDescent="0.25">
      <c r="A1800" s="47" t="s">
        <v>1877</v>
      </c>
      <c r="B1800" s="47">
        <v>48000000</v>
      </c>
      <c r="C1800" s="47">
        <v>50173190</v>
      </c>
      <c r="D1800" s="46">
        <f>Table13[[#This Row],[Gross]]-Table13[[#This Row],[Budget]]</f>
        <v>2173190</v>
      </c>
    </row>
    <row r="1801" spans="1:4" x14ac:dyDescent="0.25">
      <c r="A1801" s="47" t="s">
        <v>5061</v>
      </c>
      <c r="B1801" s="47">
        <v>7000000</v>
      </c>
      <c r="C1801" s="47">
        <v>9166863</v>
      </c>
      <c r="D1801" s="46">
        <f>Table13[[#This Row],[Gross]]-Table13[[#This Row],[Budget]]</f>
        <v>2166863</v>
      </c>
    </row>
    <row r="1802" spans="1:4" x14ac:dyDescent="0.25">
      <c r="A1802" s="47" t="s">
        <v>3922</v>
      </c>
      <c r="B1802" s="47">
        <v>16500000</v>
      </c>
      <c r="C1802" s="47">
        <v>18663911</v>
      </c>
      <c r="D1802" s="46">
        <f>Table13[[#This Row],[Gross]]-Table13[[#This Row],[Budget]]</f>
        <v>2163911</v>
      </c>
    </row>
    <row r="1803" spans="1:4" x14ac:dyDescent="0.25">
      <c r="A1803" s="47" t="s">
        <v>2784</v>
      </c>
      <c r="B1803" s="47">
        <v>30000000</v>
      </c>
      <c r="C1803" s="47">
        <v>32154410</v>
      </c>
      <c r="D1803" s="46">
        <f>Table13[[#This Row],[Gross]]-Table13[[#This Row],[Budget]]</f>
        <v>2154410</v>
      </c>
    </row>
    <row r="1804" spans="1:4" x14ac:dyDescent="0.25">
      <c r="A1804" s="45" t="s">
        <v>2759</v>
      </c>
      <c r="B1804" s="45">
        <v>38000000</v>
      </c>
      <c r="C1804" s="45">
        <v>40137776</v>
      </c>
      <c r="D1804" s="46">
        <f>Table13[[#This Row],[Gross]]-Table13[[#This Row],[Budget]]</f>
        <v>2137776</v>
      </c>
    </row>
    <row r="1805" spans="1:4" x14ac:dyDescent="0.25">
      <c r="A1805" s="45" t="s">
        <v>1739</v>
      </c>
      <c r="B1805" s="45">
        <v>65000000</v>
      </c>
      <c r="C1805" s="45">
        <v>67128202</v>
      </c>
      <c r="D1805" s="46">
        <f>Table13[[#This Row],[Gross]]-Table13[[#This Row],[Budget]]</f>
        <v>2128202</v>
      </c>
    </row>
    <row r="1806" spans="1:4" x14ac:dyDescent="0.25">
      <c r="A1806" s="45" t="s">
        <v>4944</v>
      </c>
      <c r="B1806" s="45">
        <v>8000000</v>
      </c>
      <c r="C1806" s="45">
        <v>10106233</v>
      </c>
      <c r="D1806" s="46">
        <f>Table13[[#This Row],[Gross]]-Table13[[#This Row],[Budget]]</f>
        <v>2106233</v>
      </c>
    </row>
    <row r="1807" spans="1:4" x14ac:dyDescent="0.25">
      <c r="A1807" s="45" t="s">
        <v>4579</v>
      </c>
      <c r="B1807" s="45">
        <v>11000000</v>
      </c>
      <c r="C1807" s="45">
        <v>13103828</v>
      </c>
      <c r="D1807" s="46">
        <f>Table13[[#This Row],[Gross]]-Table13[[#This Row],[Budget]]</f>
        <v>2103828</v>
      </c>
    </row>
    <row r="1808" spans="1:4" x14ac:dyDescent="0.25">
      <c r="A1808" s="47" t="s">
        <v>5058</v>
      </c>
      <c r="B1808" s="47">
        <v>7000000</v>
      </c>
      <c r="C1808" s="47">
        <v>9094451</v>
      </c>
      <c r="D1808" s="46">
        <f>Table13[[#This Row],[Gross]]-Table13[[#This Row],[Budget]]</f>
        <v>2094451</v>
      </c>
    </row>
    <row r="1809" spans="1:4" x14ac:dyDescent="0.25">
      <c r="A1809" s="45" t="s">
        <v>6227</v>
      </c>
      <c r="B1809" s="45">
        <v>300000</v>
      </c>
      <c r="C1809" s="45">
        <v>2360184</v>
      </c>
      <c r="D1809" s="46">
        <f>Table13[[#This Row],[Gross]]-Table13[[#This Row],[Budget]]</f>
        <v>2060184</v>
      </c>
    </row>
    <row r="1810" spans="1:4" x14ac:dyDescent="0.25">
      <c r="A1810" s="45" t="s">
        <v>2586</v>
      </c>
      <c r="B1810" s="45">
        <v>33000000</v>
      </c>
      <c r="C1810" s="45">
        <v>35057332</v>
      </c>
      <c r="D1810" s="46">
        <f>Table13[[#This Row],[Gross]]-Table13[[#This Row],[Budget]]</f>
        <v>2057332</v>
      </c>
    </row>
    <row r="1811" spans="1:4" x14ac:dyDescent="0.25">
      <c r="A1811" s="47" t="s">
        <v>102</v>
      </c>
      <c r="B1811" s="47">
        <v>170000000</v>
      </c>
      <c r="C1811" s="47">
        <v>172051787</v>
      </c>
      <c r="D1811" s="46">
        <f>Table13[[#This Row],[Gross]]-Table13[[#This Row],[Budget]]</f>
        <v>2051787</v>
      </c>
    </row>
    <row r="1812" spans="1:4" x14ac:dyDescent="0.25">
      <c r="A1812" s="45" t="s">
        <v>2481</v>
      </c>
      <c r="B1812" s="45">
        <v>30000000</v>
      </c>
      <c r="C1812" s="45">
        <v>32048809</v>
      </c>
      <c r="D1812" s="46">
        <f>Table13[[#This Row],[Gross]]-Table13[[#This Row],[Budget]]</f>
        <v>2048809</v>
      </c>
    </row>
    <row r="1813" spans="1:4" x14ac:dyDescent="0.25">
      <c r="A1813" s="45" t="s">
        <v>6346</v>
      </c>
      <c r="B1813" s="45">
        <v>7000</v>
      </c>
      <c r="C1813" s="45">
        <v>2040920</v>
      </c>
      <c r="D1813" s="46">
        <f>Table13[[#This Row],[Gross]]-Table13[[#This Row],[Budget]]</f>
        <v>2033920</v>
      </c>
    </row>
    <row r="1814" spans="1:4" x14ac:dyDescent="0.25">
      <c r="A1814" s="47" t="s">
        <v>2561</v>
      </c>
      <c r="B1814" s="47">
        <v>30000000</v>
      </c>
      <c r="C1814" s="47">
        <v>32000000</v>
      </c>
      <c r="D1814" s="46">
        <f>Table13[[#This Row],[Gross]]-Table13[[#This Row],[Budget]]</f>
        <v>2000000</v>
      </c>
    </row>
    <row r="1815" spans="1:4" x14ac:dyDescent="0.25">
      <c r="A1815" s="45" t="s">
        <v>6108</v>
      </c>
      <c r="B1815" s="45">
        <v>700000</v>
      </c>
      <c r="C1815" s="45">
        <v>2694973</v>
      </c>
      <c r="D1815" s="46">
        <f>Table13[[#This Row],[Gross]]-Table13[[#This Row],[Budget]]</f>
        <v>1994973</v>
      </c>
    </row>
    <row r="1816" spans="1:4" x14ac:dyDescent="0.25">
      <c r="A1816" s="47" t="s">
        <v>5843</v>
      </c>
      <c r="B1816" s="47">
        <v>1000000</v>
      </c>
      <c r="C1816" s="47">
        <v>2957978</v>
      </c>
      <c r="D1816" s="46">
        <f>Table13[[#This Row],[Gross]]-Table13[[#This Row],[Budget]]</f>
        <v>1957978</v>
      </c>
    </row>
    <row r="1817" spans="1:4" x14ac:dyDescent="0.25">
      <c r="A1817" s="45" t="s">
        <v>5895</v>
      </c>
      <c r="B1817" s="45">
        <v>1500000</v>
      </c>
      <c r="C1817" s="45">
        <v>3447339</v>
      </c>
      <c r="D1817" s="46">
        <f>Table13[[#This Row],[Gross]]-Table13[[#This Row],[Budget]]</f>
        <v>1947339</v>
      </c>
    </row>
    <row r="1818" spans="1:4" x14ac:dyDescent="0.25">
      <c r="A1818" s="47" t="s">
        <v>1580</v>
      </c>
      <c r="B1818" s="47">
        <v>55000000</v>
      </c>
      <c r="C1818" s="47">
        <v>56932305</v>
      </c>
      <c r="D1818" s="46">
        <f>Table13[[#This Row],[Gross]]-Table13[[#This Row],[Budget]]</f>
        <v>1932305</v>
      </c>
    </row>
    <row r="1819" spans="1:4" x14ac:dyDescent="0.25">
      <c r="A1819" s="45" t="s">
        <v>459</v>
      </c>
      <c r="B1819" s="45">
        <v>130000000</v>
      </c>
      <c r="C1819" s="45">
        <v>131920333</v>
      </c>
      <c r="D1819" s="46">
        <f>Table13[[#This Row],[Gross]]-Table13[[#This Row],[Budget]]</f>
        <v>1920333</v>
      </c>
    </row>
    <row r="1820" spans="1:4" x14ac:dyDescent="0.25">
      <c r="A1820" s="47" t="s">
        <v>5787</v>
      </c>
      <c r="B1820" s="47">
        <v>2000000</v>
      </c>
      <c r="C1820" s="47">
        <v>3885134</v>
      </c>
      <c r="D1820" s="46">
        <f>Table13[[#This Row],[Gross]]-Table13[[#This Row],[Budget]]</f>
        <v>1885134</v>
      </c>
    </row>
    <row r="1821" spans="1:4" x14ac:dyDescent="0.25">
      <c r="A1821" s="45" t="s">
        <v>6190</v>
      </c>
      <c r="B1821" s="45">
        <v>439000</v>
      </c>
      <c r="C1821" s="45">
        <v>2300000</v>
      </c>
      <c r="D1821" s="46">
        <f>Table13[[#This Row],[Gross]]-Table13[[#This Row],[Budget]]</f>
        <v>1861000</v>
      </c>
    </row>
    <row r="1822" spans="1:4" x14ac:dyDescent="0.25">
      <c r="A1822" s="45" t="s">
        <v>5585</v>
      </c>
      <c r="B1822" s="45">
        <v>3500000</v>
      </c>
      <c r="C1822" s="45">
        <v>5354039</v>
      </c>
      <c r="D1822" s="46">
        <f>Table13[[#This Row],[Gross]]-Table13[[#This Row],[Budget]]</f>
        <v>1854039</v>
      </c>
    </row>
    <row r="1823" spans="1:4" x14ac:dyDescent="0.25">
      <c r="A1823" s="45" t="s">
        <v>1965</v>
      </c>
      <c r="B1823" s="45">
        <v>45000000</v>
      </c>
      <c r="C1823" s="45">
        <v>46815748</v>
      </c>
      <c r="D1823" s="46">
        <f>Table13[[#This Row],[Gross]]-Table13[[#This Row],[Budget]]</f>
        <v>1815748</v>
      </c>
    </row>
    <row r="1824" spans="1:4" x14ac:dyDescent="0.25">
      <c r="A1824" s="47" t="s">
        <v>2188</v>
      </c>
      <c r="B1824" s="47">
        <v>40000000</v>
      </c>
      <c r="C1824" s="47">
        <v>41797066</v>
      </c>
      <c r="D1824" s="46">
        <f>Table13[[#This Row],[Gross]]-Table13[[#This Row],[Budget]]</f>
        <v>1797066</v>
      </c>
    </row>
    <row r="1825" spans="1:4" x14ac:dyDescent="0.25">
      <c r="A1825" s="47" t="s">
        <v>5356</v>
      </c>
      <c r="B1825" s="47">
        <v>5000000</v>
      </c>
      <c r="C1825" s="47">
        <v>6755271</v>
      </c>
      <c r="D1825" s="46">
        <f>Table13[[#This Row],[Gross]]-Table13[[#This Row],[Budget]]</f>
        <v>1755271</v>
      </c>
    </row>
    <row r="1826" spans="1:4" x14ac:dyDescent="0.25">
      <c r="A1826" s="45" t="s">
        <v>2783</v>
      </c>
      <c r="B1826" s="45">
        <v>30000000</v>
      </c>
      <c r="C1826" s="45">
        <v>31743332</v>
      </c>
      <c r="D1826" s="46">
        <f>Table13[[#This Row],[Gross]]-Table13[[#This Row],[Budget]]</f>
        <v>1743332</v>
      </c>
    </row>
    <row r="1827" spans="1:4" x14ac:dyDescent="0.25">
      <c r="A1827" s="45" t="s">
        <v>6244</v>
      </c>
      <c r="B1827" s="45">
        <v>250000</v>
      </c>
      <c r="C1827" s="45">
        <v>1977544</v>
      </c>
      <c r="D1827" s="46">
        <f>Table13[[#This Row],[Gross]]-Table13[[#This Row],[Budget]]</f>
        <v>1727544</v>
      </c>
    </row>
    <row r="1828" spans="1:4" x14ac:dyDescent="0.25">
      <c r="A1828" s="45" t="s">
        <v>4706</v>
      </c>
      <c r="B1828" s="45">
        <v>10000000</v>
      </c>
      <c r="C1828" s="45">
        <v>11703287</v>
      </c>
      <c r="D1828" s="46">
        <f>Table13[[#This Row],[Gross]]-Table13[[#This Row],[Budget]]</f>
        <v>1703287</v>
      </c>
    </row>
    <row r="1829" spans="1:4" x14ac:dyDescent="0.25">
      <c r="A1829" s="45" t="s">
        <v>3865</v>
      </c>
      <c r="B1829" s="45">
        <v>17500000</v>
      </c>
      <c r="C1829" s="45">
        <v>19179969</v>
      </c>
      <c r="D1829" s="46">
        <f>Table13[[#This Row],[Gross]]-Table13[[#This Row],[Budget]]</f>
        <v>1679969</v>
      </c>
    </row>
    <row r="1830" spans="1:4" x14ac:dyDescent="0.25">
      <c r="A1830" s="45" t="s">
        <v>4342</v>
      </c>
      <c r="B1830" s="45">
        <v>13000000</v>
      </c>
      <c r="C1830" s="45">
        <v>14677654</v>
      </c>
      <c r="D1830" s="46">
        <f>Table13[[#This Row],[Gross]]-Table13[[#This Row],[Budget]]</f>
        <v>1677654</v>
      </c>
    </row>
    <row r="1831" spans="1:4" x14ac:dyDescent="0.25">
      <c r="A1831" s="45" t="s">
        <v>5057</v>
      </c>
      <c r="B1831" s="45">
        <v>7500000</v>
      </c>
      <c r="C1831" s="45">
        <v>9176553</v>
      </c>
      <c r="D1831" s="46">
        <f>Table13[[#This Row],[Gross]]-Table13[[#This Row],[Budget]]</f>
        <v>1676553</v>
      </c>
    </row>
    <row r="1832" spans="1:4" x14ac:dyDescent="0.25">
      <c r="A1832" s="45" t="s">
        <v>5948</v>
      </c>
      <c r="B1832" s="45">
        <v>1200000</v>
      </c>
      <c r="C1832" s="45">
        <v>2859955</v>
      </c>
      <c r="D1832" s="46">
        <f>Table13[[#This Row],[Gross]]-Table13[[#This Row],[Budget]]</f>
        <v>1659955</v>
      </c>
    </row>
    <row r="1833" spans="1:4" x14ac:dyDescent="0.25">
      <c r="A1833" s="47" t="s">
        <v>3134</v>
      </c>
      <c r="B1833" s="47">
        <v>30000000</v>
      </c>
      <c r="C1833" s="47">
        <v>31655091</v>
      </c>
      <c r="D1833" s="46">
        <f>Table13[[#This Row],[Gross]]-Table13[[#This Row],[Budget]]</f>
        <v>1655091</v>
      </c>
    </row>
    <row r="1834" spans="1:4" x14ac:dyDescent="0.25">
      <c r="A1834" s="45" t="s">
        <v>6112</v>
      </c>
      <c r="B1834" s="45">
        <v>650000</v>
      </c>
      <c r="C1834" s="45">
        <v>2301777</v>
      </c>
      <c r="D1834" s="46">
        <f>Table13[[#This Row],[Gross]]-Table13[[#This Row],[Budget]]</f>
        <v>1651777</v>
      </c>
    </row>
    <row r="1835" spans="1:4" x14ac:dyDescent="0.25">
      <c r="A1835" s="47" t="s">
        <v>5681</v>
      </c>
      <c r="B1835" s="47">
        <v>1500000</v>
      </c>
      <c r="C1835" s="47">
        <v>3123749</v>
      </c>
      <c r="D1835" s="46">
        <f>Table13[[#This Row],[Gross]]-Table13[[#This Row],[Budget]]</f>
        <v>1623749</v>
      </c>
    </row>
    <row r="1836" spans="1:4" x14ac:dyDescent="0.25">
      <c r="A1836" s="47" t="s">
        <v>5949</v>
      </c>
      <c r="B1836" s="47">
        <v>1200000</v>
      </c>
      <c r="C1836" s="47">
        <v>2812029</v>
      </c>
      <c r="D1836" s="46">
        <f>Table13[[#This Row],[Gross]]-Table13[[#This Row],[Budget]]</f>
        <v>1612029</v>
      </c>
    </row>
    <row r="1837" spans="1:4" x14ac:dyDescent="0.25">
      <c r="A1837" s="47" t="s">
        <v>4256</v>
      </c>
      <c r="B1837" s="47">
        <v>11000000</v>
      </c>
      <c r="C1837" s="47">
        <v>12610731</v>
      </c>
      <c r="D1837" s="46">
        <f>Table13[[#This Row],[Gross]]-Table13[[#This Row],[Budget]]</f>
        <v>1610731</v>
      </c>
    </row>
    <row r="1838" spans="1:4" x14ac:dyDescent="0.25">
      <c r="A1838" s="45" t="s">
        <v>5790</v>
      </c>
      <c r="B1838" s="45">
        <v>2000000</v>
      </c>
      <c r="C1838" s="45">
        <v>3590010</v>
      </c>
      <c r="D1838" s="46">
        <f>Table13[[#This Row],[Gross]]-Table13[[#This Row],[Budget]]</f>
        <v>1590010</v>
      </c>
    </row>
    <row r="1839" spans="1:4" x14ac:dyDescent="0.25">
      <c r="A1839" s="45" t="s">
        <v>4387</v>
      </c>
      <c r="B1839" s="45">
        <v>12500000</v>
      </c>
      <c r="C1839" s="45">
        <v>14060950</v>
      </c>
      <c r="D1839" s="46">
        <f>Table13[[#This Row],[Gross]]-Table13[[#This Row],[Budget]]</f>
        <v>1560950</v>
      </c>
    </row>
    <row r="1840" spans="1:4" x14ac:dyDescent="0.25">
      <c r="A1840" s="45" t="s">
        <v>4243</v>
      </c>
      <c r="B1840" s="45">
        <v>14000000</v>
      </c>
      <c r="C1840" s="45">
        <v>15549702</v>
      </c>
      <c r="D1840" s="46">
        <f>Table13[[#This Row],[Gross]]-Table13[[#This Row],[Budget]]</f>
        <v>1549702</v>
      </c>
    </row>
    <row r="1841" spans="1:4" x14ac:dyDescent="0.25">
      <c r="A1841" s="47" t="s">
        <v>6142</v>
      </c>
      <c r="B1841" s="47">
        <v>500000</v>
      </c>
      <c r="C1841" s="47">
        <v>2047570</v>
      </c>
      <c r="D1841" s="46">
        <f>Table13[[#This Row],[Gross]]-Table13[[#This Row],[Budget]]</f>
        <v>1547570</v>
      </c>
    </row>
    <row r="1842" spans="1:4" x14ac:dyDescent="0.25">
      <c r="A1842" s="47" t="s">
        <v>5191</v>
      </c>
      <c r="B1842" s="47">
        <v>6000000</v>
      </c>
      <c r="C1842" s="47">
        <v>7518876</v>
      </c>
      <c r="D1842" s="46">
        <f>Table13[[#This Row],[Gross]]-Table13[[#This Row],[Budget]]</f>
        <v>1518876</v>
      </c>
    </row>
    <row r="1843" spans="1:4" x14ac:dyDescent="0.25">
      <c r="A1843" s="45" t="s">
        <v>6002</v>
      </c>
      <c r="B1843" s="45">
        <v>1000000</v>
      </c>
      <c r="C1843" s="45">
        <v>2508841</v>
      </c>
      <c r="D1843" s="46">
        <f>Table13[[#This Row],[Gross]]-Table13[[#This Row],[Budget]]</f>
        <v>1508841</v>
      </c>
    </row>
    <row r="1844" spans="1:4" x14ac:dyDescent="0.25">
      <c r="A1844" s="47" t="s">
        <v>4245</v>
      </c>
      <c r="B1844" s="47">
        <v>14000000</v>
      </c>
      <c r="C1844" s="47">
        <v>15483540</v>
      </c>
      <c r="D1844" s="46">
        <f>Table13[[#This Row],[Gross]]-Table13[[#This Row],[Budget]]</f>
        <v>1483540</v>
      </c>
    </row>
    <row r="1845" spans="1:4" x14ac:dyDescent="0.25">
      <c r="A1845" s="47" t="s">
        <v>4114</v>
      </c>
      <c r="B1845" s="47">
        <v>15000000</v>
      </c>
      <c r="C1845" s="47">
        <v>16459004</v>
      </c>
      <c r="D1845" s="46">
        <f>Table13[[#This Row],[Gross]]-Table13[[#This Row],[Budget]]</f>
        <v>1459004</v>
      </c>
    </row>
    <row r="1846" spans="1:4" x14ac:dyDescent="0.25">
      <c r="A1846" s="45" t="s">
        <v>6302</v>
      </c>
      <c r="B1846" s="45">
        <v>125000</v>
      </c>
      <c r="C1846" s="45">
        <v>1573712</v>
      </c>
      <c r="D1846" s="46">
        <f>Table13[[#This Row],[Gross]]-Table13[[#This Row],[Budget]]</f>
        <v>1448712</v>
      </c>
    </row>
    <row r="1847" spans="1:4" x14ac:dyDescent="0.25">
      <c r="A1847" s="47" t="s">
        <v>5684</v>
      </c>
      <c r="B1847" s="47">
        <v>2200000</v>
      </c>
      <c r="C1847" s="47">
        <v>3645438</v>
      </c>
      <c r="D1847" s="46">
        <f>Table13[[#This Row],[Gross]]-Table13[[#This Row],[Budget]]</f>
        <v>1445438</v>
      </c>
    </row>
    <row r="1848" spans="1:4" x14ac:dyDescent="0.25">
      <c r="A1848" s="47" t="s">
        <v>3533</v>
      </c>
      <c r="B1848" s="47">
        <v>20000000</v>
      </c>
      <c r="C1848" s="47">
        <v>21413105</v>
      </c>
      <c r="D1848" s="46">
        <f>Table13[[#This Row],[Gross]]-Table13[[#This Row],[Budget]]</f>
        <v>1413105</v>
      </c>
    </row>
    <row r="1849" spans="1:4" x14ac:dyDescent="0.25">
      <c r="A1849" s="45" t="s">
        <v>5243</v>
      </c>
      <c r="B1849" s="45">
        <v>5600000</v>
      </c>
      <c r="C1849" s="45">
        <v>7009668</v>
      </c>
      <c r="D1849" s="46">
        <f>Table13[[#This Row],[Gross]]-Table13[[#This Row],[Budget]]</f>
        <v>1409668</v>
      </c>
    </row>
    <row r="1850" spans="1:4" x14ac:dyDescent="0.25">
      <c r="A1850" s="45" t="s">
        <v>5062</v>
      </c>
      <c r="B1850" s="45">
        <v>7000000</v>
      </c>
      <c r="C1850" s="45">
        <v>8373585</v>
      </c>
      <c r="D1850" s="46">
        <f>Table13[[#This Row],[Gross]]-Table13[[#This Row],[Budget]]</f>
        <v>1373585</v>
      </c>
    </row>
    <row r="1851" spans="1:4" x14ac:dyDescent="0.25">
      <c r="A1851" s="47" t="s">
        <v>6226</v>
      </c>
      <c r="B1851" s="47">
        <v>300000</v>
      </c>
      <c r="C1851" s="47">
        <v>1652472</v>
      </c>
      <c r="D1851" s="46">
        <f>Table13[[#This Row],[Gross]]-Table13[[#This Row],[Budget]]</f>
        <v>1352472</v>
      </c>
    </row>
    <row r="1852" spans="1:4" x14ac:dyDescent="0.25">
      <c r="A1852" s="47" t="s">
        <v>5791</v>
      </c>
      <c r="B1852" s="47">
        <v>2000000</v>
      </c>
      <c r="C1852" s="47">
        <v>3335839</v>
      </c>
      <c r="D1852" s="46">
        <f>Table13[[#This Row],[Gross]]-Table13[[#This Row],[Budget]]</f>
        <v>1335839</v>
      </c>
    </row>
    <row r="1853" spans="1:4" x14ac:dyDescent="0.25">
      <c r="A1853" s="47" t="s">
        <v>6198</v>
      </c>
      <c r="B1853" s="47">
        <v>400000</v>
      </c>
      <c r="C1853" s="47">
        <v>1689999</v>
      </c>
      <c r="D1853" s="46">
        <f>Table13[[#This Row],[Gross]]-Table13[[#This Row],[Budget]]</f>
        <v>1289999</v>
      </c>
    </row>
    <row r="1854" spans="1:4" x14ac:dyDescent="0.25">
      <c r="A1854" s="45" t="s">
        <v>6085</v>
      </c>
      <c r="B1854" s="45">
        <v>800000</v>
      </c>
      <c r="C1854" s="45">
        <v>2073984</v>
      </c>
      <c r="D1854" s="46">
        <f>Table13[[#This Row],[Gross]]-Table13[[#This Row],[Budget]]</f>
        <v>1273984</v>
      </c>
    </row>
    <row r="1855" spans="1:4" x14ac:dyDescent="0.25">
      <c r="A1855" s="45" t="s">
        <v>5853</v>
      </c>
      <c r="B1855" s="45">
        <v>1800000</v>
      </c>
      <c r="C1855" s="45">
        <v>3050934</v>
      </c>
      <c r="D1855" s="46">
        <f>Table13[[#This Row],[Gross]]-Table13[[#This Row],[Budget]]</f>
        <v>1250934</v>
      </c>
    </row>
    <row r="1856" spans="1:4" x14ac:dyDescent="0.25">
      <c r="A1856" s="45" t="s">
        <v>5257</v>
      </c>
      <c r="B1856" s="45">
        <v>5000000</v>
      </c>
      <c r="C1856" s="45">
        <v>6239558</v>
      </c>
      <c r="D1856" s="46">
        <f>Table13[[#This Row],[Gross]]-Table13[[#This Row],[Budget]]</f>
        <v>1239558</v>
      </c>
    </row>
    <row r="1857" spans="1:4" x14ac:dyDescent="0.25">
      <c r="A1857" s="45" t="s">
        <v>603</v>
      </c>
      <c r="B1857" s="45">
        <v>100000000</v>
      </c>
      <c r="C1857" s="45">
        <v>101228120</v>
      </c>
      <c r="D1857" s="46">
        <f>Table13[[#This Row],[Gross]]-Table13[[#This Row],[Budget]]</f>
        <v>1228120</v>
      </c>
    </row>
    <row r="1858" spans="1:4" x14ac:dyDescent="0.25">
      <c r="A1858" s="47" t="s">
        <v>6286</v>
      </c>
      <c r="B1858" s="47">
        <v>100000</v>
      </c>
      <c r="C1858" s="47">
        <v>1316074</v>
      </c>
      <c r="D1858" s="46">
        <f>Table13[[#This Row],[Gross]]-Table13[[#This Row],[Budget]]</f>
        <v>1216074</v>
      </c>
    </row>
    <row r="1859" spans="1:4" x14ac:dyDescent="0.25">
      <c r="A1859" s="47" t="s">
        <v>6331</v>
      </c>
      <c r="B1859" s="47">
        <v>23000</v>
      </c>
      <c r="C1859" s="47">
        <v>1227508</v>
      </c>
      <c r="D1859" s="46">
        <f>Table13[[#This Row],[Gross]]-Table13[[#This Row],[Budget]]</f>
        <v>1204508</v>
      </c>
    </row>
    <row r="1860" spans="1:4" x14ac:dyDescent="0.25">
      <c r="A1860" s="47" t="s">
        <v>3538</v>
      </c>
      <c r="B1860" s="47">
        <v>20000000</v>
      </c>
      <c r="C1860" s="47">
        <v>21200000</v>
      </c>
      <c r="D1860" s="46">
        <f>Table13[[#This Row],[Gross]]-Table13[[#This Row],[Budget]]</f>
        <v>1200000</v>
      </c>
    </row>
    <row r="1861" spans="1:4" x14ac:dyDescent="0.25">
      <c r="A1861" s="47" t="s">
        <v>5997</v>
      </c>
      <c r="B1861" s="47">
        <v>6000000</v>
      </c>
      <c r="C1861" s="47">
        <v>7186670</v>
      </c>
      <c r="D1861" s="46">
        <f>Table13[[#This Row],[Gross]]-Table13[[#This Row],[Budget]]</f>
        <v>1186670</v>
      </c>
    </row>
    <row r="1862" spans="1:4" x14ac:dyDescent="0.25">
      <c r="A1862" s="45" t="s">
        <v>1625</v>
      </c>
      <c r="B1862" s="45">
        <v>50000000</v>
      </c>
      <c r="C1862" s="45">
        <v>51178893</v>
      </c>
      <c r="D1862" s="46">
        <f>Table13[[#This Row],[Gross]]-Table13[[#This Row],[Budget]]</f>
        <v>1178893</v>
      </c>
    </row>
    <row r="1863" spans="1:4" x14ac:dyDescent="0.25">
      <c r="A1863" s="45" t="s">
        <v>2338</v>
      </c>
      <c r="B1863" s="45">
        <v>38000000</v>
      </c>
      <c r="C1863" s="45">
        <v>39177215</v>
      </c>
      <c r="D1863" s="46">
        <f>Table13[[#This Row],[Gross]]-Table13[[#This Row],[Budget]]</f>
        <v>1177215</v>
      </c>
    </row>
    <row r="1864" spans="1:4" x14ac:dyDescent="0.25">
      <c r="A1864" s="47" t="s">
        <v>3268</v>
      </c>
      <c r="B1864" s="47">
        <v>24000000</v>
      </c>
      <c r="C1864" s="47">
        <v>25167270</v>
      </c>
      <c r="D1864" s="46">
        <f>Table13[[#This Row],[Gross]]-Table13[[#This Row],[Budget]]</f>
        <v>1167270</v>
      </c>
    </row>
    <row r="1865" spans="1:4" x14ac:dyDescent="0.25">
      <c r="A1865" s="45" t="s">
        <v>4856</v>
      </c>
      <c r="B1865" s="45">
        <v>9000000</v>
      </c>
      <c r="C1865" s="45">
        <v>10161099</v>
      </c>
      <c r="D1865" s="46">
        <f>Table13[[#This Row],[Gross]]-Table13[[#This Row],[Budget]]</f>
        <v>1161099</v>
      </c>
    </row>
    <row r="1866" spans="1:4" x14ac:dyDescent="0.25">
      <c r="A1866" s="45" t="s">
        <v>5358</v>
      </c>
      <c r="B1866" s="45">
        <v>5000000</v>
      </c>
      <c r="C1866" s="45">
        <v>6157157</v>
      </c>
      <c r="D1866" s="46">
        <f>Table13[[#This Row],[Gross]]-Table13[[#This Row],[Budget]]</f>
        <v>1157157</v>
      </c>
    </row>
    <row r="1867" spans="1:4" x14ac:dyDescent="0.25">
      <c r="A1867" s="47" t="s">
        <v>5639</v>
      </c>
      <c r="B1867" s="47">
        <v>3000000</v>
      </c>
      <c r="C1867" s="47">
        <v>4142507</v>
      </c>
      <c r="D1867" s="46">
        <f>Table13[[#This Row],[Gross]]-Table13[[#This Row],[Budget]]</f>
        <v>1142507</v>
      </c>
    </row>
    <row r="1868" spans="1:4" x14ac:dyDescent="0.25">
      <c r="A1868" s="45" t="s">
        <v>5641</v>
      </c>
      <c r="B1868" s="45">
        <v>3000000</v>
      </c>
      <c r="C1868" s="45">
        <v>4109095</v>
      </c>
      <c r="D1868" s="46">
        <f>Table13[[#This Row],[Gross]]-Table13[[#This Row],[Budget]]</f>
        <v>1109095</v>
      </c>
    </row>
    <row r="1869" spans="1:4" x14ac:dyDescent="0.25">
      <c r="A1869" s="45" t="s">
        <v>2371</v>
      </c>
      <c r="B1869" s="45">
        <v>40000000</v>
      </c>
      <c r="C1869" s="45">
        <v>41102171</v>
      </c>
      <c r="D1869" s="46">
        <f>Table13[[#This Row],[Gross]]-Table13[[#This Row],[Budget]]</f>
        <v>1102171</v>
      </c>
    </row>
    <row r="1870" spans="1:4" x14ac:dyDescent="0.25">
      <c r="A1870" s="45" t="s">
        <v>5103</v>
      </c>
      <c r="B1870" s="45">
        <v>6900000</v>
      </c>
      <c r="C1870" s="45">
        <v>7993039</v>
      </c>
      <c r="D1870" s="46">
        <f>Table13[[#This Row],[Gross]]-Table13[[#This Row],[Budget]]</f>
        <v>1093039</v>
      </c>
    </row>
    <row r="1871" spans="1:4" x14ac:dyDescent="0.25">
      <c r="A1871" s="47" t="s">
        <v>927</v>
      </c>
      <c r="B1871" s="47">
        <v>75000000</v>
      </c>
      <c r="C1871" s="47">
        <v>76081498</v>
      </c>
      <c r="D1871" s="46">
        <f>Table13[[#This Row],[Gross]]-Table13[[#This Row],[Budget]]</f>
        <v>1081498</v>
      </c>
    </row>
    <row r="1872" spans="1:4" x14ac:dyDescent="0.25">
      <c r="A1872" s="47" t="s">
        <v>6146</v>
      </c>
      <c r="B1872" s="47">
        <v>46000</v>
      </c>
      <c r="C1872" s="47">
        <v>1127331</v>
      </c>
      <c r="D1872" s="46">
        <f>Table13[[#This Row],[Gross]]-Table13[[#This Row],[Budget]]</f>
        <v>1081331</v>
      </c>
    </row>
    <row r="1873" spans="1:4" x14ac:dyDescent="0.25">
      <c r="A1873" s="47" t="s">
        <v>4249</v>
      </c>
      <c r="B1873" s="47">
        <v>14000000</v>
      </c>
      <c r="C1873" s="47">
        <v>15062898</v>
      </c>
      <c r="D1873" s="46">
        <f>Table13[[#This Row],[Gross]]-Table13[[#This Row],[Budget]]</f>
        <v>1062898</v>
      </c>
    </row>
    <row r="1874" spans="1:4" x14ac:dyDescent="0.25">
      <c r="A1874" s="45" t="s">
        <v>4613</v>
      </c>
      <c r="B1874" s="45">
        <v>10000000</v>
      </c>
      <c r="C1874" s="45">
        <v>11043445</v>
      </c>
      <c r="D1874" s="46">
        <f>Table13[[#This Row],[Gross]]-Table13[[#This Row],[Budget]]</f>
        <v>1043445</v>
      </c>
    </row>
    <row r="1875" spans="1:4" x14ac:dyDescent="0.25">
      <c r="A1875" s="47" t="s">
        <v>1958</v>
      </c>
      <c r="B1875" s="47">
        <v>50000000</v>
      </c>
      <c r="C1875" s="47">
        <v>51019112</v>
      </c>
      <c r="D1875" s="46">
        <f>Table13[[#This Row],[Gross]]-Table13[[#This Row],[Budget]]</f>
        <v>1019112</v>
      </c>
    </row>
    <row r="1876" spans="1:4" x14ac:dyDescent="0.25">
      <c r="A1876" s="47" t="s">
        <v>2588</v>
      </c>
      <c r="B1876" s="47">
        <v>33000000</v>
      </c>
      <c r="C1876" s="47">
        <v>34014398</v>
      </c>
      <c r="D1876" s="46">
        <f>Table13[[#This Row],[Gross]]-Table13[[#This Row],[Budget]]</f>
        <v>1014398</v>
      </c>
    </row>
    <row r="1877" spans="1:4" x14ac:dyDescent="0.25">
      <c r="A1877" s="47" t="s">
        <v>3283</v>
      </c>
      <c r="B1877" s="47">
        <v>24000000</v>
      </c>
      <c r="C1877" s="47">
        <v>25003072</v>
      </c>
      <c r="D1877" s="46">
        <f>Table13[[#This Row],[Gross]]-Table13[[#This Row],[Budget]]</f>
        <v>1003072</v>
      </c>
    </row>
    <row r="1878" spans="1:4" x14ac:dyDescent="0.25">
      <c r="A1878" s="47" t="s">
        <v>5946</v>
      </c>
      <c r="B1878" s="47">
        <v>1200000</v>
      </c>
      <c r="C1878" s="47">
        <v>2199853</v>
      </c>
      <c r="D1878" s="46">
        <f>Table13[[#This Row],[Gross]]-Table13[[#This Row],[Budget]]</f>
        <v>999853</v>
      </c>
    </row>
    <row r="1879" spans="1:4" x14ac:dyDescent="0.25">
      <c r="A1879" s="45" t="s">
        <v>6197</v>
      </c>
      <c r="B1879" s="45">
        <v>229575</v>
      </c>
      <c r="C1879" s="45">
        <v>1229197</v>
      </c>
      <c r="D1879" s="46">
        <f>Table13[[#This Row],[Gross]]-Table13[[#This Row],[Budget]]</f>
        <v>999622</v>
      </c>
    </row>
    <row r="1880" spans="1:4" x14ac:dyDescent="0.25">
      <c r="A1880" s="47" t="s">
        <v>6222</v>
      </c>
      <c r="B1880" s="47">
        <v>312000</v>
      </c>
      <c r="C1880" s="47">
        <v>1281176</v>
      </c>
      <c r="D1880" s="46">
        <f>Table13[[#This Row],[Gross]]-Table13[[#This Row],[Budget]]</f>
        <v>969176</v>
      </c>
    </row>
    <row r="1881" spans="1:4" x14ac:dyDescent="0.25">
      <c r="A1881" s="45" t="s">
        <v>6005</v>
      </c>
      <c r="B1881" s="45">
        <v>1000000</v>
      </c>
      <c r="C1881" s="45">
        <v>1950218</v>
      </c>
      <c r="D1881" s="46">
        <f>Table13[[#This Row],[Gross]]-Table13[[#This Row],[Budget]]</f>
        <v>950218</v>
      </c>
    </row>
    <row r="1882" spans="1:4" x14ac:dyDescent="0.25">
      <c r="A1882" s="45" t="s">
        <v>4478</v>
      </c>
      <c r="B1882" s="45">
        <v>12000000</v>
      </c>
      <c r="C1882" s="45">
        <v>12902790</v>
      </c>
      <c r="D1882" s="46">
        <f>Table13[[#This Row],[Gross]]-Table13[[#This Row],[Budget]]</f>
        <v>902790</v>
      </c>
    </row>
    <row r="1883" spans="1:4" x14ac:dyDescent="0.25">
      <c r="A1883" s="47" t="s">
        <v>5643</v>
      </c>
      <c r="B1883" s="47">
        <v>3000000</v>
      </c>
      <c r="C1883" s="47">
        <v>3902679</v>
      </c>
      <c r="D1883" s="46">
        <f>Table13[[#This Row],[Gross]]-Table13[[#This Row],[Budget]]</f>
        <v>902679</v>
      </c>
    </row>
    <row r="1884" spans="1:4" x14ac:dyDescent="0.25">
      <c r="A1884" s="45" t="s">
        <v>5888</v>
      </c>
      <c r="B1884" s="45">
        <v>1500000</v>
      </c>
      <c r="C1884" s="45">
        <v>2365931</v>
      </c>
      <c r="D1884" s="46">
        <f>Table13[[#This Row],[Gross]]-Table13[[#This Row],[Budget]]</f>
        <v>865931</v>
      </c>
    </row>
    <row r="1885" spans="1:4" x14ac:dyDescent="0.25">
      <c r="A1885" s="47" t="s">
        <v>5194</v>
      </c>
      <c r="B1885" s="47">
        <v>6000000</v>
      </c>
      <c r="C1885" s="47">
        <v>6851636</v>
      </c>
      <c r="D1885" s="46">
        <f>Table13[[#This Row],[Gross]]-Table13[[#This Row],[Budget]]</f>
        <v>851636</v>
      </c>
    </row>
    <row r="1886" spans="1:4" x14ac:dyDescent="0.25">
      <c r="A1886" s="47" t="s">
        <v>2025</v>
      </c>
      <c r="B1886" s="47">
        <v>44000000</v>
      </c>
      <c r="C1886" s="47">
        <v>44834712</v>
      </c>
      <c r="D1886" s="46">
        <f>Table13[[#This Row],[Gross]]-Table13[[#This Row],[Budget]]</f>
        <v>834712</v>
      </c>
    </row>
    <row r="1887" spans="1:4" x14ac:dyDescent="0.25">
      <c r="A1887" s="47" t="s">
        <v>5718</v>
      </c>
      <c r="B1887" s="47">
        <v>2500000</v>
      </c>
      <c r="C1887" s="47">
        <v>3325638</v>
      </c>
      <c r="D1887" s="46">
        <f>Table13[[#This Row],[Gross]]-Table13[[#This Row],[Budget]]</f>
        <v>825638</v>
      </c>
    </row>
    <row r="1888" spans="1:4" x14ac:dyDescent="0.25">
      <c r="A1888" s="45" t="s">
        <v>4708</v>
      </c>
      <c r="B1888" s="45">
        <v>10000000</v>
      </c>
      <c r="C1888" s="45">
        <v>10824921</v>
      </c>
      <c r="D1888" s="46">
        <f>Table13[[#This Row],[Gross]]-Table13[[#This Row],[Budget]]</f>
        <v>824921</v>
      </c>
    </row>
    <row r="1889" spans="1:4" x14ac:dyDescent="0.25">
      <c r="A1889" s="47" t="s">
        <v>1756</v>
      </c>
      <c r="B1889" s="47">
        <v>50000000</v>
      </c>
      <c r="C1889" s="47">
        <v>50815288</v>
      </c>
      <c r="D1889" s="46">
        <f>Table13[[#This Row],[Gross]]-Table13[[#This Row],[Budget]]</f>
        <v>815288</v>
      </c>
    </row>
    <row r="1890" spans="1:4" x14ac:dyDescent="0.25">
      <c r="A1890" s="45" t="s">
        <v>6264</v>
      </c>
      <c r="B1890" s="45">
        <v>225000</v>
      </c>
      <c r="C1890" s="45">
        <v>1027119</v>
      </c>
      <c r="D1890" s="46">
        <f>Table13[[#This Row],[Gross]]-Table13[[#This Row],[Budget]]</f>
        <v>802119</v>
      </c>
    </row>
    <row r="1891" spans="1:4" x14ac:dyDescent="0.25">
      <c r="A1891" s="47" t="s">
        <v>6245</v>
      </c>
      <c r="B1891" s="47">
        <v>250000</v>
      </c>
      <c r="C1891" s="47">
        <v>1050600</v>
      </c>
      <c r="D1891" s="46">
        <f>Table13[[#This Row],[Gross]]-Table13[[#This Row],[Budget]]</f>
        <v>800600</v>
      </c>
    </row>
    <row r="1892" spans="1:4" x14ac:dyDescent="0.25">
      <c r="A1892" s="47" t="s">
        <v>3831</v>
      </c>
      <c r="B1892" s="47">
        <v>2700000</v>
      </c>
      <c r="C1892" s="47">
        <v>3500000</v>
      </c>
      <c r="D1892" s="46">
        <f>Table13[[#This Row],[Gross]]-Table13[[#This Row],[Budget]]</f>
        <v>800000</v>
      </c>
    </row>
    <row r="1893" spans="1:4" x14ac:dyDescent="0.25">
      <c r="A1893" s="47" t="s">
        <v>3393</v>
      </c>
      <c r="B1893" s="47">
        <v>21500000</v>
      </c>
      <c r="C1893" s="47">
        <v>22294341</v>
      </c>
      <c r="D1893" s="46">
        <f>Table13[[#This Row],[Gross]]-Table13[[#This Row],[Budget]]</f>
        <v>794341</v>
      </c>
    </row>
    <row r="1894" spans="1:4" x14ac:dyDescent="0.25">
      <c r="A1894" s="45" t="s">
        <v>5799</v>
      </c>
      <c r="B1894" s="45">
        <v>1500000</v>
      </c>
      <c r="C1894" s="45">
        <v>2283276</v>
      </c>
      <c r="D1894" s="46">
        <f>Table13[[#This Row],[Gross]]-Table13[[#This Row],[Budget]]</f>
        <v>783276</v>
      </c>
    </row>
    <row r="1895" spans="1:4" x14ac:dyDescent="0.25">
      <c r="A1895" s="47" t="s">
        <v>3053</v>
      </c>
      <c r="B1895" s="47">
        <v>26000000</v>
      </c>
      <c r="C1895" s="47">
        <v>26761283</v>
      </c>
      <c r="D1895" s="46">
        <f>Table13[[#This Row],[Gross]]-Table13[[#This Row],[Budget]]</f>
        <v>761283</v>
      </c>
    </row>
    <row r="1896" spans="1:4" x14ac:dyDescent="0.25">
      <c r="A1896" s="45" t="s">
        <v>2951</v>
      </c>
      <c r="B1896" s="45">
        <v>28000000</v>
      </c>
      <c r="C1896" s="45">
        <v>28751715</v>
      </c>
      <c r="D1896" s="46">
        <f>Table13[[#This Row],[Gross]]-Table13[[#This Row],[Budget]]</f>
        <v>751715</v>
      </c>
    </row>
    <row r="1897" spans="1:4" x14ac:dyDescent="0.25">
      <c r="A1897" s="45" t="s">
        <v>6144</v>
      </c>
      <c r="B1897" s="45">
        <v>500000</v>
      </c>
      <c r="C1897" s="45">
        <v>1250798</v>
      </c>
      <c r="D1897" s="46">
        <f>Table13[[#This Row],[Gross]]-Table13[[#This Row],[Budget]]</f>
        <v>750798</v>
      </c>
    </row>
    <row r="1898" spans="1:4" x14ac:dyDescent="0.25">
      <c r="A1898" s="47" t="s">
        <v>1585</v>
      </c>
      <c r="B1898" s="47">
        <v>55000000</v>
      </c>
      <c r="C1898" s="47">
        <v>55747724</v>
      </c>
      <c r="D1898" s="46">
        <f>Table13[[#This Row],[Gross]]-Table13[[#This Row],[Budget]]</f>
        <v>747724</v>
      </c>
    </row>
    <row r="1899" spans="1:4" x14ac:dyDescent="0.25">
      <c r="A1899" s="45" t="s">
        <v>6282</v>
      </c>
      <c r="B1899" s="45">
        <v>180000</v>
      </c>
      <c r="C1899" s="45">
        <v>925402</v>
      </c>
      <c r="D1899" s="46">
        <f>Table13[[#This Row],[Gross]]-Table13[[#This Row],[Budget]]</f>
        <v>745402</v>
      </c>
    </row>
    <row r="1900" spans="1:4" x14ac:dyDescent="0.25">
      <c r="A1900" s="47" t="s">
        <v>6010</v>
      </c>
      <c r="B1900" s="47">
        <v>1000000</v>
      </c>
      <c r="C1900" s="47">
        <v>1744858</v>
      </c>
      <c r="D1900" s="46">
        <f>Table13[[#This Row],[Gross]]-Table13[[#This Row],[Budget]]</f>
        <v>744858</v>
      </c>
    </row>
    <row r="1901" spans="1:4" x14ac:dyDescent="0.25">
      <c r="A1901" s="47" t="s">
        <v>5548</v>
      </c>
      <c r="B1901" s="47">
        <v>2000000</v>
      </c>
      <c r="C1901" s="47">
        <v>2706659</v>
      </c>
      <c r="D1901" s="46">
        <f>Table13[[#This Row],[Gross]]-Table13[[#This Row],[Budget]]</f>
        <v>706659</v>
      </c>
    </row>
    <row r="1902" spans="1:4" x14ac:dyDescent="0.25">
      <c r="A1902" s="45" t="s">
        <v>2630</v>
      </c>
      <c r="B1902" s="45">
        <v>32000000</v>
      </c>
      <c r="C1902" s="45">
        <v>32701088</v>
      </c>
      <c r="D1902" s="46">
        <f>Table13[[#This Row],[Gross]]-Table13[[#This Row],[Budget]]</f>
        <v>701088</v>
      </c>
    </row>
    <row r="1903" spans="1:4" x14ac:dyDescent="0.25">
      <c r="A1903" s="45" t="s">
        <v>4115</v>
      </c>
      <c r="B1903" s="45">
        <v>15000000</v>
      </c>
      <c r="C1903" s="45">
        <v>15700000</v>
      </c>
      <c r="D1903" s="46">
        <f>Table13[[#This Row],[Gross]]-Table13[[#This Row],[Budget]]</f>
        <v>700000</v>
      </c>
    </row>
    <row r="1904" spans="1:4" x14ac:dyDescent="0.25">
      <c r="A1904" s="47" t="s">
        <v>2592</v>
      </c>
      <c r="B1904" s="47">
        <v>33000000</v>
      </c>
      <c r="C1904" s="47">
        <v>33682273</v>
      </c>
      <c r="D1904" s="46">
        <f>Table13[[#This Row],[Gross]]-Table13[[#This Row],[Budget]]</f>
        <v>682273</v>
      </c>
    </row>
    <row r="1905" spans="1:4" x14ac:dyDescent="0.25">
      <c r="A1905" s="45" t="s">
        <v>6008</v>
      </c>
      <c r="B1905" s="45">
        <v>1000000</v>
      </c>
      <c r="C1905" s="45">
        <v>1677838</v>
      </c>
      <c r="D1905" s="46">
        <f>Table13[[#This Row],[Gross]]-Table13[[#This Row],[Budget]]</f>
        <v>677838</v>
      </c>
    </row>
    <row r="1906" spans="1:4" x14ac:dyDescent="0.25">
      <c r="A1906" s="45" t="s">
        <v>5200</v>
      </c>
      <c r="B1906" s="45">
        <v>6000000</v>
      </c>
      <c r="C1906" s="45">
        <v>6670712</v>
      </c>
      <c r="D1906" s="46">
        <f>Table13[[#This Row],[Gross]]-Table13[[#This Row],[Budget]]</f>
        <v>670712</v>
      </c>
    </row>
    <row r="1907" spans="1:4" x14ac:dyDescent="0.25">
      <c r="A1907" s="45" t="s">
        <v>6339</v>
      </c>
      <c r="B1907" s="45">
        <v>10000</v>
      </c>
      <c r="C1907" s="45">
        <v>673780</v>
      </c>
      <c r="D1907" s="46">
        <f>Table13[[#This Row],[Gross]]-Table13[[#This Row],[Budget]]</f>
        <v>663780</v>
      </c>
    </row>
    <row r="1908" spans="1:4" x14ac:dyDescent="0.25">
      <c r="A1908" s="45" t="s">
        <v>6229</v>
      </c>
      <c r="B1908" s="45">
        <v>200000</v>
      </c>
      <c r="C1908" s="45">
        <v>856942</v>
      </c>
      <c r="D1908" s="46">
        <f>Table13[[#This Row],[Gross]]-Table13[[#This Row],[Budget]]</f>
        <v>656942</v>
      </c>
    </row>
    <row r="1909" spans="1:4" x14ac:dyDescent="0.25">
      <c r="A1909" s="45" t="s">
        <v>6247</v>
      </c>
      <c r="B1909" s="45">
        <v>250000</v>
      </c>
      <c r="C1909" s="45">
        <v>902835</v>
      </c>
      <c r="D1909" s="46">
        <f>Table13[[#This Row],[Gross]]-Table13[[#This Row],[Budget]]</f>
        <v>652835</v>
      </c>
    </row>
    <row r="1910" spans="1:4" x14ac:dyDescent="0.25">
      <c r="A1910" s="45" t="s">
        <v>3145</v>
      </c>
      <c r="B1910" s="45">
        <v>25000000</v>
      </c>
      <c r="C1910" s="45">
        <v>25615792</v>
      </c>
      <c r="D1910" s="46">
        <f>Table13[[#This Row],[Gross]]-Table13[[#This Row],[Budget]]</f>
        <v>615792</v>
      </c>
    </row>
    <row r="1911" spans="1:4" x14ac:dyDescent="0.25">
      <c r="A1911" s="47" t="s">
        <v>6150</v>
      </c>
      <c r="B1911" s="47">
        <v>500000</v>
      </c>
      <c r="C1911" s="47">
        <v>1114943</v>
      </c>
      <c r="D1911" s="46">
        <f>Table13[[#This Row],[Gross]]-Table13[[#This Row],[Budget]]</f>
        <v>614943</v>
      </c>
    </row>
    <row r="1912" spans="1:4" x14ac:dyDescent="0.25">
      <c r="A1912" s="45" t="s">
        <v>6151</v>
      </c>
      <c r="B1912" s="45">
        <v>500000</v>
      </c>
      <c r="C1912" s="45">
        <v>1111615</v>
      </c>
      <c r="D1912" s="46">
        <f>Table13[[#This Row],[Gross]]-Table13[[#This Row],[Budget]]</f>
        <v>611615</v>
      </c>
    </row>
    <row r="1913" spans="1:4" x14ac:dyDescent="0.25">
      <c r="A1913" s="47" t="s">
        <v>4141</v>
      </c>
      <c r="B1913" s="47">
        <v>15000000</v>
      </c>
      <c r="C1913" s="47">
        <v>15608545</v>
      </c>
      <c r="D1913" s="46">
        <f>Table13[[#This Row],[Gross]]-Table13[[#This Row],[Budget]]</f>
        <v>608545</v>
      </c>
    </row>
    <row r="1914" spans="1:4" x14ac:dyDescent="0.25">
      <c r="A1914" s="45" t="s">
        <v>6064</v>
      </c>
      <c r="B1914" s="45">
        <v>590000</v>
      </c>
      <c r="C1914" s="45">
        <v>1185783</v>
      </c>
      <c r="D1914" s="46">
        <f>Table13[[#This Row],[Gross]]-Table13[[#This Row],[Budget]]</f>
        <v>595783</v>
      </c>
    </row>
    <row r="1915" spans="1:4" x14ac:dyDescent="0.25">
      <c r="A1915" s="47" t="s">
        <v>6204</v>
      </c>
      <c r="B1915" s="47">
        <v>218</v>
      </c>
      <c r="C1915" s="47">
        <v>592014</v>
      </c>
      <c r="D1915" s="46">
        <f>Table13[[#This Row],[Gross]]-Table13[[#This Row],[Budget]]</f>
        <v>591796</v>
      </c>
    </row>
    <row r="1916" spans="1:4" x14ac:dyDescent="0.25">
      <c r="A1916" s="45" t="s">
        <v>1395</v>
      </c>
      <c r="B1916" s="45">
        <v>60000000</v>
      </c>
      <c r="C1916" s="45">
        <v>60573641</v>
      </c>
      <c r="D1916" s="46">
        <f>Table13[[#This Row],[Gross]]-Table13[[#This Row],[Budget]]</f>
        <v>573641</v>
      </c>
    </row>
    <row r="1917" spans="1:4" x14ac:dyDescent="0.25">
      <c r="A1917" s="47" t="s">
        <v>4711</v>
      </c>
      <c r="B1917" s="47">
        <v>10000000</v>
      </c>
      <c r="C1917" s="47">
        <v>10561238</v>
      </c>
      <c r="D1917" s="46">
        <f>Table13[[#This Row],[Gross]]-Table13[[#This Row],[Budget]]</f>
        <v>561238</v>
      </c>
    </row>
    <row r="1918" spans="1:4" x14ac:dyDescent="0.25">
      <c r="A1918" s="45" t="s">
        <v>5645</v>
      </c>
      <c r="B1918" s="45">
        <v>3000000</v>
      </c>
      <c r="C1918" s="45">
        <v>3559990</v>
      </c>
      <c r="D1918" s="46">
        <f>Table13[[#This Row],[Gross]]-Table13[[#This Row],[Budget]]</f>
        <v>559990</v>
      </c>
    </row>
    <row r="1919" spans="1:4" x14ac:dyDescent="0.25">
      <c r="A1919" s="45" t="s">
        <v>5792</v>
      </c>
      <c r="B1919" s="45">
        <v>2000000</v>
      </c>
      <c r="C1919" s="45">
        <v>2557668</v>
      </c>
      <c r="D1919" s="46">
        <f>Table13[[#This Row],[Gross]]-Table13[[#This Row],[Budget]]</f>
        <v>557668</v>
      </c>
    </row>
    <row r="1920" spans="1:4" x14ac:dyDescent="0.25">
      <c r="A1920" s="47" t="s">
        <v>5698</v>
      </c>
      <c r="B1920" s="47">
        <v>2600000</v>
      </c>
      <c r="C1920" s="47">
        <v>3130592</v>
      </c>
      <c r="D1920" s="46">
        <f>Table13[[#This Row],[Gross]]-Table13[[#This Row],[Budget]]</f>
        <v>530592</v>
      </c>
    </row>
    <row r="1921" spans="1:4" x14ac:dyDescent="0.25">
      <c r="A1921" s="45" t="s">
        <v>6092</v>
      </c>
      <c r="B1921" s="45">
        <v>780000</v>
      </c>
      <c r="C1921" s="45">
        <v>1310270</v>
      </c>
      <c r="D1921" s="46">
        <f>Table13[[#This Row],[Gross]]-Table13[[#This Row],[Budget]]</f>
        <v>530270</v>
      </c>
    </row>
    <row r="1922" spans="1:4" x14ac:dyDescent="0.25">
      <c r="A1922" s="47" t="s">
        <v>2795</v>
      </c>
      <c r="B1922" s="47">
        <v>30000000</v>
      </c>
      <c r="C1922" s="47">
        <v>30523568</v>
      </c>
      <c r="D1922" s="46">
        <f>Table13[[#This Row],[Gross]]-Table13[[#This Row],[Budget]]</f>
        <v>523568</v>
      </c>
    </row>
    <row r="1923" spans="1:4" x14ac:dyDescent="0.25">
      <c r="A1923" s="47" t="s">
        <v>2790</v>
      </c>
      <c r="B1923" s="47">
        <v>30000000</v>
      </c>
      <c r="C1923" s="47">
        <v>30513940</v>
      </c>
      <c r="D1923" s="46">
        <f>Table13[[#This Row],[Gross]]-Table13[[#This Row],[Budget]]</f>
        <v>513940</v>
      </c>
    </row>
    <row r="1924" spans="1:4" x14ac:dyDescent="0.25">
      <c r="A1924" s="47" t="s">
        <v>5793</v>
      </c>
      <c r="B1924" s="47">
        <v>2000000</v>
      </c>
      <c r="C1924" s="47">
        <v>2506446</v>
      </c>
      <c r="D1924" s="46">
        <f>Table13[[#This Row],[Gross]]-Table13[[#This Row],[Budget]]</f>
        <v>506446</v>
      </c>
    </row>
    <row r="1925" spans="1:4" x14ac:dyDescent="0.25">
      <c r="A1925" s="47" t="s">
        <v>6152</v>
      </c>
      <c r="B1925" s="47">
        <v>500000</v>
      </c>
      <c r="C1925" s="47">
        <v>985341</v>
      </c>
      <c r="D1925" s="46">
        <f>Table13[[#This Row],[Gross]]-Table13[[#This Row],[Budget]]</f>
        <v>485341</v>
      </c>
    </row>
    <row r="1926" spans="1:4" x14ac:dyDescent="0.25">
      <c r="A1926" s="47" t="s">
        <v>5359</v>
      </c>
      <c r="B1926" s="47">
        <v>5000000</v>
      </c>
      <c r="C1926" s="47">
        <v>5480318</v>
      </c>
      <c r="D1926" s="46">
        <f>Table13[[#This Row],[Gross]]-Table13[[#This Row],[Budget]]</f>
        <v>480318</v>
      </c>
    </row>
    <row r="1927" spans="1:4" x14ac:dyDescent="0.25">
      <c r="A1927" s="47" t="s">
        <v>6314</v>
      </c>
      <c r="B1927" s="47">
        <v>60000</v>
      </c>
      <c r="C1927" s="47">
        <v>536767</v>
      </c>
      <c r="D1927" s="46">
        <f>Table13[[#This Row],[Gross]]-Table13[[#This Row],[Budget]]</f>
        <v>476767</v>
      </c>
    </row>
    <row r="1928" spans="1:4" x14ac:dyDescent="0.25">
      <c r="A1928" s="47" t="s">
        <v>5075</v>
      </c>
      <c r="B1928" s="47">
        <v>7000000</v>
      </c>
      <c r="C1928" s="47">
        <v>7455447</v>
      </c>
      <c r="D1928" s="46">
        <f>Table13[[#This Row],[Gross]]-Table13[[#This Row],[Budget]]</f>
        <v>455447</v>
      </c>
    </row>
    <row r="1929" spans="1:4" x14ac:dyDescent="0.25">
      <c r="A1929" s="47" t="s">
        <v>6106</v>
      </c>
      <c r="B1929" s="47">
        <v>700000</v>
      </c>
      <c r="C1929" s="47">
        <v>1141829</v>
      </c>
      <c r="D1929" s="46">
        <f>Table13[[#This Row],[Gross]]-Table13[[#This Row],[Budget]]</f>
        <v>441829</v>
      </c>
    </row>
    <row r="1930" spans="1:4" x14ac:dyDescent="0.25">
      <c r="A1930" s="45" t="s">
        <v>6343</v>
      </c>
      <c r="B1930" s="45">
        <v>7000</v>
      </c>
      <c r="C1930" s="45">
        <v>424760</v>
      </c>
      <c r="D1930" s="46">
        <f>Table13[[#This Row],[Gross]]-Table13[[#This Row],[Budget]]</f>
        <v>417760</v>
      </c>
    </row>
    <row r="1931" spans="1:4" x14ac:dyDescent="0.25">
      <c r="A1931" s="47" t="s">
        <v>3050</v>
      </c>
      <c r="B1931" s="47">
        <v>25100000</v>
      </c>
      <c r="C1931" s="47">
        <v>25517500</v>
      </c>
      <c r="D1931" s="46">
        <f>Table13[[#This Row],[Gross]]-Table13[[#This Row],[Budget]]</f>
        <v>417500</v>
      </c>
    </row>
    <row r="1932" spans="1:4" x14ac:dyDescent="0.25">
      <c r="A1932" s="45" t="s">
        <v>6148</v>
      </c>
      <c r="B1932" s="45">
        <v>500000</v>
      </c>
      <c r="C1932" s="45">
        <v>906666</v>
      </c>
      <c r="D1932" s="46">
        <f>Table13[[#This Row],[Gross]]-Table13[[#This Row],[Budget]]</f>
        <v>406666</v>
      </c>
    </row>
    <row r="1933" spans="1:4" x14ac:dyDescent="0.25">
      <c r="A1933" s="47" t="s">
        <v>6077</v>
      </c>
      <c r="B1933" s="47">
        <v>850000</v>
      </c>
      <c r="C1933" s="47">
        <v>1243961</v>
      </c>
      <c r="D1933" s="46">
        <f>Table13[[#This Row],[Gross]]-Table13[[#This Row],[Budget]]</f>
        <v>393961</v>
      </c>
    </row>
    <row r="1934" spans="1:4" x14ac:dyDescent="0.25">
      <c r="A1934" s="45" t="s">
        <v>938</v>
      </c>
      <c r="B1934" s="45">
        <v>80000000</v>
      </c>
      <c r="C1934" s="45">
        <v>80360866</v>
      </c>
      <c r="D1934" s="46">
        <f>Table13[[#This Row],[Gross]]-Table13[[#This Row],[Budget]]</f>
        <v>360866</v>
      </c>
    </row>
    <row r="1935" spans="1:4" x14ac:dyDescent="0.25">
      <c r="A1935" s="47" t="s">
        <v>6284</v>
      </c>
      <c r="B1935" s="47">
        <v>120000</v>
      </c>
      <c r="C1935" s="47">
        <v>469947</v>
      </c>
      <c r="D1935" s="46">
        <f>Table13[[#This Row],[Gross]]-Table13[[#This Row],[Budget]]</f>
        <v>349947</v>
      </c>
    </row>
    <row r="1936" spans="1:4" x14ac:dyDescent="0.25">
      <c r="A1936" s="45" t="s">
        <v>5923</v>
      </c>
      <c r="B1936" s="45">
        <v>1300000</v>
      </c>
      <c r="C1936" s="45">
        <v>1647780</v>
      </c>
      <c r="D1936" s="46">
        <f>Table13[[#This Row],[Gross]]-Table13[[#This Row],[Budget]]</f>
        <v>347780</v>
      </c>
    </row>
    <row r="1937" spans="1:4" x14ac:dyDescent="0.25">
      <c r="A1937" s="45" t="s">
        <v>3963</v>
      </c>
      <c r="B1937" s="45">
        <v>16000000</v>
      </c>
      <c r="C1937" s="45">
        <v>16346122</v>
      </c>
      <c r="D1937" s="46">
        <f>Table13[[#This Row],[Gross]]-Table13[[#This Row],[Budget]]</f>
        <v>346122</v>
      </c>
    </row>
    <row r="1938" spans="1:4" x14ac:dyDescent="0.25">
      <c r="A1938" s="45" t="s">
        <v>3786</v>
      </c>
      <c r="B1938" s="45">
        <v>18000000</v>
      </c>
      <c r="C1938" s="45">
        <v>18329466</v>
      </c>
      <c r="D1938" s="46">
        <f>Table13[[#This Row],[Gross]]-Table13[[#This Row],[Budget]]</f>
        <v>329466</v>
      </c>
    </row>
    <row r="1939" spans="1:4" x14ac:dyDescent="0.25">
      <c r="A1939" s="45" t="s">
        <v>6321</v>
      </c>
      <c r="B1939" s="45">
        <v>65000</v>
      </c>
      <c r="C1939" s="45">
        <v>389804</v>
      </c>
      <c r="D1939" s="46">
        <f>Table13[[#This Row],[Gross]]-Table13[[#This Row],[Budget]]</f>
        <v>324804</v>
      </c>
    </row>
    <row r="1940" spans="1:4" x14ac:dyDescent="0.25">
      <c r="A1940" s="45" t="s">
        <v>2981</v>
      </c>
      <c r="B1940" s="45">
        <v>13500000</v>
      </c>
      <c r="C1940" s="45">
        <v>13823741</v>
      </c>
      <c r="D1940" s="46">
        <f>Table13[[#This Row],[Gross]]-Table13[[#This Row],[Budget]]</f>
        <v>323741</v>
      </c>
    </row>
    <row r="1941" spans="1:4" x14ac:dyDescent="0.25">
      <c r="A1941" s="45" t="s">
        <v>5360</v>
      </c>
      <c r="B1941" s="45">
        <v>5000000</v>
      </c>
      <c r="C1941" s="45">
        <v>5308707</v>
      </c>
      <c r="D1941" s="46">
        <f>Table13[[#This Row],[Gross]]-Table13[[#This Row],[Budget]]</f>
        <v>308707</v>
      </c>
    </row>
    <row r="1942" spans="1:4" x14ac:dyDescent="0.25">
      <c r="A1942" s="45" t="s">
        <v>5488</v>
      </c>
      <c r="B1942" s="45">
        <v>4000000</v>
      </c>
      <c r="C1942" s="45">
        <v>4301331</v>
      </c>
      <c r="D1942" s="46">
        <f>Table13[[#This Row],[Gross]]-Table13[[#This Row],[Budget]]</f>
        <v>301331</v>
      </c>
    </row>
    <row r="1943" spans="1:4" x14ac:dyDescent="0.25">
      <c r="A1943" s="45" t="s">
        <v>5968</v>
      </c>
      <c r="B1943" s="45">
        <v>1100000</v>
      </c>
      <c r="C1943" s="45">
        <v>1400000</v>
      </c>
      <c r="D1943" s="46">
        <f>Table13[[#This Row],[Gross]]-Table13[[#This Row],[Budget]]</f>
        <v>300000</v>
      </c>
    </row>
    <row r="1944" spans="1:4" x14ac:dyDescent="0.25">
      <c r="A1944" s="45" t="s">
        <v>5724</v>
      </c>
      <c r="B1944" s="45">
        <v>34000</v>
      </c>
      <c r="C1944" s="45">
        <v>333658</v>
      </c>
      <c r="D1944" s="46">
        <f>Table13[[#This Row],[Gross]]-Table13[[#This Row],[Budget]]</f>
        <v>299658</v>
      </c>
    </row>
    <row r="1945" spans="1:4" x14ac:dyDescent="0.25">
      <c r="A1945" s="47" t="s">
        <v>5566</v>
      </c>
      <c r="B1945" s="47">
        <v>3000000</v>
      </c>
      <c r="C1945" s="47">
        <v>3293258</v>
      </c>
      <c r="D1945" s="46">
        <f>Table13[[#This Row],[Gross]]-Table13[[#This Row],[Budget]]</f>
        <v>293258</v>
      </c>
    </row>
    <row r="1946" spans="1:4" x14ac:dyDescent="0.25">
      <c r="A1946" s="47" t="s">
        <v>5063</v>
      </c>
      <c r="B1946" s="47">
        <v>7000000</v>
      </c>
      <c r="C1946" s="47">
        <v>7292175</v>
      </c>
      <c r="D1946" s="46">
        <f>Table13[[#This Row],[Gross]]-Table13[[#This Row],[Budget]]</f>
        <v>292175</v>
      </c>
    </row>
    <row r="1947" spans="1:4" x14ac:dyDescent="0.25">
      <c r="A1947" s="47" t="s">
        <v>4943</v>
      </c>
      <c r="B1947" s="47">
        <v>8000000</v>
      </c>
      <c r="C1947" s="47">
        <v>8279017</v>
      </c>
      <c r="D1947" s="46">
        <f>Table13[[#This Row],[Gross]]-Table13[[#This Row],[Budget]]</f>
        <v>279017</v>
      </c>
    </row>
    <row r="1948" spans="1:4" x14ac:dyDescent="0.25">
      <c r="A1948" s="47" t="s">
        <v>6006</v>
      </c>
      <c r="B1948" s="47">
        <v>1000000</v>
      </c>
      <c r="C1948" s="47">
        <v>1277257</v>
      </c>
      <c r="D1948" s="46">
        <f>Table13[[#This Row],[Gross]]-Table13[[#This Row],[Budget]]</f>
        <v>277257</v>
      </c>
    </row>
    <row r="1949" spans="1:4" x14ac:dyDescent="0.25">
      <c r="A1949" s="47" t="s">
        <v>3351</v>
      </c>
      <c r="B1949" s="47">
        <v>22000000</v>
      </c>
      <c r="C1949" s="47">
        <v>22264487</v>
      </c>
      <c r="D1949" s="46">
        <f>Table13[[#This Row],[Gross]]-Table13[[#This Row],[Budget]]</f>
        <v>264487</v>
      </c>
    </row>
    <row r="1950" spans="1:4" x14ac:dyDescent="0.25">
      <c r="A1950" s="47" t="s">
        <v>3427</v>
      </c>
      <c r="B1950" s="47">
        <v>20000000</v>
      </c>
      <c r="C1950" s="47">
        <v>20259297</v>
      </c>
      <c r="D1950" s="46">
        <f>Table13[[#This Row],[Gross]]-Table13[[#This Row],[Budget]]</f>
        <v>259297</v>
      </c>
    </row>
    <row r="1951" spans="1:4" x14ac:dyDescent="0.25">
      <c r="A1951" s="47" t="s">
        <v>5963</v>
      </c>
      <c r="B1951" s="47">
        <v>2600000</v>
      </c>
      <c r="C1951" s="47">
        <v>2850263</v>
      </c>
      <c r="D1951" s="46">
        <f>Table13[[#This Row],[Gross]]-Table13[[#This Row],[Budget]]</f>
        <v>250263</v>
      </c>
    </row>
    <row r="1952" spans="1:4" x14ac:dyDescent="0.25">
      <c r="A1952" s="47" t="s">
        <v>5865</v>
      </c>
      <c r="B1952" s="47">
        <v>1700000</v>
      </c>
      <c r="C1952" s="47">
        <v>1943649</v>
      </c>
      <c r="D1952" s="46">
        <f>Table13[[#This Row],[Gross]]-Table13[[#This Row],[Budget]]</f>
        <v>243649</v>
      </c>
    </row>
    <row r="1953" spans="1:4" x14ac:dyDescent="0.25">
      <c r="A1953" s="47" t="s">
        <v>6211</v>
      </c>
      <c r="B1953" s="47">
        <v>375000</v>
      </c>
      <c r="C1953" s="47">
        <v>617172</v>
      </c>
      <c r="D1953" s="46">
        <f>Table13[[#This Row],[Gross]]-Table13[[#This Row],[Budget]]</f>
        <v>242172</v>
      </c>
    </row>
    <row r="1954" spans="1:4" x14ac:dyDescent="0.25">
      <c r="A1954" s="47" t="s">
        <v>3544</v>
      </c>
      <c r="B1954" s="47">
        <v>20000000</v>
      </c>
      <c r="C1954" s="47">
        <v>20241395</v>
      </c>
      <c r="D1954" s="46">
        <f>Table13[[#This Row],[Gross]]-Table13[[#This Row],[Budget]]</f>
        <v>241395</v>
      </c>
    </row>
    <row r="1955" spans="1:4" x14ac:dyDescent="0.25">
      <c r="A1955" s="45" t="s">
        <v>6324</v>
      </c>
      <c r="B1955" s="45">
        <v>40000</v>
      </c>
      <c r="C1955" s="45">
        <v>277233</v>
      </c>
      <c r="D1955" s="46">
        <f>Table13[[#This Row],[Gross]]-Table13[[#This Row],[Budget]]</f>
        <v>237233</v>
      </c>
    </row>
    <row r="1956" spans="1:4" x14ac:dyDescent="0.25">
      <c r="A1956" s="45" t="s">
        <v>1099</v>
      </c>
      <c r="B1956" s="45">
        <v>70000000</v>
      </c>
      <c r="C1956" s="45">
        <v>70224196</v>
      </c>
      <c r="D1956" s="46">
        <f>Table13[[#This Row],[Gross]]-Table13[[#This Row],[Budget]]</f>
        <v>224196</v>
      </c>
    </row>
    <row r="1957" spans="1:4" x14ac:dyDescent="0.25">
      <c r="A1957" s="47" t="s">
        <v>6326</v>
      </c>
      <c r="B1957" s="47">
        <v>30000</v>
      </c>
      <c r="C1957" s="47">
        <v>243768</v>
      </c>
      <c r="D1957" s="46">
        <f>Table13[[#This Row],[Gross]]-Table13[[#This Row],[Budget]]</f>
        <v>213768</v>
      </c>
    </row>
    <row r="1958" spans="1:4" x14ac:dyDescent="0.25">
      <c r="A1958" s="47" t="s">
        <v>3964</v>
      </c>
      <c r="B1958" s="47">
        <v>16000000</v>
      </c>
      <c r="C1958" s="47">
        <v>16204793</v>
      </c>
      <c r="D1958" s="46">
        <f>Table13[[#This Row],[Gross]]-Table13[[#This Row],[Budget]]</f>
        <v>204793</v>
      </c>
    </row>
    <row r="1959" spans="1:4" x14ac:dyDescent="0.25">
      <c r="A1959" s="45" t="s">
        <v>1783</v>
      </c>
      <c r="B1959" s="45">
        <v>40000000</v>
      </c>
      <c r="C1959" s="45">
        <v>40203020</v>
      </c>
      <c r="D1959" s="46">
        <f>Table13[[#This Row],[Gross]]-Table13[[#This Row],[Budget]]</f>
        <v>203020</v>
      </c>
    </row>
    <row r="1960" spans="1:4" x14ac:dyDescent="0.25">
      <c r="A1960" s="47" t="s">
        <v>6084</v>
      </c>
      <c r="B1960" s="47">
        <v>800000</v>
      </c>
      <c r="C1960" s="47">
        <v>1001437</v>
      </c>
      <c r="D1960" s="46">
        <f>Table13[[#This Row],[Gross]]-Table13[[#This Row],[Budget]]</f>
        <v>201437</v>
      </c>
    </row>
    <row r="1961" spans="1:4" x14ac:dyDescent="0.25">
      <c r="A1961" s="45" t="s">
        <v>668</v>
      </c>
      <c r="B1961" s="45">
        <v>10000000</v>
      </c>
      <c r="C1961" s="45">
        <v>10200000</v>
      </c>
      <c r="D1961" s="46">
        <f>Table13[[#This Row],[Gross]]-Table13[[#This Row],[Budget]]</f>
        <v>200000</v>
      </c>
    </row>
    <row r="1962" spans="1:4" x14ac:dyDescent="0.25">
      <c r="A1962" s="47" t="s">
        <v>6322</v>
      </c>
      <c r="B1962" s="47">
        <v>42000</v>
      </c>
      <c r="C1962" s="47">
        <v>241816</v>
      </c>
      <c r="D1962" s="46">
        <f>Table13[[#This Row],[Gross]]-Table13[[#This Row],[Budget]]</f>
        <v>199816</v>
      </c>
    </row>
    <row r="1963" spans="1:4" x14ac:dyDescent="0.25">
      <c r="A1963" s="45" t="s">
        <v>6271</v>
      </c>
      <c r="B1963" s="45">
        <v>200000</v>
      </c>
      <c r="C1963" s="45">
        <v>381225</v>
      </c>
      <c r="D1963" s="46">
        <f>Table13[[#This Row],[Gross]]-Table13[[#This Row],[Budget]]</f>
        <v>181225</v>
      </c>
    </row>
    <row r="1964" spans="1:4" x14ac:dyDescent="0.25">
      <c r="A1964" s="45" t="s">
        <v>6332</v>
      </c>
      <c r="B1964" s="45">
        <v>15000</v>
      </c>
      <c r="C1964" s="45">
        <v>192467</v>
      </c>
      <c r="D1964" s="46">
        <f>Table13[[#This Row],[Gross]]-Table13[[#This Row],[Budget]]</f>
        <v>177467</v>
      </c>
    </row>
    <row r="1965" spans="1:4" x14ac:dyDescent="0.25">
      <c r="A1965" s="45" t="s">
        <v>6336</v>
      </c>
      <c r="B1965" s="45">
        <v>10000</v>
      </c>
      <c r="C1965" s="45">
        <v>180483</v>
      </c>
      <c r="D1965" s="46">
        <f>Table13[[#This Row],[Gross]]-Table13[[#This Row],[Budget]]</f>
        <v>170483</v>
      </c>
    </row>
    <row r="1966" spans="1:4" x14ac:dyDescent="0.25">
      <c r="A1966" s="47" t="s">
        <v>5066</v>
      </c>
      <c r="B1966" s="47">
        <v>6000000</v>
      </c>
      <c r="C1966" s="47">
        <v>6165429</v>
      </c>
      <c r="D1966" s="46">
        <f>Table13[[#This Row],[Gross]]-Table13[[#This Row],[Budget]]</f>
        <v>165429</v>
      </c>
    </row>
    <row r="1967" spans="1:4" x14ac:dyDescent="0.25">
      <c r="A1967" s="47" t="s">
        <v>1759</v>
      </c>
      <c r="B1967" s="47">
        <v>50000000</v>
      </c>
      <c r="C1967" s="47">
        <v>50150619</v>
      </c>
      <c r="D1967" s="46">
        <f>Table13[[#This Row],[Gross]]-Table13[[#This Row],[Budget]]</f>
        <v>150619</v>
      </c>
    </row>
    <row r="1968" spans="1:4" x14ac:dyDescent="0.25">
      <c r="A1968" s="47" t="s">
        <v>6337</v>
      </c>
      <c r="B1968" s="47">
        <v>4500</v>
      </c>
      <c r="C1968" s="47">
        <v>136007</v>
      </c>
      <c r="D1968" s="46">
        <f>Table13[[#This Row],[Gross]]-Table13[[#This Row],[Budget]]</f>
        <v>131507</v>
      </c>
    </row>
    <row r="1969" spans="1:4" x14ac:dyDescent="0.25">
      <c r="A1969" s="47" t="s">
        <v>1527</v>
      </c>
      <c r="B1969" s="47">
        <v>60000000</v>
      </c>
      <c r="C1969" s="47">
        <v>60128566</v>
      </c>
      <c r="D1969" s="46">
        <f>Table13[[#This Row],[Gross]]-Table13[[#This Row],[Budget]]</f>
        <v>128566</v>
      </c>
    </row>
    <row r="1970" spans="1:4" x14ac:dyDescent="0.25">
      <c r="A1970" s="47" t="s">
        <v>6248</v>
      </c>
      <c r="B1970" s="47">
        <v>365000</v>
      </c>
      <c r="C1970" s="47">
        <v>489220</v>
      </c>
      <c r="D1970" s="46">
        <f>Table13[[#This Row],[Gross]]-Table13[[#This Row],[Budget]]</f>
        <v>124220</v>
      </c>
    </row>
    <row r="1971" spans="1:4" x14ac:dyDescent="0.25">
      <c r="A1971" s="45" t="s">
        <v>610</v>
      </c>
      <c r="B1971" s="45">
        <v>100000000</v>
      </c>
      <c r="C1971" s="45">
        <v>100117603</v>
      </c>
      <c r="D1971" s="46">
        <f>Table13[[#This Row],[Gross]]-Table13[[#This Row],[Budget]]</f>
        <v>117603</v>
      </c>
    </row>
    <row r="1972" spans="1:4" x14ac:dyDescent="0.25">
      <c r="A1972" s="47" t="s">
        <v>5663</v>
      </c>
      <c r="B1972" s="47">
        <v>3000000</v>
      </c>
      <c r="C1972" s="47">
        <v>3105269</v>
      </c>
      <c r="D1972" s="46">
        <f>Table13[[#This Row],[Gross]]-Table13[[#This Row],[Budget]]</f>
        <v>105269</v>
      </c>
    </row>
    <row r="1973" spans="1:4" x14ac:dyDescent="0.25">
      <c r="A1973" s="45" t="s">
        <v>6154</v>
      </c>
      <c r="B1973" s="45">
        <v>500000</v>
      </c>
      <c r="C1973" s="45">
        <v>603943</v>
      </c>
      <c r="D1973" s="46">
        <f>Table13[[#This Row],[Gross]]-Table13[[#This Row],[Budget]]</f>
        <v>103943</v>
      </c>
    </row>
    <row r="1974" spans="1:4" x14ac:dyDescent="0.25">
      <c r="A1974" s="47" t="s">
        <v>4117</v>
      </c>
      <c r="B1974" s="47">
        <v>15000000</v>
      </c>
      <c r="C1974" s="47">
        <v>15100000</v>
      </c>
      <c r="D1974" s="46">
        <f>Table13[[#This Row],[Gross]]-Table13[[#This Row],[Budget]]</f>
        <v>100000</v>
      </c>
    </row>
    <row r="1975" spans="1:4" x14ac:dyDescent="0.25">
      <c r="A1975" s="45" t="s">
        <v>6348</v>
      </c>
      <c r="B1975" s="45">
        <v>1100</v>
      </c>
      <c r="C1975" s="45">
        <v>85222</v>
      </c>
      <c r="D1975" s="46">
        <f>Table13[[#This Row],[Gross]]-Table13[[#This Row],[Budget]]</f>
        <v>84122</v>
      </c>
    </row>
    <row r="1976" spans="1:4" x14ac:dyDescent="0.25">
      <c r="A1976" s="47" t="s">
        <v>139</v>
      </c>
      <c r="B1976" s="47">
        <v>140000000</v>
      </c>
      <c r="C1976" s="47">
        <v>140080850</v>
      </c>
      <c r="D1976" s="46">
        <f>Table13[[#This Row],[Gross]]-Table13[[#This Row],[Budget]]</f>
        <v>80850</v>
      </c>
    </row>
    <row r="1977" spans="1:4" x14ac:dyDescent="0.25">
      <c r="A1977" s="45" t="s">
        <v>6308</v>
      </c>
      <c r="B1977" s="45">
        <v>40000</v>
      </c>
      <c r="C1977" s="45">
        <v>110536</v>
      </c>
      <c r="D1977" s="46">
        <f>Table13[[#This Row],[Gross]]-Table13[[#This Row],[Budget]]</f>
        <v>70536</v>
      </c>
    </row>
    <row r="1978" spans="1:4" x14ac:dyDescent="0.25">
      <c r="A1978" s="47" t="s">
        <v>6345</v>
      </c>
      <c r="B1978" s="47">
        <v>7000</v>
      </c>
      <c r="C1978" s="47">
        <v>70071</v>
      </c>
      <c r="D1978" s="46">
        <f>Table13[[#This Row],[Gross]]-Table13[[#This Row],[Budget]]</f>
        <v>63071</v>
      </c>
    </row>
    <row r="1979" spans="1:4" x14ac:dyDescent="0.25">
      <c r="A1979" s="47" t="s">
        <v>6334</v>
      </c>
      <c r="B1979" s="47">
        <v>15000</v>
      </c>
      <c r="C1979" s="47">
        <v>76382</v>
      </c>
      <c r="D1979" s="46">
        <f>Table13[[#This Row],[Gross]]-Table13[[#This Row],[Budget]]</f>
        <v>61382</v>
      </c>
    </row>
    <row r="1980" spans="1:4" x14ac:dyDescent="0.25">
      <c r="A1980" s="47" t="s">
        <v>6066</v>
      </c>
      <c r="B1980" s="47">
        <v>950000</v>
      </c>
      <c r="C1980" s="47">
        <v>1007962</v>
      </c>
      <c r="D1980" s="46">
        <f>Table13[[#This Row],[Gross]]-Table13[[#This Row],[Budget]]</f>
        <v>57962</v>
      </c>
    </row>
    <row r="1981" spans="1:4" x14ac:dyDescent="0.25">
      <c r="A1981" s="47" t="s">
        <v>5113</v>
      </c>
      <c r="B1981" s="47">
        <v>6800000</v>
      </c>
      <c r="C1981" s="47">
        <v>6857096</v>
      </c>
      <c r="D1981" s="46">
        <f>Table13[[#This Row],[Gross]]-Table13[[#This Row],[Budget]]</f>
        <v>57096</v>
      </c>
    </row>
    <row r="1982" spans="1:4" x14ac:dyDescent="0.25">
      <c r="A1982" s="45" t="s">
        <v>6239</v>
      </c>
      <c r="B1982" s="45">
        <v>270000</v>
      </c>
      <c r="C1982" s="45">
        <v>318622</v>
      </c>
      <c r="D1982" s="46">
        <f>Table13[[#This Row],[Gross]]-Table13[[#This Row],[Budget]]</f>
        <v>48622</v>
      </c>
    </row>
    <row r="1983" spans="1:4" x14ac:dyDescent="0.25">
      <c r="A1983" s="47" t="s">
        <v>5489</v>
      </c>
      <c r="B1983" s="47">
        <v>4000000</v>
      </c>
      <c r="C1983" s="47">
        <v>4046737</v>
      </c>
      <c r="D1983" s="46">
        <f>Table13[[#This Row],[Gross]]-Table13[[#This Row],[Budget]]</f>
        <v>46737</v>
      </c>
    </row>
    <row r="1984" spans="1:4" x14ac:dyDescent="0.25">
      <c r="A1984" s="45" t="s">
        <v>6254</v>
      </c>
      <c r="B1984" s="45">
        <v>150000</v>
      </c>
      <c r="C1984" s="45">
        <v>191309</v>
      </c>
      <c r="D1984" s="46">
        <f>Table13[[#This Row],[Gross]]-Table13[[#This Row],[Budget]]</f>
        <v>41309</v>
      </c>
    </row>
    <row r="1985" spans="1:4" x14ac:dyDescent="0.25">
      <c r="A1985" s="45" t="s">
        <v>6206</v>
      </c>
      <c r="B1985" s="45">
        <v>400000</v>
      </c>
      <c r="C1985" s="45">
        <v>425899</v>
      </c>
      <c r="D1985" s="46">
        <f>Table13[[#This Row],[Gross]]-Table13[[#This Row],[Budget]]</f>
        <v>25899</v>
      </c>
    </row>
    <row r="1986" spans="1:4" x14ac:dyDescent="0.25">
      <c r="A1986" s="45" t="s">
        <v>6278</v>
      </c>
      <c r="B1986" s="45">
        <v>200000</v>
      </c>
      <c r="C1986" s="45">
        <v>215185</v>
      </c>
      <c r="D1986" s="46">
        <f>Table13[[#This Row],[Gross]]-Table13[[#This Row],[Budget]]</f>
        <v>15185</v>
      </c>
    </row>
    <row r="1987" spans="1:4" x14ac:dyDescent="0.25">
      <c r="A1987" s="47" t="s">
        <v>5361</v>
      </c>
      <c r="B1987" s="47">
        <v>5000000</v>
      </c>
      <c r="C1987" s="47">
        <v>5009677</v>
      </c>
      <c r="D1987" s="46">
        <f>Table13[[#This Row],[Gross]]-Table13[[#This Row],[Budget]]</f>
        <v>9677</v>
      </c>
    </row>
    <row r="1988" spans="1:4" x14ac:dyDescent="0.25">
      <c r="A1988" s="47" t="s">
        <v>1762</v>
      </c>
      <c r="B1988" s="47">
        <v>50000000</v>
      </c>
      <c r="C1988" s="47">
        <v>50007168</v>
      </c>
      <c r="D1988" s="46">
        <f>Table13[[#This Row],[Gross]]-Table13[[#This Row],[Budget]]</f>
        <v>7168</v>
      </c>
    </row>
    <row r="1989" spans="1:4" x14ac:dyDescent="0.25">
      <c r="A1989" s="47" t="s">
        <v>5653</v>
      </c>
      <c r="B1989" s="47">
        <v>3000000</v>
      </c>
      <c r="C1989" s="47">
        <v>3000000</v>
      </c>
      <c r="D1989" s="46">
        <f>Table13[[#This Row],[Gross]]-Table13[[#This Row],[Budget]]</f>
        <v>0</v>
      </c>
    </row>
    <row r="1990" spans="1:4" x14ac:dyDescent="0.25">
      <c r="A1990" s="45" t="s">
        <v>5825</v>
      </c>
      <c r="B1990" s="45">
        <v>14000</v>
      </c>
      <c r="C1990" s="45">
        <v>12667</v>
      </c>
      <c r="D1990" s="46">
        <f>Table13[[#This Row],[Gross]]-Table13[[#This Row],[Budget]]</f>
        <v>-1333</v>
      </c>
    </row>
    <row r="1991" spans="1:4" x14ac:dyDescent="0.25">
      <c r="A1991" s="45" t="s">
        <v>6294</v>
      </c>
      <c r="B1991" s="45">
        <v>160000</v>
      </c>
      <c r="C1991" s="45">
        <v>155984</v>
      </c>
      <c r="D1991" s="46">
        <f>Table13[[#This Row],[Gross]]-Table13[[#This Row],[Budget]]</f>
        <v>-4016</v>
      </c>
    </row>
    <row r="1992" spans="1:4" x14ac:dyDescent="0.25">
      <c r="A1992" s="47" t="s">
        <v>6347</v>
      </c>
      <c r="B1992" s="47">
        <v>9000</v>
      </c>
      <c r="C1992" s="47">
        <v>4584</v>
      </c>
      <c r="D1992" s="46">
        <f>Table13[[#This Row],[Gross]]-Table13[[#This Row],[Budget]]</f>
        <v>-4416</v>
      </c>
    </row>
    <row r="1993" spans="1:4" x14ac:dyDescent="0.25">
      <c r="A1993" s="45" t="s">
        <v>4287</v>
      </c>
      <c r="B1993" s="45">
        <v>15000000</v>
      </c>
      <c r="C1993" s="45">
        <v>14989761</v>
      </c>
      <c r="D1993" s="46">
        <f>Table13[[#This Row],[Gross]]-Table13[[#This Row],[Budget]]</f>
        <v>-10239</v>
      </c>
    </row>
    <row r="1994" spans="1:4" x14ac:dyDescent="0.25">
      <c r="A1994" s="47" t="s">
        <v>5796</v>
      </c>
      <c r="B1994" s="47">
        <v>2000000</v>
      </c>
      <c r="C1994" s="47">
        <v>1984378</v>
      </c>
      <c r="D1994" s="46">
        <f>Table13[[#This Row],[Gross]]-Table13[[#This Row],[Budget]]</f>
        <v>-15622</v>
      </c>
    </row>
    <row r="1995" spans="1:4" x14ac:dyDescent="0.25">
      <c r="A1995" s="45" t="s">
        <v>6012</v>
      </c>
      <c r="B1995" s="45">
        <v>1000000</v>
      </c>
      <c r="C1995" s="45">
        <v>982214</v>
      </c>
      <c r="D1995" s="46">
        <f>Table13[[#This Row],[Gross]]-Table13[[#This Row],[Budget]]</f>
        <v>-17786</v>
      </c>
    </row>
    <row r="1996" spans="1:4" x14ac:dyDescent="0.25">
      <c r="A1996" s="47" t="s">
        <v>6329</v>
      </c>
      <c r="B1996" s="47">
        <v>27000</v>
      </c>
      <c r="C1996" s="47">
        <v>8231</v>
      </c>
      <c r="D1996" s="46">
        <f>Table13[[#This Row],[Gross]]-Table13[[#This Row],[Budget]]</f>
        <v>-18769</v>
      </c>
    </row>
    <row r="1997" spans="1:4" x14ac:dyDescent="0.25">
      <c r="A1997" s="47" t="s">
        <v>6318</v>
      </c>
      <c r="B1997" s="47">
        <v>60000</v>
      </c>
      <c r="C1997" s="47">
        <v>40557</v>
      </c>
      <c r="D1997" s="46">
        <f>Table13[[#This Row],[Gross]]-Table13[[#This Row],[Budget]]</f>
        <v>-19443</v>
      </c>
    </row>
    <row r="1998" spans="1:4" x14ac:dyDescent="0.25">
      <c r="A1998" s="45" t="s">
        <v>2808</v>
      </c>
      <c r="B1998" s="45">
        <v>20000000</v>
      </c>
      <c r="C1998" s="45">
        <v>19976073</v>
      </c>
      <c r="D1998" s="46">
        <f>Table13[[#This Row],[Gross]]-Table13[[#This Row],[Budget]]</f>
        <v>-23927</v>
      </c>
    </row>
    <row r="1999" spans="1:4" x14ac:dyDescent="0.25">
      <c r="A1999" s="47" t="s">
        <v>6276</v>
      </c>
      <c r="B1999" s="47">
        <v>200000</v>
      </c>
      <c r="C1999" s="47">
        <v>174682</v>
      </c>
      <c r="D1999" s="46">
        <f>Table13[[#This Row],[Gross]]-Table13[[#This Row],[Budget]]</f>
        <v>-25318</v>
      </c>
    </row>
    <row r="2000" spans="1:4" x14ac:dyDescent="0.25">
      <c r="A2000" s="45" t="s">
        <v>6075</v>
      </c>
      <c r="B2000" s="45">
        <v>850000</v>
      </c>
      <c r="C2000" s="45">
        <v>819939</v>
      </c>
      <c r="D2000" s="46">
        <f>Table13[[#This Row],[Gross]]-Table13[[#This Row],[Budget]]</f>
        <v>-30061</v>
      </c>
    </row>
    <row r="2001" spans="1:4" x14ac:dyDescent="0.25">
      <c r="A2001" s="45" t="s">
        <v>6250</v>
      </c>
      <c r="B2001" s="45">
        <v>250000</v>
      </c>
      <c r="C2001" s="45">
        <v>212285</v>
      </c>
      <c r="D2001" s="46">
        <f>Table13[[#This Row],[Gross]]-Table13[[#This Row],[Budget]]</f>
        <v>-37715</v>
      </c>
    </row>
    <row r="2002" spans="1:4" x14ac:dyDescent="0.25">
      <c r="A2002" s="45" t="s">
        <v>6319</v>
      </c>
      <c r="B2002" s="45">
        <v>70000</v>
      </c>
      <c r="C2002" s="45">
        <v>30084</v>
      </c>
      <c r="D2002" s="46">
        <f>Table13[[#This Row],[Gross]]-Table13[[#This Row],[Budget]]</f>
        <v>-39916</v>
      </c>
    </row>
    <row r="2003" spans="1:4" x14ac:dyDescent="0.25">
      <c r="A2003" s="47" t="s">
        <v>6228</v>
      </c>
      <c r="B2003" s="47">
        <v>300000</v>
      </c>
      <c r="C2003" s="47">
        <v>255352</v>
      </c>
      <c r="D2003" s="46">
        <f>Table13[[#This Row],[Gross]]-Table13[[#This Row],[Budget]]</f>
        <v>-44648</v>
      </c>
    </row>
    <row r="2004" spans="1:4" x14ac:dyDescent="0.25">
      <c r="A2004" s="47" t="s">
        <v>6125</v>
      </c>
      <c r="B2004" s="47">
        <v>560000</v>
      </c>
      <c r="C2004" s="47">
        <v>515005</v>
      </c>
      <c r="D2004" s="46">
        <f>Table13[[#This Row],[Gross]]-Table13[[#This Row],[Budget]]</f>
        <v>-44995</v>
      </c>
    </row>
    <row r="2005" spans="1:4" x14ac:dyDescent="0.25">
      <c r="A2005" s="47" t="s">
        <v>6253</v>
      </c>
      <c r="B2005" s="47">
        <v>250000</v>
      </c>
      <c r="C2005" s="47">
        <v>203134</v>
      </c>
      <c r="D2005" s="46">
        <f>Table13[[#This Row],[Gross]]-Table13[[#This Row],[Budget]]</f>
        <v>-46866</v>
      </c>
    </row>
    <row r="2006" spans="1:4" x14ac:dyDescent="0.25">
      <c r="A2006" s="45" t="s">
        <v>5366</v>
      </c>
      <c r="B2006" s="45">
        <v>4000000</v>
      </c>
      <c r="C2006" s="45">
        <v>3950029</v>
      </c>
      <c r="D2006" s="46">
        <f>Table13[[#This Row],[Gross]]-Table13[[#This Row],[Budget]]</f>
        <v>-49971</v>
      </c>
    </row>
    <row r="2007" spans="1:4" x14ac:dyDescent="0.25">
      <c r="A2007" s="45" t="s">
        <v>3738</v>
      </c>
      <c r="B2007" s="45">
        <v>18500000</v>
      </c>
      <c r="C2007" s="45">
        <v>18439082</v>
      </c>
      <c r="D2007" s="46">
        <f>Table13[[#This Row],[Gross]]-Table13[[#This Row],[Budget]]</f>
        <v>-60918</v>
      </c>
    </row>
    <row r="2008" spans="1:4" x14ac:dyDescent="0.25">
      <c r="A2008" s="45" t="s">
        <v>4118</v>
      </c>
      <c r="B2008" s="45">
        <v>15000000</v>
      </c>
      <c r="C2008" s="45">
        <v>14938570</v>
      </c>
      <c r="D2008" s="46">
        <f>Table13[[#This Row],[Gross]]-Table13[[#This Row],[Budget]]</f>
        <v>-61430</v>
      </c>
    </row>
    <row r="2009" spans="1:4" x14ac:dyDescent="0.25">
      <c r="A2009" s="45" t="s">
        <v>6186</v>
      </c>
      <c r="B2009" s="45">
        <v>450000</v>
      </c>
      <c r="C2009" s="45">
        <v>379122</v>
      </c>
      <c r="D2009" s="46">
        <f>Table13[[#This Row],[Gross]]-Table13[[#This Row],[Budget]]</f>
        <v>-70878</v>
      </c>
    </row>
    <row r="2010" spans="1:4" x14ac:dyDescent="0.25">
      <c r="A2010" s="45" t="s">
        <v>6257</v>
      </c>
      <c r="B2010" s="45">
        <v>250000</v>
      </c>
      <c r="C2010" s="45">
        <v>177840</v>
      </c>
      <c r="D2010" s="46">
        <f>Table13[[#This Row],[Gross]]-Table13[[#This Row],[Budget]]</f>
        <v>-72160</v>
      </c>
    </row>
    <row r="2011" spans="1:4" x14ac:dyDescent="0.25">
      <c r="A2011" s="47" t="s">
        <v>5587</v>
      </c>
      <c r="B2011" s="47">
        <v>3000000</v>
      </c>
      <c r="C2011" s="47">
        <v>2926565</v>
      </c>
      <c r="D2011" s="46">
        <f>Table13[[#This Row],[Gross]]-Table13[[#This Row],[Budget]]</f>
        <v>-73435</v>
      </c>
    </row>
    <row r="2012" spans="1:4" x14ac:dyDescent="0.25">
      <c r="A2012" s="45" t="s">
        <v>5651</v>
      </c>
      <c r="B2012" s="45">
        <v>3000000</v>
      </c>
      <c r="C2012" s="45">
        <v>2912363</v>
      </c>
      <c r="D2012" s="46">
        <f>Table13[[#This Row],[Gross]]-Table13[[#This Row],[Budget]]</f>
        <v>-87637</v>
      </c>
    </row>
    <row r="2013" spans="1:4" x14ac:dyDescent="0.25">
      <c r="A2013" s="45" t="s">
        <v>6201</v>
      </c>
      <c r="B2013" s="45">
        <v>100000</v>
      </c>
      <c r="C2013" s="45">
        <v>11798</v>
      </c>
      <c r="D2013" s="46">
        <f>Table13[[#This Row],[Gross]]-Table13[[#This Row],[Budget]]</f>
        <v>-88202</v>
      </c>
    </row>
    <row r="2014" spans="1:4" x14ac:dyDescent="0.25">
      <c r="A2014" s="47" t="s">
        <v>3671</v>
      </c>
      <c r="B2014" s="47">
        <v>2000000</v>
      </c>
      <c r="C2014" s="47">
        <v>1900725</v>
      </c>
      <c r="D2014" s="46">
        <f>Table13[[#This Row],[Gross]]-Table13[[#This Row],[Budget]]</f>
        <v>-99275</v>
      </c>
    </row>
    <row r="2015" spans="1:4" x14ac:dyDescent="0.25">
      <c r="A2015" s="45" t="s">
        <v>4241</v>
      </c>
      <c r="B2015" s="45">
        <v>20000000</v>
      </c>
      <c r="C2015" s="45">
        <v>19900000</v>
      </c>
      <c r="D2015" s="46">
        <f>Table13[[#This Row],[Gross]]-Table13[[#This Row],[Budget]]</f>
        <v>-100000</v>
      </c>
    </row>
    <row r="2016" spans="1:4" x14ac:dyDescent="0.25">
      <c r="A2016" s="47" t="s">
        <v>5198</v>
      </c>
      <c r="B2016" s="47">
        <v>6000000</v>
      </c>
      <c r="C2016" s="47">
        <v>5895238</v>
      </c>
      <c r="D2016" s="46">
        <f>Table13[[#This Row],[Gross]]-Table13[[#This Row],[Budget]]</f>
        <v>-104762</v>
      </c>
    </row>
    <row r="2017" spans="1:4" x14ac:dyDescent="0.25">
      <c r="A2017" s="47" t="s">
        <v>6262</v>
      </c>
      <c r="B2017" s="47">
        <v>225000</v>
      </c>
      <c r="C2017" s="47">
        <v>111300</v>
      </c>
      <c r="D2017" s="46">
        <f>Table13[[#This Row],[Gross]]-Table13[[#This Row],[Budget]]</f>
        <v>-113700</v>
      </c>
    </row>
    <row r="2018" spans="1:4" x14ac:dyDescent="0.25">
      <c r="A2018" s="45" t="s">
        <v>6274</v>
      </c>
      <c r="B2018" s="45">
        <v>200000</v>
      </c>
      <c r="C2018" s="45">
        <v>78030</v>
      </c>
      <c r="D2018" s="46">
        <f>Table13[[#This Row],[Gross]]-Table13[[#This Row],[Budget]]</f>
        <v>-121970</v>
      </c>
    </row>
    <row r="2019" spans="1:4" x14ac:dyDescent="0.25">
      <c r="A2019" s="47" t="s">
        <v>3514</v>
      </c>
      <c r="B2019" s="47">
        <v>27000000</v>
      </c>
      <c r="C2019" s="47">
        <v>26876529</v>
      </c>
      <c r="D2019" s="46">
        <f>Table13[[#This Row],[Gross]]-Table13[[#This Row],[Budget]]</f>
        <v>-123471</v>
      </c>
    </row>
    <row r="2020" spans="1:4" x14ac:dyDescent="0.25">
      <c r="A2020" s="47" t="s">
        <v>6311</v>
      </c>
      <c r="B2020" s="47">
        <v>200000</v>
      </c>
      <c r="C2020" s="47">
        <v>59379</v>
      </c>
      <c r="D2020" s="46">
        <f>Table13[[#This Row],[Gross]]-Table13[[#This Row],[Budget]]</f>
        <v>-140621</v>
      </c>
    </row>
    <row r="2021" spans="1:4" x14ac:dyDescent="0.25">
      <c r="A2021" s="45" t="s">
        <v>6299</v>
      </c>
      <c r="B2021" s="45">
        <v>150000</v>
      </c>
      <c r="C2021" s="45">
        <v>5858</v>
      </c>
      <c r="D2021" s="46">
        <f>Table13[[#This Row],[Gross]]-Table13[[#This Row],[Budget]]</f>
        <v>-144142</v>
      </c>
    </row>
    <row r="2022" spans="1:4" x14ac:dyDescent="0.25">
      <c r="A2022" s="47" t="s">
        <v>6297</v>
      </c>
      <c r="B2022" s="47">
        <v>150000</v>
      </c>
      <c r="C2022" s="47">
        <v>4914</v>
      </c>
      <c r="D2022" s="46">
        <f>Table13[[#This Row],[Gross]]-Table13[[#This Row],[Budget]]</f>
        <v>-145086</v>
      </c>
    </row>
    <row r="2023" spans="1:4" x14ac:dyDescent="0.25">
      <c r="A2023" s="45" t="s">
        <v>6232</v>
      </c>
      <c r="B2023" s="45">
        <v>160000</v>
      </c>
      <c r="C2023" s="45">
        <v>12438</v>
      </c>
      <c r="D2023" s="46">
        <f>Table13[[#This Row],[Gross]]-Table13[[#This Row],[Budget]]</f>
        <v>-147562</v>
      </c>
    </row>
    <row r="2024" spans="1:4" x14ac:dyDescent="0.25">
      <c r="A2024" s="47" t="s">
        <v>6155</v>
      </c>
      <c r="B2024" s="47">
        <v>500000</v>
      </c>
      <c r="C2024" s="47">
        <v>334041</v>
      </c>
      <c r="D2024" s="46">
        <f>Table13[[#This Row],[Gross]]-Table13[[#This Row],[Budget]]</f>
        <v>-165959</v>
      </c>
    </row>
    <row r="2025" spans="1:4" x14ac:dyDescent="0.25">
      <c r="A2025" s="45" t="s">
        <v>5706</v>
      </c>
      <c r="B2025" s="45">
        <v>26000000</v>
      </c>
      <c r="C2025" s="45">
        <v>25809813</v>
      </c>
      <c r="D2025" s="46">
        <f>Table13[[#This Row],[Gross]]-Table13[[#This Row],[Budget]]</f>
        <v>-190187</v>
      </c>
    </row>
    <row r="2026" spans="1:4" x14ac:dyDescent="0.25">
      <c r="A2026" s="45" t="s">
        <v>6235</v>
      </c>
      <c r="B2026" s="45">
        <v>200000</v>
      </c>
      <c r="C2026" s="45">
        <v>5199</v>
      </c>
      <c r="D2026" s="46">
        <f>Table13[[#This Row],[Gross]]-Table13[[#This Row],[Budget]]</f>
        <v>-194801</v>
      </c>
    </row>
    <row r="2027" spans="1:4" x14ac:dyDescent="0.25">
      <c r="A2027" s="47" t="s">
        <v>4714</v>
      </c>
      <c r="B2027" s="47">
        <v>10000000</v>
      </c>
      <c r="C2027" s="47">
        <v>9801782</v>
      </c>
      <c r="D2027" s="46">
        <f>Table13[[#This Row],[Gross]]-Table13[[#This Row],[Budget]]</f>
        <v>-198218</v>
      </c>
    </row>
    <row r="2028" spans="1:4" x14ac:dyDescent="0.25">
      <c r="A2028" s="47" t="s">
        <v>6280</v>
      </c>
      <c r="B2028" s="47">
        <v>200000</v>
      </c>
      <c r="C2028" s="47">
        <v>1111</v>
      </c>
      <c r="D2028" s="46">
        <f>Table13[[#This Row],[Gross]]-Table13[[#This Row],[Budget]]</f>
        <v>-198889</v>
      </c>
    </row>
    <row r="2029" spans="1:4" x14ac:dyDescent="0.25">
      <c r="A2029" s="47" t="s">
        <v>6258</v>
      </c>
      <c r="B2029" s="47">
        <v>250000</v>
      </c>
      <c r="C2029" s="47">
        <v>49494</v>
      </c>
      <c r="D2029" s="46">
        <f>Table13[[#This Row],[Gross]]-Table13[[#This Row],[Budget]]</f>
        <v>-200506</v>
      </c>
    </row>
    <row r="2030" spans="1:4" x14ac:dyDescent="0.25">
      <c r="A2030" s="47" t="s">
        <v>6014</v>
      </c>
      <c r="B2030" s="47">
        <v>1000000</v>
      </c>
      <c r="C2030" s="47">
        <v>798341</v>
      </c>
      <c r="D2030" s="46">
        <f>Table13[[#This Row],[Gross]]-Table13[[#This Row],[Budget]]</f>
        <v>-201659</v>
      </c>
    </row>
    <row r="2031" spans="1:4" x14ac:dyDescent="0.25">
      <c r="A2031" s="45" t="s">
        <v>6157</v>
      </c>
      <c r="B2031" s="45">
        <v>500000</v>
      </c>
      <c r="C2031" s="45">
        <v>295468</v>
      </c>
      <c r="D2031" s="46">
        <f>Table13[[#This Row],[Gross]]-Table13[[#This Row],[Budget]]</f>
        <v>-204532</v>
      </c>
    </row>
    <row r="2032" spans="1:4" x14ac:dyDescent="0.25">
      <c r="A2032" s="47" t="s">
        <v>6219</v>
      </c>
      <c r="B2032" s="47">
        <v>1750211</v>
      </c>
      <c r="C2032" s="47">
        <v>1523883</v>
      </c>
      <c r="D2032" s="46">
        <f>Table13[[#This Row],[Gross]]-Table13[[#This Row],[Budget]]</f>
        <v>-226328</v>
      </c>
    </row>
    <row r="2033" spans="1:4" x14ac:dyDescent="0.25">
      <c r="A2033" s="45" t="s">
        <v>6260</v>
      </c>
      <c r="B2033" s="45">
        <v>250000</v>
      </c>
      <c r="C2033" s="45">
        <v>18195</v>
      </c>
      <c r="D2033" s="46">
        <f>Table13[[#This Row],[Gross]]-Table13[[#This Row],[Budget]]</f>
        <v>-231805</v>
      </c>
    </row>
    <row r="2034" spans="1:4" x14ac:dyDescent="0.25">
      <c r="A2034" s="45" t="s">
        <v>5874</v>
      </c>
      <c r="B2034" s="45">
        <v>1300000</v>
      </c>
      <c r="C2034" s="45">
        <v>1060591</v>
      </c>
      <c r="D2034" s="46">
        <f>Table13[[#This Row],[Gross]]-Table13[[#This Row],[Budget]]</f>
        <v>-239409</v>
      </c>
    </row>
    <row r="2035" spans="1:4" x14ac:dyDescent="0.25">
      <c r="A2035" s="47" t="s">
        <v>6159</v>
      </c>
      <c r="B2035" s="47">
        <v>500000</v>
      </c>
      <c r="C2035" s="47">
        <v>243347</v>
      </c>
      <c r="D2035" s="46">
        <f>Table13[[#This Row],[Gross]]-Table13[[#This Row],[Budget]]</f>
        <v>-256653</v>
      </c>
    </row>
    <row r="2036" spans="1:4" x14ac:dyDescent="0.25">
      <c r="A2036" s="47" t="s">
        <v>6233</v>
      </c>
      <c r="B2036" s="47">
        <v>300000</v>
      </c>
      <c r="C2036" s="47">
        <v>40542</v>
      </c>
      <c r="D2036" s="46">
        <f>Table13[[#This Row],[Gross]]-Table13[[#This Row],[Budget]]</f>
        <v>-259458</v>
      </c>
    </row>
    <row r="2037" spans="1:4" x14ac:dyDescent="0.25">
      <c r="A2037" s="45" t="s">
        <v>6174</v>
      </c>
      <c r="B2037" s="45">
        <v>500000</v>
      </c>
      <c r="C2037" s="45">
        <v>237301</v>
      </c>
      <c r="D2037" s="46">
        <f>Table13[[#This Row],[Gross]]-Table13[[#This Row],[Budget]]</f>
        <v>-262699</v>
      </c>
    </row>
    <row r="2038" spans="1:4" x14ac:dyDescent="0.25">
      <c r="A2038" s="47" t="s">
        <v>6208</v>
      </c>
      <c r="B2038" s="47">
        <v>400000</v>
      </c>
      <c r="C2038" s="47">
        <v>126387</v>
      </c>
      <c r="D2038" s="46">
        <f>Table13[[#This Row],[Gross]]-Table13[[#This Row],[Budget]]</f>
        <v>-273613</v>
      </c>
    </row>
    <row r="2039" spans="1:4" x14ac:dyDescent="0.25">
      <c r="A2039" s="45" t="s">
        <v>5891</v>
      </c>
      <c r="B2039" s="45">
        <v>1500000</v>
      </c>
      <c r="C2039" s="45">
        <v>1221261</v>
      </c>
      <c r="D2039" s="46">
        <f>Table13[[#This Row],[Gross]]-Table13[[#This Row],[Budget]]</f>
        <v>-278739</v>
      </c>
    </row>
    <row r="2040" spans="1:4" x14ac:dyDescent="0.25">
      <c r="A2040" s="47" t="s">
        <v>6230</v>
      </c>
      <c r="B2040" s="47">
        <v>300000</v>
      </c>
      <c r="C2040" s="47">
        <v>16892</v>
      </c>
      <c r="D2040" s="46">
        <f>Table13[[#This Row],[Gross]]-Table13[[#This Row],[Budget]]</f>
        <v>-283108</v>
      </c>
    </row>
    <row r="2041" spans="1:4" x14ac:dyDescent="0.25">
      <c r="A2041" s="47" t="s">
        <v>6237</v>
      </c>
      <c r="B2041" s="47">
        <v>300000</v>
      </c>
      <c r="C2041" s="47">
        <v>2468</v>
      </c>
      <c r="D2041" s="46">
        <f>Table13[[#This Row],[Gross]]-Table13[[#This Row],[Budget]]</f>
        <v>-297532</v>
      </c>
    </row>
    <row r="2042" spans="1:4" x14ac:dyDescent="0.25">
      <c r="A2042" s="47" t="s">
        <v>5371</v>
      </c>
      <c r="B2042" s="47">
        <v>5000000</v>
      </c>
      <c r="C2042" s="47">
        <v>4700361</v>
      </c>
      <c r="D2042" s="46">
        <f>Table13[[#This Row],[Gross]]-Table13[[#This Row],[Budget]]</f>
        <v>-299639</v>
      </c>
    </row>
    <row r="2043" spans="1:4" x14ac:dyDescent="0.25">
      <c r="A2043" s="47" t="s">
        <v>3396</v>
      </c>
      <c r="B2043" s="47">
        <v>17000000</v>
      </c>
      <c r="C2043" s="47">
        <v>16684352</v>
      </c>
      <c r="D2043" s="46">
        <f>Table13[[#This Row],[Gross]]-Table13[[#This Row],[Budget]]</f>
        <v>-315648</v>
      </c>
    </row>
    <row r="2044" spans="1:4" x14ac:dyDescent="0.25">
      <c r="A2044" s="47" t="s">
        <v>5650</v>
      </c>
      <c r="B2044" s="47">
        <v>3300000</v>
      </c>
      <c r="C2044" s="47">
        <v>2961991</v>
      </c>
      <c r="D2044" s="46">
        <f>Table13[[#This Row],[Gross]]-Table13[[#This Row],[Budget]]</f>
        <v>-338009</v>
      </c>
    </row>
    <row r="2045" spans="1:4" x14ac:dyDescent="0.25">
      <c r="A2045" s="45" t="s">
        <v>3556</v>
      </c>
      <c r="B2045" s="45">
        <v>20000000</v>
      </c>
      <c r="C2045" s="45">
        <v>19661987</v>
      </c>
      <c r="D2045" s="46">
        <f>Table13[[#This Row],[Gross]]-Table13[[#This Row],[Budget]]</f>
        <v>-338013</v>
      </c>
    </row>
    <row r="2046" spans="1:4" x14ac:dyDescent="0.25">
      <c r="A2046" s="45" t="s">
        <v>6160</v>
      </c>
      <c r="B2046" s="45">
        <v>500000</v>
      </c>
      <c r="C2046" s="45">
        <v>154077</v>
      </c>
      <c r="D2046" s="46">
        <f>Table13[[#This Row],[Gross]]-Table13[[#This Row],[Budget]]</f>
        <v>-345923</v>
      </c>
    </row>
    <row r="2047" spans="1:4" x14ac:dyDescent="0.25">
      <c r="A2047" s="47" t="s">
        <v>6163</v>
      </c>
      <c r="B2047" s="47">
        <v>500000</v>
      </c>
      <c r="C2047" s="47">
        <v>151389</v>
      </c>
      <c r="D2047" s="46">
        <f>Table13[[#This Row],[Gross]]-Table13[[#This Row],[Budget]]</f>
        <v>-348611</v>
      </c>
    </row>
    <row r="2048" spans="1:4" x14ac:dyDescent="0.25">
      <c r="A2048" s="45" t="s">
        <v>5860</v>
      </c>
      <c r="B2048" s="45">
        <v>500000</v>
      </c>
      <c r="C2048" s="45">
        <v>145540</v>
      </c>
      <c r="D2048" s="46">
        <f>Table13[[#This Row],[Gross]]-Table13[[#This Row],[Budget]]</f>
        <v>-354460</v>
      </c>
    </row>
    <row r="2049" spans="1:4" x14ac:dyDescent="0.25">
      <c r="A2049" s="45" t="s">
        <v>4254</v>
      </c>
      <c r="B2049" s="45">
        <v>14000000</v>
      </c>
      <c r="C2049" s="45">
        <v>13640000</v>
      </c>
      <c r="D2049" s="46">
        <f>Table13[[#This Row],[Gross]]-Table13[[#This Row],[Budget]]</f>
        <v>-360000</v>
      </c>
    </row>
    <row r="2050" spans="1:4" x14ac:dyDescent="0.25">
      <c r="A2050" s="47" t="s">
        <v>6166</v>
      </c>
      <c r="B2050" s="47">
        <v>500000</v>
      </c>
      <c r="C2050" s="47">
        <v>133778</v>
      </c>
      <c r="D2050" s="46">
        <f>Table13[[#This Row],[Gross]]-Table13[[#This Row],[Budget]]</f>
        <v>-366222</v>
      </c>
    </row>
    <row r="2051" spans="1:4" x14ac:dyDescent="0.25">
      <c r="A2051" s="45" t="s">
        <v>6016</v>
      </c>
      <c r="B2051" s="45">
        <v>1000000</v>
      </c>
      <c r="C2051" s="45">
        <v>610991</v>
      </c>
      <c r="D2051" s="46">
        <f>Table13[[#This Row],[Gross]]-Table13[[#This Row],[Budget]]</f>
        <v>-389009</v>
      </c>
    </row>
    <row r="2052" spans="1:4" x14ac:dyDescent="0.25">
      <c r="A2052" s="45" t="s">
        <v>5064</v>
      </c>
      <c r="B2052" s="45">
        <v>7000000</v>
      </c>
      <c r="C2052" s="45">
        <v>6601079</v>
      </c>
      <c r="D2052" s="46">
        <f>Table13[[#This Row],[Gross]]-Table13[[#This Row],[Budget]]</f>
        <v>-398921</v>
      </c>
    </row>
    <row r="2053" spans="1:4" x14ac:dyDescent="0.25">
      <c r="A2053" s="47" t="s">
        <v>6169</v>
      </c>
      <c r="B2053" s="47">
        <v>500000</v>
      </c>
      <c r="C2053" s="47">
        <v>98017</v>
      </c>
      <c r="D2053" s="46">
        <f>Table13[[#This Row],[Gross]]-Table13[[#This Row],[Budget]]</f>
        <v>-401983</v>
      </c>
    </row>
    <row r="2054" spans="1:4" x14ac:dyDescent="0.25">
      <c r="A2054" s="47" t="s">
        <v>6073</v>
      </c>
      <c r="B2054" s="47">
        <v>850000</v>
      </c>
      <c r="C2054" s="47">
        <v>442638</v>
      </c>
      <c r="D2054" s="46">
        <f>Table13[[#This Row],[Gross]]-Table13[[#This Row],[Budget]]</f>
        <v>-407362</v>
      </c>
    </row>
    <row r="2055" spans="1:4" x14ac:dyDescent="0.25">
      <c r="A2055" s="45" t="s">
        <v>6217</v>
      </c>
      <c r="B2055" s="45">
        <v>450000</v>
      </c>
      <c r="C2055" s="45">
        <v>34151</v>
      </c>
      <c r="D2055" s="46">
        <f>Table13[[#This Row],[Gross]]-Table13[[#This Row],[Budget]]</f>
        <v>-415849</v>
      </c>
    </row>
    <row r="2056" spans="1:4" x14ac:dyDescent="0.25">
      <c r="A2056" s="47" t="s">
        <v>6017</v>
      </c>
      <c r="B2056" s="47">
        <v>1000000</v>
      </c>
      <c r="C2056" s="47">
        <v>582024</v>
      </c>
      <c r="D2056" s="46">
        <f>Table13[[#This Row],[Gross]]-Table13[[#This Row],[Budget]]</f>
        <v>-417976</v>
      </c>
    </row>
    <row r="2057" spans="1:4" x14ac:dyDescent="0.25">
      <c r="A2057" s="45" t="s">
        <v>3401</v>
      </c>
      <c r="B2057" s="45">
        <v>9000000</v>
      </c>
      <c r="C2057" s="45">
        <v>8579684</v>
      </c>
      <c r="D2057" s="46">
        <f>Table13[[#This Row],[Gross]]-Table13[[#This Row],[Budget]]</f>
        <v>-420316</v>
      </c>
    </row>
    <row r="2058" spans="1:4" x14ac:dyDescent="0.25">
      <c r="A2058" s="45" t="s">
        <v>6120</v>
      </c>
      <c r="B2058" s="45">
        <v>600000</v>
      </c>
      <c r="C2058" s="45">
        <v>171988</v>
      </c>
      <c r="D2058" s="46">
        <f>Table13[[#This Row],[Gross]]-Table13[[#This Row],[Budget]]</f>
        <v>-428012</v>
      </c>
    </row>
    <row r="2059" spans="1:4" x14ac:dyDescent="0.25">
      <c r="A2059" s="45" t="s">
        <v>5649</v>
      </c>
      <c r="B2059" s="45">
        <v>3500000</v>
      </c>
      <c r="C2059" s="45">
        <v>3071947</v>
      </c>
      <c r="D2059" s="46">
        <f>Table13[[#This Row],[Gross]]-Table13[[#This Row],[Budget]]</f>
        <v>-428053</v>
      </c>
    </row>
    <row r="2060" spans="1:4" x14ac:dyDescent="0.25">
      <c r="A2060" s="45" t="s">
        <v>6167</v>
      </c>
      <c r="B2060" s="45">
        <v>500000</v>
      </c>
      <c r="C2060" s="45">
        <v>52850</v>
      </c>
      <c r="D2060" s="46">
        <f>Table13[[#This Row],[Gross]]-Table13[[#This Row],[Budget]]</f>
        <v>-447150</v>
      </c>
    </row>
    <row r="2061" spans="1:4" x14ac:dyDescent="0.25">
      <c r="A2061" s="45" t="s">
        <v>6049</v>
      </c>
      <c r="B2061" s="45">
        <v>500000</v>
      </c>
      <c r="C2061" s="45">
        <v>48430</v>
      </c>
      <c r="D2061" s="46">
        <f>Table13[[#This Row],[Gross]]-Table13[[#This Row],[Budget]]</f>
        <v>-451570</v>
      </c>
    </row>
    <row r="2062" spans="1:4" x14ac:dyDescent="0.25">
      <c r="A2062" s="47" t="s">
        <v>2057</v>
      </c>
      <c r="B2062" s="47">
        <v>42000000</v>
      </c>
      <c r="C2062" s="47">
        <v>41543207</v>
      </c>
      <c r="D2062" s="46">
        <f>Table13[[#This Row],[Gross]]-Table13[[#This Row],[Budget]]</f>
        <v>-456793</v>
      </c>
    </row>
    <row r="2063" spans="1:4" x14ac:dyDescent="0.25">
      <c r="A2063" s="45" t="s">
        <v>2231</v>
      </c>
      <c r="B2063" s="45">
        <v>500000</v>
      </c>
      <c r="C2063" s="45">
        <v>32645</v>
      </c>
      <c r="D2063" s="46">
        <f>Table13[[#This Row],[Gross]]-Table13[[#This Row],[Budget]]</f>
        <v>-467355</v>
      </c>
    </row>
    <row r="2064" spans="1:4" x14ac:dyDescent="0.25">
      <c r="A2064" s="45" t="s">
        <v>6170</v>
      </c>
      <c r="B2064" s="45">
        <v>500000</v>
      </c>
      <c r="C2064" s="45">
        <v>31937</v>
      </c>
      <c r="D2064" s="46">
        <f>Table13[[#This Row],[Gross]]-Table13[[#This Row],[Budget]]</f>
        <v>-468063</v>
      </c>
    </row>
    <row r="2065" spans="1:4" x14ac:dyDescent="0.25">
      <c r="A2065" s="47" t="s">
        <v>2505</v>
      </c>
      <c r="B2065" s="47">
        <v>35000000</v>
      </c>
      <c r="C2065" s="47">
        <v>34531832</v>
      </c>
      <c r="D2065" s="46">
        <f>Table13[[#This Row],[Gross]]-Table13[[#This Row],[Budget]]</f>
        <v>-468168</v>
      </c>
    </row>
    <row r="2066" spans="1:4" x14ac:dyDescent="0.25">
      <c r="A2066" s="45" t="s">
        <v>6099</v>
      </c>
      <c r="B2066" s="45">
        <v>500000</v>
      </c>
      <c r="C2066" s="45">
        <v>26297</v>
      </c>
      <c r="D2066" s="46">
        <f>Table13[[#This Row],[Gross]]-Table13[[#This Row],[Budget]]</f>
        <v>-473703</v>
      </c>
    </row>
    <row r="2067" spans="1:4" x14ac:dyDescent="0.25">
      <c r="A2067" s="47" t="s">
        <v>6188</v>
      </c>
      <c r="B2067" s="47">
        <v>500000</v>
      </c>
      <c r="C2067" s="47">
        <v>23000</v>
      </c>
      <c r="D2067" s="46">
        <f>Table13[[#This Row],[Gross]]-Table13[[#This Row],[Budget]]</f>
        <v>-477000</v>
      </c>
    </row>
    <row r="2068" spans="1:4" x14ac:dyDescent="0.25">
      <c r="A2068" s="47" t="s">
        <v>6182</v>
      </c>
      <c r="B2068" s="47">
        <v>500000</v>
      </c>
      <c r="C2068" s="47">
        <v>21199</v>
      </c>
      <c r="D2068" s="46">
        <f>Table13[[#This Row],[Gross]]-Table13[[#This Row],[Budget]]</f>
        <v>-478801</v>
      </c>
    </row>
    <row r="2069" spans="1:4" x14ac:dyDescent="0.25">
      <c r="A2069" s="45" t="s">
        <v>5838</v>
      </c>
      <c r="B2069" s="45">
        <v>1900000</v>
      </c>
      <c r="C2069" s="45">
        <v>1420578</v>
      </c>
      <c r="D2069" s="46">
        <f>Table13[[#This Row],[Gross]]-Table13[[#This Row],[Budget]]</f>
        <v>-479422</v>
      </c>
    </row>
    <row r="2070" spans="1:4" x14ac:dyDescent="0.25">
      <c r="A2070" s="47" t="s">
        <v>6172</v>
      </c>
      <c r="B2070" s="47">
        <v>500000</v>
      </c>
      <c r="C2070" s="47">
        <v>13134</v>
      </c>
      <c r="D2070" s="46">
        <f>Table13[[#This Row],[Gross]]-Table13[[#This Row],[Budget]]</f>
        <v>-486866</v>
      </c>
    </row>
    <row r="2071" spans="1:4" x14ac:dyDescent="0.25">
      <c r="A2071" s="47" t="s">
        <v>6176</v>
      </c>
      <c r="B2071" s="47">
        <v>500000</v>
      </c>
      <c r="C2071" s="47">
        <v>12055</v>
      </c>
      <c r="D2071" s="46">
        <f>Table13[[#This Row],[Gross]]-Table13[[#This Row],[Budget]]</f>
        <v>-487945</v>
      </c>
    </row>
    <row r="2072" spans="1:4" x14ac:dyDescent="0.25">
      <c r="A2072" s="47" t="s">
        <v>2519</v>
      </c>
      <c r="B2072" s="47">
        <v>35000000</v>
      </c>
      <c r="C2072" s="47">
        <v>34507079</v>
      </c>
      <c r="D2072" s="46">
        <f>Table13[[#This Row],[Gross]]-Table13[[#This Row],[Budget]]</f>
        <v>-492921</v>
      </c>
    </row>
    <row r="2073" spans="1:4" x14ac:dyDescent="0.25">
      <c r="A2073" s="45" t="s">
        <v>6178</v>
      </c>
      <c r="B2073" s="45">
        <v>500000</v>
      </c>
      <c r="C2073" s="45">
        <v>1332</v>
      </c>
      <c r="D2073" s="46">
        <f>Table13[[#This Row],[Gross]]-Table13[[#This Row],[Budget]]</f>
        <v>-498668</v>
      </c>
    </row>
    <row r="2074" spans="1:4" x14ac:dyDescent="0.25">
      <c r="A2074" s="45" t="s">
        <v>3975</v>
      </c>
      <c r="B2074" s="45">
        <v>16000000</v>
      </c>
      <c r="C2074" s="45">
        <v>15500000</v>
      </c>
      <c r="D2074" s="46">
        <f>Table13[[#This Row],[Gross]]-Table13[[#This Row],[Budget]]</f>
        <v>-500000</v>
      </c>
    </row>
    <row r="2075" spans="1:4" x14ac:dyDescent="0.25">
      <c r="A2075" s="47" t="s">
        <v>2631</v>
      </c>
      <c r="B2075" s="47">
        <v>32000000</v>
      </c>
      <c r="C2075" s="47">
        <v>31493782</v>
      </c>
      <c r="D2075" s="46">
        <f>Table13[[#This Row],[Gross]]-Table13[[#This Row],[Budget]]</f>
        <v>-506218</v>
      </c>
    </row>
    <row r="2076" spans="1:4" x14ac:dyDescent="0.25">
      <c r="A2076" s="45" t="s">
        <v>6031</v>
      </c>
      <c r="B2076" s="45">
        <v>1000000</v>
      </c>
      <c r="C2076" s="45">
        <v>484221</v>
      </c>
      <c r="D2076" s="46">
        <f>Table13[[#This Row],[Gross]]-Table13[[#This Row],[Budget]]</f>
        <v>-515779</v>
      </c>
    </row>
    <row r="2077" spans="1:4" x14ac:dyDescent="0.25">
      <c r="A2077" s="45" t="s">
        <v>6067</v>
      </c>
      <c r="B2077" s="45">
        <v>900000</v>
      </c>
      <c r="C2077" s="45">
        <v>381186</v>
      </c>
      <c r="D2077" s="46">
        <f>Table13[[#This Row],[Gross]]-Table13[[#This Row],[Budget]]</f>
        <v>-518814</v>
      </c>
    </row>
    <row r="2078" spans="1:4" x14ac:dyDescent="0.25">
      <c r="A2078" s="47" t="s">
        <v>5805</v>
      </c>
      <c r="B2078" s="47">
        <v>2000000</v>
      </c>
      <c r="C2078" s="47">
        <v>1477002</v>
      </c>
      <c r="D2078" s="46">
        <f>Table13[[#This Row],[Gross]]-Table13[[#This Row],[Budget]]</f>
        <v>-522998</v>
      </c>
    </row>
    <row r="2079" spans="1:4" x14ac:dyDescent="0.25">
      <c r="A2079" s="47" t="s">
        <v>4731</v>
      </c>
      <c r="B2079" s="47">
        <v>10000000</v>
      </c>
      <c r="C2079" s="47">
        <v>9473382</v>
      </c>
      <c r="D2079" s="46">
        <f>Table13[[#This Row],[Gross]]-Table13[[#This Row],[Budget]]</f>
        <v>-526618</v>
      </c>
    </row>
    <row r="2080" spans="1:4" x14ac:dyDescent="0.25">
      <c r="A2080" s="47" t="s">
        <v>5492</v>
      </c>
      <c r="B2080" s="47">
        <v>4000000</v>
      </c>
      <c r="C2080" s="47">
        <v>3468572</v>
      </c>
      <c r="D2080" s="46">
        <f>Table13[[#This Row],[Gross]]-Table13[[#This Row],[Budget]]</f>
        <v>-531428</v>
      </c>
    </row>
    <row r="2081" spans="1:4" x14ac:dyDescent="0.25">
      <c r="A2081" s="47" t="s">
        <v>6020</v>
      </c>
      <c r="B2081" s="47">
        <v>1000000</v>
      </c>
      <c r="C2081" s="47">
        <v>464655</v>
      </c>
      <c r="D2081" s="46">
        <f>Table13[[#This Row],[Gross]]-Table13[[#This Row],[Budget]]</f>
        <v>-535345</v>
      </c>
    </row>
    <row r="2082" spans="1:4" x14ac:dyDescent="0.25">
      <c r="A2082" s="45" t="s">
        <v>6021</v>
      </c>
      <c r="B2082" s="45">
        <v>1000000</v>
      </c>
      <c r="C2082" s="45">
        <v>464126</v>
      </c>
      <c r="D2082" s="46">
        <f>Table13[[#This Row],[Gross]]-Table13[[#This Row],[Budget]]</f>
        <v>-535874</v>
      </c>
    </row>
    <row r="2083" spans="1:4" x14ac:dyDescent="0.25">
      <c r="A2083" s="45" t="s">
        <v>6127</v>
      </c>
      <c r="B2083" s="45">
        <v>560000</v>
      </c>
      <c r="C2083" s="45">
        <v>2245</v>
      </c>
      <c r="D2083" s="46">
        <f>Table13[[#This Row],[Gross]]-Table13[[#This Row],[Budget]]</f>
        <v>-557755</v>
      </c>
    </row>
    <row r="2084" spans="1:4" x14ac:dyDescent="0.25">
      <c r="A2084" s="45" t="s">
        <v>6088</v>
      </c>
      <c r="B2084" s="45">
        <v>600000</v>
      </c>
      <c r="C2084" s="45">
        <v>35688</v>
      </c>
      <c r="D2084" s="46">
        <f>Table13[[#This Row],[Gross]]-Table13[[#This Row],[Budget]]</f>
        <v>-564312</v>
      </c>
    </row>
    <row r="2085" spans="1:4" x14ac:dyDescent="0.25">
      <c r="A2085" s="45" t="s">
        <v>5803</v>
      </c>
      <c r="B2085" s="45">
        <v>2000000</v>
      </c>
      <c r="C2085" s="45">
        <v>1430185</v>
      </c>
      <c r="D2085" s="46">
        <f>Table13[[#This Row],[Gross]]-Table13[[#This Row],[Budget]]</f>
        <v>-569815</v>
      </c>
    </row>
    <row r="2086" spans="1:4" x14ac:dyDescent="0.25">
      <c r="A2086" s="47" t="s">
        <v>6023</v>
      </c>
      <c r="B2086" s="47">
        <v>1000000</v>
      </c>
      <c r="C2086" s="47">
        <v>428535</v>
      </c>
      <c r="D2086" s="46">
        <f>Table13[[#This Row],[Gross]]-Table13[[#This Row],[Budget]]</f>
        <v>-571465</v>
      </c>
    </row>
    <row r="2087" spans="1:4" x14ac:dyDescent="0.25">
      <c r="A2087" s="45" t="s">
        <v>3966</v>
      </c>
      <c r="B2087" s="45">
        <v>16000000</v>
      </c>
      <c r="C2087" s="45">
        <v>15427192</v>
      </c>
      <c r="D2087" s="46">
        <f>Table13[[#This Row],[Gross]]-Table13[[#This Row],[Budget]]</f>
        <v>-572808</v>
      </c>
    </row>
    <row r="2088" spans="1:4" x14ac:dyDescent="0.25">
      <c r="A2088" s="47" t="s">
        <v>6122</v>
      </c>
      <c r="B2088" s="47">
        <v>600000</v>
      </c>
      <c r="C2088" s="47">
        <v>23616</v>
      </c>
      <c r="D2088" s="46">
        <f>Table13[[#This Row],[Gross]]-Table13[[#This Row],[Budget]]</f>
        <v>-576384</v>
      </c>
    </row>
    <row r="2089" spans="1:4" x14ac:dyDescent="0.25">
      <c r="A2089" s="45" t="s">
        <v>6124</v>
      </c>
      <c r="B2089" s="45">
        <v>600000</v>
      </c>
      <c r="C2089" s="45">
        <v>13493</v>
      </c>
      <c r="D2089" s="46">
        <f>Table13[[#This Row],[Gross]]-Table13[[#This Row],[Budget]]</f>
        <v>-586507</v>
      </c>
    </row>
    <row r="2090" spans="1:4" x14ac:dyDescent="0.25">
      <c r="A2090" s="45" t="s">
        <v>5870</v>
      </c>
      <c r="B2090" s="45">
        <v>1000000</v>
      </c>
      <c r="C2090" s="45">
        <v>396035</v>
      </c>
      <c r="D2090" s="46">
        <f>Table13[[#This Row],[Gross]]-Table13[[#This Row],[Budget]]</f>
        <v>-603965</v>
      </c>
    </row>
    <row r="2091" spans="1:4" x14ac:dyDescent="0.25">
      <c r="A2091" s="47" t="s">
        <v>5924</v>
      </c>
      <c r="B2091" s="47">
        <v>1300000</v>
      </c>
      <c r="C2091" s="47">
        <v>695229</v>
      </c>
      <c r="D2091" s="46">
        <f>Table13[[#This Row],[Gross]]-Table13[[#This Row],[Budget]]</f>
        <v>-604771</v>
      </c>
    </row>
    <row r="2092" spans="1:4" x14ac:dyDescent="0.25">
      <c r="A2092" s="45" t="s">
        <v>5954</v>
      </c>
      <c r="B2092" s="45">
        <v>1200000</v>
      </c>
      <c r="C2092" s="45">
        <v>594904</v>
      </c>
      <c r="D2092" s="46">
        <f>Table13[[#This Row],[Gross]]-Table13[[#This Row],[Budget]]</f>
        <v>-605096</v>
      </c>
    </row>
    <row r="2093" spans="1:4" x14ac:dyDescent="0.25">
      <c r="A2093" s="47" t="s">
        <v>567</v>
      </c>
      <c r="B2093" s="47">
        <v>105000000</v>
      </c>
      <c r="C2093" s="47">
        <v>104374107</v>
      </c>
      <c r="D2093" s="46">
        <f>Table13[[#This Row],[Gross]]-Table13[[#This Row],[Budget]]</f>
        <v>-625893</v>
      </c>
    </row>
    <row r="2094" spans="1:4" x14ac:dyDescent="0.25">
      <c r="A2094" s="45" t="s">
        <v>5525</v>
      </c>
      <c r="B2094" s="45">
        <v>650000</v>
      </c>
      <c r="C2094" s="45">
        <v>18469</v>
      </c>
      <c r="D2094" s="46">
        <f>Table13[[#This Row],[Gross]]-Table13[[#This Row],[Budget]]</f>
        <v>-631531</v>
      </c>
    </row>
    <row r="2095" spans="1:4" x14ac:dyDescent="0.25">
      <c r="A2095" s="45" t="s">
        <v>925</v>
      </c>
      <c r="B2095" s="45">
        <v>80000000</v>
      </c>
      <c r="C2095" s="45">
        <v>79363785</v>
      </c>
      <c r="D2095" s="46">
        <f>Table13[[#This Row],[Gross]]-Table13[[#This Row],[Budget]]</f>
        <v>-636215</v>
      </c>
    </row>
    <row r="2096" spans="1:4" x14ac:dyDescent="0.25">
      <c r="A2096" s="47" t="s">
        <v>5202</v>
      </c>
      <c r="B2096" s="47">
        <v>6000000</v>
      </c>
      <c r="C2096" s="47">
        <v>5359774</v>
      </c>
      <c r="D2096" s="46">
        <f>Table13[[#This Row],[Gross]]-Table13[[#This Row],[Budget]]</f>
        <v>-640226</v>
      </c>
    </row>
    <row r="2097" spans="1:4" x14ac:dyDescent="0.25">
      <c r="A2097" s="47" t="s">
        <v>5659</v>
      </c>
      <c r="B2097" s="47">
        <v>3500000</v>
      </c>
      <c r="C2097" s="47">
        <v>2848578</v>
      </c>
      <c r="D2097" s="46">
        <f>Table13[[#This Row],[Gross]]-Table13[[#This Row],[Budget]]</f>
        <v>-651422</v>
      </c>
    </row>
    <row r="2098" spans="1:4" x14ac:dyDescent="0.25">
      <c r="A2098" s="47" t="s">
        <v>6086</v>
      </c>
      <c r="B2098" s="47">
        <v>800000</v>
      </c>
      <c r="C2098" s="47">
        <v>144583</v>
      </c>
      <c r="D2098" s="46">
        <f>Table13[[#This Row],[Gross]]-Table13[[#This Row],[Budget]]</f>
        <v>-655417</v>
      </c>
    </row>
    <row r="2099" spans="1:4" x14ac:dyDescent="0.25">
      <c r="A2099" s="47" t="s">
        <v>6100</v>
      </c>
      <c r="B2099" s="47">
        <v>750000</v>
      </c>
      <c r="C2099" s="47">
        <v>77501</v>
      </c>
      <c r="D2099" s="46">
        <f>Table13[[#This Row],[Gross]]-Table13[[#This Row],[Budget]]</f>
        <v>-672499</v>
      </c>
    </row>
    <row r="2100" spans="1:4" x14ac:dyDescent="0.25">
      <c r="A2100" s="45" t="s">
        <v>3884</v>
      </c>
      <c r="B2100" s="45">
        <v>17000000</v>
      </c>
      <c r="C2100" s="45">
        <v>16311763</v>
      </c>
      <c r="D2100" s="46">
        <f>Table13[[#This Row],[Gross]]-Table13[[#This Row],[Budget]]</f>
        <v>-688237</v>
      </c>
    </row>
    <row r="2101" spans="1:4" x14ac:dyDescent="0.25">
      <c r="A2101" s="47" t="s">
        <v>5966</v>
      </c>
      <c r="B2101" s="47">
        <v>695393</v>
      </c>
      <c r="C2101" s="47">
        <v>6013</v>
      </c>
      <c r="D2101" s="46">
        <f>Table13[[#This Row],[Gross]]-Table13[[#This Row],[Budget]]</f>
        <v>-689380</v>
      </c>
    </row>
    <row r="2102" spans="1:4" x14ac:dyDescent="0.25">
      <c r="A2102" s="47" t="s">
        <v>6110</v>
      </c>
      <c r="B2102" s="47">
        <v>700000</v>
      </c>
      <c r="C2102" s="47">
        <v>10508</v>
      </c>
      <c r="D2102" s="46">
        <f>Table13[[#This Row],[Gross]]-Table13[[#This Row],[Budget]]</f>
        <v>-689492</v>
      </c>
    </row>
    <row r="2103" spans="1:4" x14ac:dyDescent="0.25">
      <c r="A2103" s="47" t="s">
        <v>5929</v>
      </c>
      <c r="B2103" s="47">
        <v>1300000</v>
      </c>
      <c r="C2103" s="47">
        <v>609042</v>
      </c>
      <c r="D2103" s="46">
        <f>Table13[[#This Row],[Gross]]-Table13[[#This Row],[Budget]]</f>
        <v>-690958</v>
      </c>
    </row>
    <row r="2104" spans="1:4" x14ac:dyDescent="0.25">
      <c r="A2104" s="47" t="s">
        <v>5364</v>
      </c>
      <c r="B2104" s="47">
        <v>5000000</v>
      </c>
      <c r="C2104" s="47">
        <v>4306697</v>
      </c>
      <c r="D2104" s="46">
        <f>Table13[[#This Row],[Gross]]-Table13[[#This Row],[Budget]]</f>
        <v>-693303</v>
      </c>
    </row>
    <row r="2105" spans="1:4" x14ac:dyDescent="0.25">
      <c r="A2105" s="45" t="s">
        <v>828</v>
      </c>
      <c r="B2105" s="45">
        <v>85000000</v>
      </c>
      <c r="C2105" s="45">
        <v>84303558</v>
      </c>
      <c r="D2105" s="46">
        <f>Table13[[#This Row],[Gross]]-Table13[[#This Row],[Budget]]</f>
        <v>-696442</v>
      </c>
    </row>
    <row r="2106" spans="1:4" x14ac:dyDescent="0.25">
      <c r="A2106" s="47" t="s">
        <v>5426</v>
      </c>
      <c r="B2106" s="47">
        <v>4500000</v>
      </c>
      <c r="C2106" s="47">
        <v>3798532</v>
      </c>
      <c r="D2106" s="46">
        <f>Table13[[#This Row],[Gross]]-Table13[[#This Row],[Budget]]</f>
        <v>-701468</v>
      </c>
    </row>
    <row r="2107" spans="1:4" x14ac:dyDescent="0.25">
      <c r="A2107" s="45" t="s">
        <v>6101</v>
      </c>
      <c r="B2107" s="45">
        <v>750000</v>
      </c>
      <c r="C2107" s="45">
        <v>47329</v>
      </c>
      <c r="D2107" s="46">
        <f>Table13[[#This Row],[Gross]]-Table13[[#This Row],[Budget]]</f>
        <v>-702671</v>
      </c>
    </row>
    <row r="2108" spans="1:4" x14ac:dyDescent="0.25">
      <c r="A2108" s="45" t="s">
        <v>5866</v>
      </c>
      <c r="B2108" s="45">
        <v>1700000</v>
      </c>
      <c r="C2108" s="45">
        <v>992238</v>
      </c>
      <c r="D2108" s="46">
        <f>Table13[[#This Row],[Gross]]-Table13[[#This Row],[Budget]]</f>
        <v>-707762</v>
      </c>
    </row>
    <row r="2109" spans="1:4" x14ac:dyDescent="0.25">
      <c r="A2109" s="47" t="s">
        <v>6038</v>
      </c>
      <c r="B2109" s="47">
        <v>1000000</v>
      </c>
      <c r="C2109" s="47">
        <v>287761</v>
      </c>
      <c r="D2109" s="46">
        <f>Table13[[#This Row],[Gross]]-Table13[[#This Row],[Budget]]</f>
        <v>-712239</v>
      </c>
    </row>
    <row r="2110" spans="1:4" x14ac:dyDescent="0.25">
      <c r="A2110" s="47" t="s">
        <v>4388</v>
      </c>
      <c r="B2110" s="47">
        <v>13000000</v>
      </c>
      <c r="C2110" s="47">
        <v>12281500</v>
      </c>
      <c r="D2110" s="46">
        <f>Table13[[#This Row],[Gross]]-Table13[[#This Row],[Budget]]</f>
        <v>-718500</v>
      </c>
    </row>
    <row r="2111" spans="1:4" x14ac:dyDescent="0.25">
      <c r="A2111" s="47" t="s">
        <v>6028</v>
      </c>
      <c r="B2111" s="47">
        <v>1000000</v>
      </c>
      <c r="C2111" s="47">
        <v>279282</v>
      </c>
      <c r="D2111" s="46">
        <f>Table13[[#This Row],[Gross]]-Table13[[#This Row],[Budget]]</f>
        <v>-720718</v>
      </c>
    </row>
    <row r="2112" spans="1:4" x14ac:dyDescent="0.25">
      <c r="A2112" s="47" t="s">
        <v>6033</v>
      </c>
      <c r="B2112" s="47">
        <v>1000000</v>
      </c>
      <c r="C2112" s="47">
        <v>274661</v>
      </c>
      <c r="D2112" s="46">
        <f>Table13[[#This Row],[Gross]]-Table13[[#This Row],[Budget]]</f>
        <v>-725339</v>
      </c>
    </row>
    <row r="2113" spans="1:4" x14ac:dyDescent="0.25">
      <c r="A2113" s="47" t="s">
        <v>5147</v>
      </c>
      <c r="B2113" s="47">
        <v>4800000</v>
      </c>
      <c r="C2113" s="47">
        <v>4063859</v>
      </c>
      <c r="D2113" s="46">
        <f>Table13[[#This Row],[Gross]]-Table13[[#This Row],[Budget]]</f>
        <v>-736141</v>
      </c>
    </row>
    <row r="2114" spans="1:4" x14ac:dyDescent="0.25">
      <c r="A2114" s="47" t="s">
        <v>5545</v>
      </c>
      <c r="B2114" s="47">
        <v>3700000</v>
      </c>
      <c r="C2114" s="47">
        <v>2956000</v>
      </c>
      <c r="D2114" s="46">
        <f>Table13[[#This Row],[Gross]]-Table13[[#This Row],[Budget]]</f>
        <v>-744000</v>
      </c>
    </row>
    <row r="2115" spans="1:4" x14ac:dyDescent="0.25">
      <c r="A2115" s="45" t="s">
        <v>2059</v>
      </c>
      <c r="B2115" s="45">
        <v>42000000</v>
      </c>
      <c r="C2115" s="45">
        <v>41252428</v>
      </c>
      <c r="D2115" s="46">
        <f>Table13[[#This Row],[Gross]]-Table13[[#This Row],[Budget]]</f>
        <v>-747572</v>
      </c>
    </row>
    <row r="2116" spans="1:4" x14ac:dyDescent="0.25">
      <c r="A2116" s="45" t="s">
        <v>4121</v>
      </c>
      <c r="B2116" s="45">
        <v>15000000</v>
      </c>
      <c r="C2116" s="45">
        <v>14249005</v>
      </c>
      <c r="D2116" s="46">
        <f>Table13[[#This Row],[Gross]]-Table13[[#This Row],[Budget]]</f>
        <v>-750995</v>
      </c>
    </row>
    <row r="2117" spans="1:4" x14ac:dyDescent="0.25">
      <c r="A2117" s="47" t="s">
        <v>6089</v>
      </c>
      <c r="B2117" s="47">
        <v>800000</v>
      </c>
      <c r="C2117" s="47">
        <v>41709</v>
      </c>
      <c r="D2117" s="46">
        <f>Table13[[#This Row],[Gross]]-Table13[[#This Row],[Budget]]</f>
        <v>-758291</v>
      </c>
    </row>
    <row r="2118" spans="1:4" x14ac:dyDescent="0.25">
      <c r="A2118" s="45" t="s">
        <v>3291</v>
      </c>
      <c r="B2118" s="45">
        <v>24000000</v>
      </c>
      <c r="C2118" s="45">
        <v>23225911</v>
      </c>
      <c r="D2118" s="46">
        <f>Table13[[#This Row],[Gross]]-Table13[[#This Row],[Budget]]</f>
        <v>-774089</v>
      </c>
    </row>
    <row r="2119" spans="1:4" x14ac:dyDescent="0.25">
      <c r="A2119" s="45" t="s">
        <v>5654</v>
      </c>
      <c r="B2119" s="45">
        <v>3000000</v>
      </c>
      <c r="C2119" s="45">
        <v>2223990</v>
      </c>
      <c r="D2119" s="46">
        <f>Table13[[#This Row],[Gross]]-Table13[[#This Row],[Budget]]</f>
        <v>-776010</v>
      </c>
    </row>
    <row r="2120" spans="1:4" x14ac:dyDescent="0.25">
      <c r="A2120" s="45" t="s">
        <v>4582</v>
      </c>
      <c r="B2120" s="45">
        <v>11000000</v>
      </c>
      <c r="C2120" s="45">
        <v>10214647</v>
      </c>
      <c r="D2120" s="46">
        <f>Table13[[#This Row],[Gross]]-Table13[[#This Row],[Budget]]</f>
        <v>-785353</v>
      </c>
    </row>
    <row r="2121" spans="1:4" x14ac:dyDescent="0.25">
      <c r="A2121" s="47" t="s">
        <v>5893</v>
      </c>
      <c r="B2121" s="47">
        <v>1500000</v>
      </c>
      <c r="C2121" s="47">
        <v>712294</v>
      </c>
      <c r="D2121" s="46">
        <f>Table13[[#This Row],[Gross]]-Table13[[#This Row],[Budget]]</f>
        <v>-787706</v>
      </c>
    </row>
    <row r="2122" spans="1:4" x14ac:dyDescent="0.25">
      <c r="A2122" s="45" t="s">
        <v>4724</v>
      </c>
      <c r="B2122" s="45">
        <v>7500000</v>
      </c>
      <c r="C2122" s="45">
        <v>6712241</v>
      </c>
      <c r="D2122" s="46">
        <f>Table13[[#This Row],[Gross]]-Table13[[#This Row],[Budget]]</f>
        <v>-787759</v>
      </c>
    </row>
    <row r="2123" spans="1:4" x14ac:dyDescent="0.25">
      <c r="A2123" s="47" t="s">
        <v>5252</v>
      </c>
      <c r="B2123" s="47">
        <v>7000000</v>
      </c>
      <c r="C2123" s="47">
        <v>6200756</v>
      </c>
      <c r="D2123" s="46">
        <f>Table13[[#This Row],[Gross]]-Table13[[#This Row],[Budget]]</f>
        <v>-799244</v>
      </c>
    </row>
    <row r="2124" spans="1:4" x14ac:dyDescent="0.25">
      <c r="A2124" s="47" t="s">
        <v>6047</v>
      </c>
      <c r="B2124" s="47">
        <v>900000</v>
      </c>
      <c r="C2124" s="47">
        <v>100659</v>
      </c>
      <c r="D2124" s="46">
        <f>Table13[[#This Row],[Gross]]-Table13[[#This Row],[Budget]]</f>
        <v>-799341</v>
      </c>
    </row>
    <row r="2125" spans="1:4" x14ac:dyDescent="0.25">
      <c r="A2125" s="45" t="s">
        <v>6195</v>
      </c>
      <c r="B2125" s="45">
        <v>1066167</v>
      </c>
      <c r="C2125" s="45">
        <v>258113</v>
      </c>
      <c r="D2125" s="46">
        <f>Table13[[#This Row],[Gross]]-Table13[[#This Row],[Budget]]</f>
        <v>-808054</v>
      </c>
    </row>
    <row r="2126" spans="1:4" x14ac:dyDescent="0.25">
      <c r="A2126" s="45" t="s">
        <v>6080</v>
      </c>
      <c r="B2126" s="45">
        <v>825000</v>
      </c>
      <c r="C2126" s="45">
        <v>15278</v>
      </c>
      <c r="D2126" s="46">
        <f>Table13[[#This Row],[Gross]]-Table13[[#This Row],[Budget]]</f>
        <v>-809722</v>
      </c>
    </row>
    <row r="2127" spans="1:4" x14ac:dyDescent="0.25">
      <c r="A2127" s="45" t="s">
        <v>5657</v>
      </c>
      <c r="B2127" s="45">
        <v>3000000</v>
      </c>
      <c r="C2127" s="45">
        <v>2181290</v>
      </c>
      <c r="D2127" s="46">
        <f>Table13[[#This Row],[Gross]]-Table13[[#This Row],[Budget]]</f>
        <v>-818710</v>
      </c>
    </row>
    <row r="2128" spans="1:4" x14ac:dyDescent="0.25">
      <c r="A2128" s="45" t="s">
        <v>3789</v>
      </c>
      <c r="B2128" s="45">
        <v>18000000</v>
      </c>
      <c r="C2128" s="45">
        <v>17174870</v>
      </c>
      <c r="D2128" s="46">
        <f>Table13[[#This Row],[Gross]]-Table13[[#This Row],[Budget]]</f>
        <v>-825130</v>
      </c>
    </row>
    <row r="2129" spans="1:4" x14ac:dyDescent="0.25">
      <c r="A2129" s="47" t="s">
        <v>5132</v>
      </c>
      <c r="B2129" s="47">
        <v>7000000</v>
      </c>
      <c r="C2129" s="47">
        <v>6173485</v>
      </c>
      <c r="D2129" s="46">
        <f>Table13[[#This Row],[Gross]]-Table13[[#This Row],[Budget]]</f>
        <v>-826515</v>
      </c>
    </row>
    <row r="2130" spans="1:4" x14ac:dyDescent="0.25">
      <c r="A2130" s="45" t="s">
        <v>6035</v>
      </c>
      <c r="B2130" s="45">
        <v>1000000</v>
      </c>
      <c r="C2130" s="45">
        <v>144431</v>
      </c>
      <c r="D2130" s="46">
        <f>Table13[[#This Row],[Gross]]-Table13[[#This Row],[Budget]]</f>
        <v>-855569</v>
      </c>
    </row>
    <row r="2131" spans="1:4" x14ac:dyDescent="0.25">
      <c r="A2131" s="47" t="s">
        <v>5854</v>
      </c>
      <c r="B2131" s="47">
        <v>1500000</v>
      </c>
      <c r="C2131" s="47">
        <v>638476</v>
      </c>
      <c r="D2131" s="46">
        <f>Table13[[#This Row],[Gross]]-Table13[[#This Row],[Budget]]</f>
        <v>-861524</v>
      </c>
    </row>
    <row r="2132" spans="1:4" x14ac:dyDescent="0.25">
      <c r="A2132" s="45" t="s">
        <v>5808</v>
      </c>
      <c r="B2132" s="45">
        <v>2000000</v>
      </c>
      <c r="C2132" s="45">
        <v>1134049</v>
      </c>
      <c r="D2132" s="46">
        <f>Table13[[#This Row],[Gross]]-Table13[[#This Row],[Budget]]</f>
        <v>-865951</v>
      </c>
    </row>
    <row r="2133" spans="1:4" x14ac:dyDescent="0.25">
      <c r="A2133" s="47" t="s">
        <v>6103</v>
      </c>
      <c r="B2133" s="47">
        <v>900000</v>
      </c>
      <c r="C2133" s="47">
        <v>18378</v>
      </c>
      <c r="D2133" s="46">
        <f>Table13[[#This Row],[Gross]]-Table13[[#This Row],[Budget]]</f>
        <v>-881622</v>
      </c>
    </row>
    <row r="2134" spans="1:4" x14ac:dyDescent="0.25">
      <c r="A2134" s="45" t="s">
        <v>5427</v>
      </c>
      <c r="B2134" s="45">
        <v>4500000</v>
      </c>
      <c r="C2134" s="45">
        <v>3609278</v>
      </c>
      <c r="D2134" s="46">
        <f>Table13[[#This Row],[Gross]]-Table13[[#This Row],[Budget]]</f>
        <v>-890722</v>
      </c>
    </row>
    <row r="2135" spans="1:4" x14ac:dyDescent="0.25">
      <c r="A2135" s="45" t="s">
        <v>6072</v>
      </c>
      <c r="B2135" s="45">
        <v>900000</v>
      </c>
      <c r="C2135" s="45">
        <v>6643</v>
      </c>
      <c r="D2135" s="46">
        <f>Table13[[#This Row],[Gross]]-Table13[[#This Row],[Budget]]</f>
        <v>-893357</v>
      </c>
    </row>
    <row r="2136" spans="1:4" x14ac:dyDescent="0.25">
      <c r="A2136" s="45" t="s">
        <v>6025</v>
      </c>
      <c r="B2136" s="45">
        <v>1000000</v>
      </c>
      <c r="C2136" s="45">
        <v>104077</v>
      </c>
      <c r="D2136" s="46">
        <f>Table13[[#This Row],[Gross]]-Table13[[#This Row],[Budget]]</f>
        <v>-895923</v>
      </c>
    </row>
    <row r="2137" spans="1:4" x14ac:dyDescent="0.25">
      <c r="A2137" s="45" t="s">
        <v>6040</v>
      </c>
      <c r="B2137" s="45">
        <v>1000000</v>
      </c>
      <c r="C2137" s="45">
        <v>100240</v>
      </c>
      <c r="D2137" s="46">
        <f>Table13[[#This Row],[Gross]]-Table13[[#This Row],[Budget]]</f>
        <v>-899760</v>
      </c>
    </row>
    <row r="2138" spans="1:4" x14ac:dyDescent="0.25">
      <c r="A2138" s="47" t="s">
        <v>5801</v>
      </c>
      <c r="B2138" s="47">
        <v>2000000</v>
      </c>
      <c r="C2138" s="47">
        <v>1098224</v>
      </c>
      <c r="D2138" s="46">
        <f>Table13[[#This Row],[Gross]]-Table13[[#This Row],[Budget]]</f>
        <v>-901776</v>
      </c>
    </row>
    <row r="2139" spans="1:4" x14ac:dyDescent="0.25">
      <c r="A2139" s="47" t="s">
        <v>6042</v>
      </c>
      <c r="B2139" s="47">
        <v>1000000</v>
      </c>
      <c r="C2139" s="47">
        <v>96734</v>
      </c>
      <c r="D2139" s="46">
        <f>Table13[[#This Row],[Gross]]-Table13[[#This Row],[Budget]]</f>
        <v>-903266</v>
      </c>
    </row>
    <row r="2140" spans="1:4" x14ac:dyDescent="0.25">
      <c r="A2140" s="45" t="s">
        <v>1878</v>
      </c>
      <c r="B2140" s="45">
        <v>48000000</v>
      </c>
      <c r="C2140" s="45">
        <v>47095453</v>
      </c>
      <c r="D2140" s="46">
        <f>Table13[[#This Row],[Gross]]-Table13[[#This Row],[Budget]]</f>
        <v>-904547</v>
      </c>
    </row>
    <row r="2141" spans="1:4" x14ac:dyDescent="0.25">
      <c r="A2141" s="47" t="s">
        <v>6341</v>
      </c>
      <c r="B2141" s="47">
        <v>1000000</v>
      </c>
      <c r="C2141" s="47">
        <v>94596</v>
      </c>
      <c r="D2141" s="46">
        <f>Table13[[#This Row],[Gross]]-Table13[[#This Row],[Budget]]</f>
        <v>-905404</v>
      </c>
    </row>
    <row r="2142" spans="1:4" x14ac:dyDescent="0.25">
      <c r="A2142" s="47" t="s">
        <v>6062</v>
      </c>
      <c r="B2142" s="47">
        <v>930000</v>
      </c>
      <c r="C2142" s="47">
        <v>20186</v>
      </c>
      <c r="D2142" s="46">
        <f>Table13[[#This Row],[Gross]]-Table13[[#This Row],[Budget]]</f>
        <v>-909814</v>
      </c>
    </row>
    <row r="2143" spans="1:4" x14ac:dyDescent="0.25">
      <c r="A2143" s="45" t="s">
        <v>5363</v>
      </c>
      <c r="B2143" s="45">
        <v>5000000</v>
      </c>
      <c r="C2143" s="45">
        <v>4074023</v>
      </c>
      <c r="D2143" s="46">
        <f>Table13[[#This Row],[Gross]]-Table13[[#This Row],[Budget]]</f>
        <v>-925977</v>
      </c>
    </row>
    <row r="2144" spans="1:4" x14ac:dyDescent="0.25">
      <c r="A2144" s="47" t="s">
        <v>3787</v>
      </c>
      <c r="B2144" s="47">
        <v>18000000</v>
      </c>
      <c r="C2144" s="47">
        <v>17071230</v>
      </c>
      <c r="D2144" s="46">
        <f>Table13[[#This Row],[Gross]]-Table13[[#This Row],[Budget]]</f>
        <v>-928770</v>
      </c>
    </row>
    <row r="2145" spans="1:4" x14ac:dyDescent="0.25">
      <c r="A2145" s="45" t="s">
        <v>6055</v>
      </c>
      <c r="B2145" s="45">
        <v>1000000</v>
      </c>
      <c r="C2145" s="45">
        <v>62480</v>
      </c>
      <c r="D2145" s="46">
        <f>Table13[[#This Row],[Gross]]-Table13[[#This Row],[Budget]]</f>
        <v>-937520</v>
      </c>
    </row>
    <row r="2146" spans="1:4" x14ac:dyDescent="0.25">
      <c r="A2146" s="47" t="s">
        <v>5511</v>
      </c>
      <c r="B2146" s="47">
        <v>1300000</v>
      </c>
      <c r="C2146" s="47">
        <v>354704</v>
      </c>
      <c r="D2146" s="46">
        <f>Table13[[#This Row],[Gross]]-Table13[[#This Row],[Budget]]</f>
        <v>-945296</v>
      </c>
    </row>
    <row r="2147" spans="1:4" x14ac:dyDescent="0.25">
      <c r="A2147" s="45" t="s">
        <v>5926</v>
      </c>
      <c r="B2147" s="45">
        <v>1592000</v>
      </c>
      <c r="C2147" s="45">
        <v>638951</v>
      </c>
      <c r="D2147" s="46">
        <f>Table13[[#This Row],[Gross]]-Table13[[#This Row],[Budget]]</f>
        <v>-953049</v>
      </c>
    </row>
    <row r="2148" spans="1:4" x14ac:dyDescent="0.25">
      <c r="A2148" s="45" t="s">
        <v>3184</v>
      </c>
      <c r="B2148" s="45">
        <v>16000000</v>
      </c>
      <c r="C2148" s="45">
        <v>15045676</v>
      </c>
      <c r="D2148" s="46">
        <f>Table13[[#This Row],[Gross]]-Table13[[#This Row],[Budget]]</f>
        <v>-954324</v>
      </c>
    </row>
    <row r="2149" spans="1:4" x14ac:dyDescent="0.25">
      <c r="A2149" s="45" t="s">
        <v>3165</v>
      </c>
      <c r="B2149" s="45">
        <v>25000000</v>
      </c>
      <c r="C2149" s="45">
        <v>24042490</v>
      </c>
      <c r="D2149" s="46">
        <f>Table13[[#This Row],[Gross]]-Table13[[#This Row],[Budget]]</f>
        <v>-957510</v>
      </c>
    </row>
    <row r="2150" spans="1:4" x14ac:dyDescent="0.25">
      <c r="A2150" s="47" t="s">
        <v>5368</v>
      </c>
      <c r="B2150" s="47">
        <v>5000000</v>
      </c>
      <c r="C2150" s="47">
        <v>4040588</v>
      </c>
      <c r="D2150" s="46">
        <f>Table13[[#This Row],[Gross]]-Table13[[#This Row],[Budget]]</f>
        <v>-959412</v>
      </c>
    </row>
    <row r="2151" spans="1:4" x14ac:dyDescent="0.25">
      <c r="A2151" s="47" t="s">
        <v>6050</v>
      </c>
      <c r="B2151" s="47">
        <v>1000000</v>
      </c>
      <c r="C2151" s="47">
        <v>21210</v>
      </c>
      <c r="D2151" s="46">
        <f>Table13[[#This Row],[Gross]]-Table13[[#This Row],[Budget]]</f>
        <v>-978790</v>
      </c>
    </row>
    <row r="2152" spans="1:4" x14ac:dyDescent="0.25">
      <c r="A2152" s="47" t="s">
        <v>5933</v>
      </c>
      <c r="B2152" s="47">
        <v>1000000</v>
      </c>
      <c r="C2152" s="47">
        <v>19539</v>
      </c>
      <c r="D2152" s="46">
        <f>Table13[[#This Row],[Gross]]-Table13[[#This Row],[Budget]]</f>
        <v>-980461</v>
      </c>
    </row>
    <row r="2153" spans="1:4" x14ac:dyDescent="0.25">
      <c r="A2153" s="45" t="s">
        <v>6051</v>
      </c>
      <c r="B2153" s="45">
        <v>1000000</v>
      </c>
      <c r="C2153" s="45">
        <v>12996</v>
      </c>
      <c r="D2153" s="46">
        <f>Table13[[#This Row],[Gross]]-Table13[[#This Row],[Budget]]</f>
        <v>-987004</v>
      </c>
    </row>
    <row r="2154" spans="1:4" x14ac:dyDescent="0.25">
      <c r="A2154" s="47" t="s">
        <v>6053</v>
      </c>
      <c r="B2154" s="47">
        <v>1000000</v>
      </c>
      <c r="C2154" s="47">
        <v>10018</v>
      </c>
      <c r="D2154" s="46">
        <f>Table13[[#This Row],[Gross]]-Table13[[#This Row],[Budget]]</f>
        <v>-989982</v>
      </c>
    </row>
    <row r="2155" spans="1:4" x14ac:dyDescent="0.25">
      <c r="A2155" s="47" t="s">
        <v>6057</v>
      </c>
      <c r="B2155" s="47">
        <v>1000000</v>
      </c>
      <c r="C2155" s="47">
        <v>6387</v>
      </c>
      <c r="D2155" s="46">
        <f>Table13[[#This Row],[Gross]]-Table13[[#This Row],[Budget]]</f>
        <v>-993613</v>
      </c>
    </row>
    <row r="2156" spans="1:4" x14ac:dyDescent="0.25">
      <c r="A2156" s="45" t="s">
        <v>6058</v>
      </c>
      <c r="B2156" s="45">
        <v>1000000</v>
      </c>
      <c r="C2156" s="45">
        <v>721</v>
      </c>
      <c r="D2156" s="46">
        <f>Table13[[#This Row],[Gross]]-Table13[[#This Row],[Budget]]</f>
        <v>-999279</v>
      </c>
    </row>
    <row r="2157" spans="1:4" x14ac:dyDescent="0.25">
      <c r="A2157" s="47" t="s">
        <v>2929</v>
      </c>
      <c r="B2157" s="47">
        <v>28000000</v>
      </c>
      <c r="C2157" s="47">
        <v>27000000</v>
      </c>
      <c r="D2157" s="46">
        <f>Table13[[#This Row],[Gross]]-Table13[[#This Row],[Budget]]</f>
        <v>-1000000</v>
      </c>
    </row>
    <row r="2158" spans="1:4" x14ac:dyDescent="0.25">
      <c r="A2158" s="45" t="s">
        <v>3305</v>
      </c>
      <c r="B2158" s="45">
        <v>23000000</v>
      </c>
      <c r="C2158" s="45">
        <v>21973182</v>
      </c>
      <c r="D2158" s="46">
        <f>Table13[[#This Row],[Gross]]-Table13[[#This Row],[Budget]]</f>
        <v>-1026818</v>
      </c>
    </row>
    <row r="2159" spans="1:4" x14ac:dyDescent="0.25">
      <c r="A2159" s="45" t="s">
        <v>5973</v>
      </c>
      <c r="B2159" s="45">
        <v>1100000</v>
      </c>
      <c r="C2159" s="45">
        <v>56129</v>
      </c>
      <c r="D2159" s="46">
        <f>Table13[[#This Row],[Gross]]-Table13[[#This Row],[Budget]]</f>
        <v>-1043871</v>
      </c>
    </row>
    <row r="2160" spans="1:4" x14ac:dyDescent="0.25">
      <c r="A2160" s="47" t="s">
        <v>5691</v>
      </c>
      <c r="B2160" s="47">
        <v>2000000</v>
      </c>
      <c r="C2160" s="47">
        <v>952620</v>
      </c>
      <c r="D2160" s="46">
        <f>Table13[[#This Row],[Gross]]-Table13[[#This Row],[Budget]]</f>
        <v>-1047380</v>
      </c>
    </row>
    <row r="2161" spans="1:4" x14ac:dyDescent="0.25">
      <c r="A2161" s="47" t="s">
        <v>5896</v>
      </c>
      <c r="B2161" s="47">
        <v>1500000</v>
      </c>
      <c r="C2161" s="47">
        <v>418953</v>
      </c>
      <c r="D2161" s="46">
        <f>Table13[[#This Row],[Gross]]-Table13[[#This Row],[Budget]]</f>
        <v>-1081047</v>
      </c>
    </row>
    <row r="2162" spans="1:4" x14ac:dyDescent="0.25">
      <c r="A2162" s="47" t="s">
        <v>6292</v>
      </c>
      <c r="B2162" s="47">
        <v>1200000</v>
      </c>
      <c r="C2162" s="47">
        <v>110720</v>
      </c>
      <c r="D2162" s="46">
        <f>Table13[[#This Row],[Gross]]-Table13[[#This Row],[Budget]]</f>
        <v>-1089280</v>
      </c>
    </row>
    <row r="2163" spans="1:4" x14ac:dyDescent="0.25">
      <c r="A2163" s="45" t="s">
        <v>5898</v>
      </c>
      <c r="B2163" s="45">
        <v>1500000</v>
      </c>
      <c r="C2163" s="45">
        <v>406035</v>
      </c>
      <c r="D2163" s="46">
        <f>Table13[[#This Row],[Gross]]-Table13[[#This Row],[Budget]]</f>
        <v>-1093965</v>
      </c>
    </row>
    <row r="2164" spans="1:4" x14ac:dyDescent="0.25">
      <c r="A2164" s="47" t="s">
        <v>5918</v>
      </c>
      <c r="B2164" s="47">
        <v>1400000</v>
      </c>
      <c r="C2164" s="47">
        <v>304124</v>
      </c>
      <c r="D2164" s="46">
        <f>Table13[[#This Row],[Gross]]-Table13[[#This Row],[Budget]]</f>
        <v>-1095876</v>
      </c>
    </row>
    <row r="2165" spans="1:4" x14ac:dyDescent="0.25">
      <c r="A2165" s="45" t="s">
        <v>5493</v>
      </c>
      <c r="B2165" s="45">
        <v>4000000</v>
      </c>
      <c r="C2165" s="45">
        <v>2892582</v>
      </c>
      <c r="D2165" s="46">
        <f>Table13[[#This Row],[Gross]]-Table13[[#This Row],[Budget]]</f>
        <v>-1107418</v>
      </c>
    </row>
    <row r="2166" spans="1:4" x14ac:dyDescent="0.25">
      <c r="A2166" s="47" t="s">
        <v>3550</v>
      </c>
      <c r="B2166" s="47">
        <v>20000000</v>
      </c>
      <c r="C2166" s="47">
        <v>18882880</v>
      </c>
      <c r="D2166" s="46">
        <f>Table13[[#This Row],[Gross]]-Table13[[#This Row],[Budget]]</f>
        <v>-1117120</v>
      </c>
    </row>
    <row r="2167" spans="1:4" x14ac:dyDescent="0.25">
      <c r="A2167" s="47" t="s">
        <v>5899</v>
      </c>
      <c r="B2167" s="47">
        <v>1500000</v>
      </c>
      <c r="C2167" s="47">
        <v>373967</v>
      </c>
      <c r="D2167" s="46">
        <f>Table13[[#This Row],[Gross]]-Table13[[#This Row],[Budget]]</f>
        <v>-1126033</v>
      </c>
    </row>
    <row r="2168" spans="1:4" x14ac:dyDescent="0.25">
      <c r="A2168" s="47" t="s">
        <v>5205</v>
      </c>
      <c r="B2168" s="47">
        <v>6000000</v>
      </c>
      <c r="C2168" s="47">
        <v>4859475</v>
      </c>
      <c r="D2168" s="46">
        <f>Table13[[#This Row],[Gross]]-Table13[[#This Row],[Budget]]</f>
        <v>-1140525</v>
      </c>
    </row>
    <row r="2169" spans="1:4" x14ac:dyDescent="0.25">
      <c r="A2169" s="47" t="s">
        <v>5956</v>
      </c>
      <c r="B2169" s="47">
        <v>1200000</v>
      </c>
      <c r="C2169" s="47">
        <v>58936</v>
      </c>
      <c r="D2169" s="46">
        <f>Table13[[#This Row],[Gross]]-Table13[[#This Row],[Budget]]</f>
        <v>-1141064</v>
      </c>
    </row>
    <row r="2170" spans="1:4" x14ac:dyDescent="0.25">
      <c r="A2170" s="47" t="s">
        <v>4104</v>
      </c>
      <c r="B2170" s="47">
        <v>20000000</v>
      </c>
      <c r="C2170" s="47">
        <v>18843314</v>
      </c>
      <c r="D2170" s="46">
        <f>Table13[[#This Row],[Gross]]-Table13[[#This Row],[Budget]]</f>
        <v>-1156686</v>
      </c>
    </row>
    <row r="2171" spans="1:4" x14ac:dyDescent="0.25">
      <c r="A2171" s="45" t="s">
        <v>5744</v>
      </c>
      <c r="B2171" s="45">
        <v>1500000</v>
      </c>
      <c r="C2171" s="45">
        <v>327919</v>
      </c>
      <c r="D2171" s="46">
        <f>Table13[[#This Row],[Gross]]-Table13[[#This Row],[Budget]]</f>
        <v>-1172081</v>
      </c>
    </row>
    <row r="2172" spans="1:4" x14ac:dyDescent="0.25">
      <c r="A2172" s="45" t="s">
        <v>5957</v>
      </c>
      <c r="B2172" s="45">
        <v>1200000</v>
      </c>
      <c r="C2172" s="45">
        <v>24784</v>
      </c>
      <c r="D2172" s="46">
        <f>Table13[[#This Row],[Gross]]-Table13[[#This Row],[Budget]]</f>
        <v>-1175216</v>
      </c>
    </row>
    <row r="2173" spans="1:4" x14ac:dyDescent="0.25">
      <c r="A2173" s="47" t="s">
        <v>5656</v>
      </c>
      <c r="B2173" s="47">
        <v>3000000</v>
      </c>
      <c r="C2173" s="47">
        <v>1821983</v>
      </c>
      <c r="D2173" s="46">
        <f>Table13[[#This Row],[Gross]]-Table13[[#This Row],[Budget]]</f>
        <v>-1178017</v>
      </c>
    </row>
    <row r="2174" spans="1:4" x14ac:dyDescent="0.25">
      <c r="A2174" s="47" t="s">
        <v>5959</v>
      </c>
      <c r="B2174" s="47">
        <v>1200000</v>
      </c>
      <c r="C2174" s="47">
        <v>7826</v>
      </c>
      <c r="D2174" s="46">
        <f>Table13[[#This Row],[Gross]]-Table13[[#This Row],[Budget]]</f>
        <v>-1192174</v>
      </c>
    </row>
    <row r="2175" spans="1:4" x14ac:dyDescent="0.25">
      <c r="A2175" s="45" t="s">
        <v>5961</v>
      </c>
      <c r="B2175" s="45">
        <v>1200000</v>
      </c>
      <c r="C2175" s="45">
        <v>3830</v>
      </c>
      <c r="D2175" s="46">
        <f>Table13[[#This Row],[Gross]]-Table13[[#This Row],[Budget]]</f>
        <v>-1196170</v>
      </c>
    </row>
    <row r="2176" spans="1:4" x14ac:dyDescent="0.25">
      <c r="A2176" s="47" t="s">
        <v>5495</v>
      </c>
      <c r="B2176" s="47">
        <v>4000000</v>
      </c>
      <c r="C2176" s="47">
        <v>2800000</v>
      </c>
      <c r="D2176" s="46">
        <f>Table13[[#This Row],[Gross]]-Table13[[#This Row],[Budget]]</f>
        <v>-1200000</v>
      </c>
    </row>
    <row r="2177" spans="1:4" x14ac:dyDescent="0.25">
      <c r="A2177" s="47" t="s">
        <v>3967</v>
      </c>
      <c r="B2177" s="47">
        <v>16000000</v>
      </c>
      <c r="C2177" s="47">
        <v>14792779</v>
      </c>
      <c r="D2177" s="46">
        <f>Table13[[#This Row],[Gross]]-Table13[[#This Row],[Budget]]</f>
        <v>-1207221</v>
      </c>
    </row>
    <row r="2178" spans="1:4" x14ac:dyDescent="0.25">
      <c r="A2178" s="47" t="s">
        <v>5647</v>
      </c>
      <c r="B2178" s="47">
        <v>4500000</v>
      </c>
      <c r="C2178" s="47">
        <v>3287435</v>
      </c>
      <c r="D2178" s="46">
        <f>Table13[[#This Row],[Gross]]-Table13[[#This Row],[Budget]]</f>
        <v>-1212565</v>
      </c>
    </row>
    <row r="2179" spans="1:4" x14ac:dyDescent="0.25">
      <c r="A2179" s="45" t="s">
        <v>2353</v>
      </c>
      <c r="B2179" s="45">
        <v>15000000</v>
      </c>
      <c r="C2179" s="45">
        <v>13782838</v>
      </c>
      <c r="D2179" s="46">
        <f>Table13[[#This Row],[Gross]]-Table13[[#This Row],[Budget]]</f>
        <v>-1217162</v>
      </c>
    </row>
    <row r="2180" spans="1:4" x14ac:dyDescent="0.25">
      <c r="A2180" s="45" t="s">
        <v>5716</v>
      </c>
      <c r="B2180" s="45">
        <v>2500000</v>
      </c>
      <c r="C2180" s="45">
        <v>1282084</v>
      </c>
      <c r="D2180" s="46">
        <f>Table13[[#This Row],[Gross]]-Table13[[#This Row],[Budget]]</f>
        <v>-1217916</v>
      </c>
    </row>
    <row r="2181" spans="1:4" x14ac:dyDescent="0.25">
      <c r="A2181" s="47" t="s">
        <v>6184</v>
      </c>
      <c r="B2181" s="47">
        <v>2000000</v>
      </c>
      <c r="C2181" s="47">
        <v>768045</v>
      </c>
      <c r="D2181" s="46">
        <f>Table13[[#This Row],[Gross]]-Table13[[#This Row],[Budget]]</f>
        <v>-1231955</v>
      </c>
    </row>
    <row r="2182" spans="1:4" x14ac:dyDescent="0.25">
      <c r="A2182" s="45" t="s">
        <v>4130</v>
      </c>
      <c r="B2182" s="45">
        <v>15000000</v>
      </c>
      <c r="C2182" s="45">
        <v>13766014</v>
      </c>
      <c r="D2182" s="46">
        <f>Table13[[#This Row],[Gross]]-Table13[[#This Row],[Budget]]</f>
        <v>-1233986</v>
      </c>
    </row>
    <row r="2183" spans="1:4" x14ac:dyDescent="0.25">
      <c r="A2183" s="45" t="s">
        <v>5514</v>
      </c>
      <c r="B2183" s="45">
        <v>1500000</v>
      </c>
      <c r="C2183" s="45">
        <v>265107</v>
      </c>
      <c r="D2183" s="46">
        <f>Table13[[#This Row],[Gross]]-Table13[[#This Row],[Budget]]</f>
        <v>-1234893</v>
      </c>
    </row>
    <row r="2184" spans="1:4" x14ac:dyDescent="0.25">
      <c r="A2184" s="45" t="s">
        <v>1761</v>
      </c>
      <c r="B2184" s="45">
        <v>50000000</v>
      </c>
      <c r="C2184" s="45">
        <v>48745150</v>
      </c>
      <c r="D2184" s="46">
        <f>Table13[[#This Row],[Gross]]-Table13[[#This Row],[Budget]]</f>
        <v>-1254850</v>
      </c>
    </row>
    <row r="2185" spans="1:4" x14ac:dyDescent="0.25">
      <c r="A2185" s="47" t="s">
        <v>4494</v>
      </c>
      <c r="B2185" s="47">
        <v>8000000</v>
      </c>
      <c r="C2185" s="47">
        <v>6739141</v>
      </c>
      <c r="D2185" s="46">
        <f>Table13[[#This Row],[Gross]]-Table13[[#This Row],[Budget]]</f>
        <v>-1260859</v>
      </c>
    </row>
    <row r="2186" spans="1:4" x14ac:dyDescent="0.25">
      <c r="A2186" s="45" t="s">
        <v>5942</v>
      </c>
      <c r="B2186" s="45">
        <v>1300000</v>
      </c>
      <c r="C2186" s="45">
        <v>11278</v>
      </c>
      <c r="D2186" s="46">
        <f>Table13[[#This Row],[Gross]]-Table13[[#This Row],[Budget]]</f>
        <v>-1288722</v>
      </c>
    </row>
    <row r="2187" spans="1:4" x14ac:dyDescent="0.25">
      <c r="A2187" s="45" t="s">
        <v>5856</v>
      </c>
      <c r="B2187" s="45">
        <v>1800000</v>
      </c>
      <c r="C2187" s="45">
        <v>505295</v>
      </c>
      <c r="D2187" s="46">
        <f>Table13[[#This Row],[Gross]]-Table13[[#This Row],[Budget]]</f>
        <v>-1294705</v>
      </c>
    </row>
    <row r="2188" spans="1:4" x14ac:dyDescent="0.25">
      <c r="A2188" s="45" t="s">
        <v>3792</v>
      </c>
      <c r="B2188" s="45">
        <v>18000000</v>
      </c>
      <c r="C2188" s="45">
        <v>16702864</v>
      </c>
      <c r="D2188" s="46">
        <f>Table13[[#This Row],[Gross]]-Table13[[#This Row],[Budget]]</f>
        <v>-1297136</v>
      </c>
    </row>
    <row r="2189" spans="1:4" x14ac:dyDescent="0.25">
      <c r="A2189" s="47" t="s">
        <v>1267</v>
      </c>
      <c r="B2189" s="47">
        <v>65000000</v>
      </c>
      <c r="C2189" s="47">
        <v>63695760</v>
      </c>
      <c r="D2189" s="46">
        <f>Table13[[#This Row],[Gross]]-Table13[[#This Row],[Budget]]</f>
        <v>-1304240</v>
      </c>
    </row>
    <row r="2190" spans="1:4" x14ac:dyDescent="0.25">
      <c r="A2190" s="45" t="s">
        <v>5900</v>
      </c>
      <c r="B2190" s="45">
        <v>1500000</v>
      </c>
      <c r="C2190" s="45">
        <v>194568</v>
      </c>
      <c r="D2190" s="46">
        <f>Table13[[#This Row],[Gross]]-Table13[[#This Row],[Budget]]</f>
        <v>-1305432</v>
      </c>
    </row>
    <row r="2191" spans="1:4" x14ac:dyDescent="0.25">
      <c r="A2191" s="45" t="s">
        <v>5067</v>
      </c>
      <c r="B2191" s="45">
        <v>7000000</v>
      </c>
      <c r="C2191" s="45">
        <v>5694308</v>
      </c>
      <c r="D2191" s="46">
        <f>Table13[[#This Row],[Gross]]-Table13[[#This Row],[Budget]]</f>
        <v>-1305692</v>
      </c>
    </row>
    <row r="2192" spans="1:4" x14ac:dyDescent="0.25">
      <c r="A2192" s="45" t="s">
        <v>3898</v>
      </c>
      <c r="B2192" s="45">
        <v>17000000</v>
      </c>
      <c r="C2192" s="45">
        <v>15681020</v>
      </c>
      <c r="D2192" s="46">
        <f>Table13[[#This Row],[Gross]]-Table13[[#This Row],[Budget]]</f>
        <v>-1318980</v>
      </c>
    </row>
    <row r="2193" spans="1:4" x14ac:dyDescent="0.25">
      <c r="A2193" s="47" t="s">
        <v>5905</v>
      </c>
      <c r="B2193" s="47">
        <v>1500000</v>
      </c>
      <c r="C2193" s="47">
        <v>173066</v>
      </c>
      <c r="D2193" s="46">
        <f>Table13[[#This Row],[Gross]]-Table13[[#This Row],[Budget]]</f>
        <v>-1326934</v>
      </c>
    </row>
    <row r="2194" spans="1:4" x14ac:dyDescent="0.25">
      <c r="A2194" s="47" t="s">
        <v>3384</v>
      </c>
      <c r="B2194" s="47">
        <v>22000000</v>
      </c>
      <c r="C2194" s="47">
        <v>20668843</v>
      </c>
      <c r="D2194" s="46">
        <f>Table13[[#This Row],[Gross]]-Table13[[#This Row],[Budget]]</f>
        <v>-1331157</v>
      </c>
    </row>
    <row r="2195" spans="1:4" x14ac:dyDescent="0.25">
      <c r="A2195" s="47" t="s">
        <v>5914</v>
      </c>
      <c r="B2195" s="47">
        <v>2500000</v>
      </c>
      <c r="C2195" s="47">
        <v>1163508</v>
      </c>
      <c r="D2195" s="46">
        <f>Table13[[#This Row],[Gross]]-Table13[[#This Row],[Budget]]</f>
        <v>-1336492</v>
      </c>
    </row>
    <row r="2196" spans="1:4" x14ac:dyDescent="0.25">
      <c r="A2196" s="47" t="s">
        <v>5902</v>
      </c>
      <c r="B2196" s="47">
        <v>1500000</v>
      </c>
      <c r="C2196" s="47">
        <v>163245</v>
      </c>
      <c r="D2196" s="46">
        <f>Table13[[#This Row],[Gross]]-Table13[[#This Row],[Budget]]</f>
        <v>-1336755</v>
      </c>
    </row>
    <row r="2197" spans="1:4" x14ac:dyDescent="0.25">
      <c r="A2197" s="47" t="s">
        <v>1063</v>
      </c>
      <c r="B2197" s="47">
        <v>75000000</v>
      </c>
      <c r="C2197" s="47">
        <v>73661010</v>
      </c>
      <c r="D2197" s="46">
        <f>Table13[[#This Row],[Gross]]-Table13[[#This Row],[Budget]]</f>
        <v>-1338990</v>
      </c>
    </row>
    <row r="2198" spans="1:4" x14ac:dyDescent="0.25">
      <c r="A2198" s="47" t="s">
        <v>5876</v>
      </c>
      <c r="B2198" s="47">
        <v>1500000</v>
      </c>
      <c r="C2198" s="47">
        <v>155972</v>
      </c>
      <c r="D2198" s="46">
        <f>Table13[[#This Row],[Gross]]-Table13[[#This Row],[Budget]]</f>
        <v>-1344028</v>
      </c>
    </row>
    <row r="2199" spans="1:4" x14ac:dyDescent="0.25">
      <c r="A2199" s="47" t="s">
        <v>5811</v>
      </c>
      <c r="B2199" s="47">
        <v>2000000</v>
      </c>
      <c r="C2199" s="47">
        <v>653621</v>
      </c>
      <c r="D2199" s="46">
        <f>Table13[[#This Row],[Gross]]-Table13[[#This Row],[Budget]]</f>
        <v>-1346379</v>
      </c>
    </row>
    <row r="2200" spans="1:4" x14ac:dyDescent="0.25">
      <c r="A2200" s="45" t="s">
        <v>2800</v>
      </c>
      <c r="B2200" s="45">
        <v>30000000</v>
      </c>
      <c r="C2200" s="45">
        <v>28644770</v>
      </c>
      <c r="D2200" s="46">
        <f>Table13[[#This Row],[Gross]]-Table13[[#This Row],[Budget]]</f>
        <v>-1355230</v>
      </c>
    </row>
    <row r="2201" spans="1:4" x14ac:dyDescent="0.25">
      <c r="A2201" s="45" t="s">
        <v>5921</v>
      </c>
      <c r="B2201" s="45">
        <v>1400000</v>
      </c>
      <c r="C2201" s="45">
        <v>36830</v>
      </c>
      <c r="D2201" s="46">
        <f>Table13[[#This Row],[Gross]]-Table13[[#This Row],[Budget]]</f>
        <v>-1363170</v>
      </c>
    </row>
    <row r="2202" spans="1:4" x14ac:dyDescent="0.25">
      <c r="A2202" s="45" t="s">
        <v>5904</v>
      </c>
      <c r="B2202" s="45">
        <v>1500000</v>
      </c>
      <c r="C2202" s="45">
        <v>119841</v>
      </c>
      <c r="D2202" s="46">
        <f>Table13[[#This Row],[Gross]]-Table13[[#This Row],[Budget]]</f>
        <v>-1380159</v>
      </c>
    </row>
    <row r="2203" spans="1:4" x14ac:dyDescent="0.25">
      <c r="A2203" s="45" t="s">
        <v>5841</v>
      </c>
      <c r="B2203" s="45">
        <v>1400000</v>
      </c>
      <c r="C2203" s="45">
        <v>18435</v>
      </c>
      <c r="D2203" s="46">
        <f>Table13[[#This Row],[Gross]]-Table13[[#This Row],[Budget]]</f>
        <v>-1381565</v>
      </c>
    </row>
    <row r="2204" spans="1:4" x14ac:dyDescent="0.25">
      <c r="A2204" s="45" t="s">
        <v>1425</v>
      </c>
      <c r="B2204" s="45">
        <v>48000000</v>
      </c>
      <c r="C2204" s="45">
        <v>46611204</v>
      </c>
      <c r="D2204" s="46">
        <f>Table13[[#This Row],[Gross]]-Table13[[#This Row],[Budget]]</f>
        <v>-1388796</v>
      </c>
    </row>
    <row r="2205" spans="1:4" x14ac:dyDescent="0.25">
      <c r="A2205" s="47" t="s">
        <v>5908</v>
      </c>
      <c r="B2205" s="47">
        <v>1500000</v>
      </c>
      <c r="C2205" s="47">
        <v>105943</v>
      </c>
      <c r="D2205" s="46">
        <f>Table13[[#This Row],[Gross]]-Table13[[#This Row],[Budget]]</f>
        <v>-1394057</v>
      </c>
    </row>
    <row r="2206" spans="1:4" x14ac:dyDescent="0.25">
      <c r="A2206" s="47" t="s">
        <v>5502</v>
      </c>
      <c r="B2206" s="47">
        <v>4000000</v>
      </c>
      <c r="C2206" s="47">
        <v>2601847</v>
      </c>
      <c r="D2206" s="46">
        <f>Table13[[#This Row],[Gross]]-Table13[[#This Row],[Budget]]</f>
        <v>-1398153</v>
      </c>
    </row>
    <row r="2207" spans="1:4" x14ac:dyDescent="0.25">
      <c r="A2207" s="45" t="s">
        <v>5935</v>
      </c>
      <c r="B2207" s="45">
        <v>1500000</v>
      </c>
      <c r="C2207" s="45">
        <v>100358</v>
      </c>
      <c r="D2207" s="46">
        <f>Table13[[#This Row],[Gross]]-Table13[[#This Row],[Budget]]</f>
        <v>-1399642</v>
      </c>
    </row>
    <row r="2208" spans="1:4" x14ac:dyDescent="0.25">
      <c r="A2208" s="45" t="s">
        <v>5233</v>
      </c>
      <c r="B2208" s="45">
        <v>5300000</v>
      </c>
      <c r="C2208" s="45">
        <v>3895664</v>
      </c>
      <c r="D2208" s="46">
        <f>Table13[[#This Row],[Gross]]-Table13[[#This Row],[Budget]]</f>
        <v>-1404336</v>
      </c>
    </row>
    <row r="2209" spans="1:4" x14ac:dyDescent="0.25">
      <c r="A2209" s="45" t="s">
        <v>5906</v>
      </c>
      <c r="B2209" s="45">
        <v>1500000</v>
      </c>
      <c r="C2209" s="45">
        <v>92362</v>
      </c>
      <c r="D2209" s="46">
        <f>Table13[[#This Row],[Gross]]-Table13[[#This Row],[Budget]]</f>
        <v>-1407638</v>
      </c>
    </row>
    <row r="2210" spans="1:4" x14ac:dyDescent="0.25">
      <c r="A2210" s="47" t="s">
        <v>5743</v>
      </c>
      <c r="B2210" s="47">
        <v>2400000</v>
      </c>
      <c r="C2210" s="47">
        <v>978908</v>
      </c>
      <c r="D2210" s="46">
        <f>Table13[[#This Row],[Gross]]-Table13[[#This Row],[Budget]]</f>
        <v>-1421092</v>
      </c>
    </row>
    <row r="2211" spans="1:4" x14ac:dyDescent="0.25">
      <c r="A2211" s="47" t="s">
        <v>1883</v>
      </c>
      <c r="B2211" s="47">
        <v>55000000</v>
      </c>
      <c r="C2211" s="47">
        <v>53574088</v>
      </c>
      <c r="D2211" s="46">
        <f>Table13[[#This Row],[Gross]]-Table13[[#This Row],[Budget]]</f>
        <v>-1425912</v>
      </c>
    </row>
    <row r="2212" spans="1:4" x14ac:dyDescent="0.25">
      <c r="A2212" s="45" t="s">
        <v>6044</v>
      </c>
      <c r="B2212" s="45">
        <v>1500000</v>
      </c>
      <c r="C2212" s="45">
        <v>49000</v>
      </c>
      <c r="D2212" s="46">
        <f>Table13[[#This Row],[Gross]]-Table13[[#This Row],[Budget]]</f>
        <v>-1451000</v>
      </c>
    </row>
    <row r="2213" spans="1:4" x14ac:dyDescent="0.25">
      <c r="A2213" s="45" t="s">
        <v>5845</v>
      </c>
      <c r="B2213" s="45">
        <v>1900000</v>
      </c>
      <c r="C2213" s="45">
        <v>444044</v>
      </c>
      <c r="D2213" s="46">
        <f>Table13[[#This Row],[Gross]]-Table13[[#This Row],[Budget]]</f>
        <v>-1455956</v>
      </c>
    </row>
    <row r="2214" spans="1:4" x14ac:dyDescent="0.25">
      <c r="A2214" s="47" t="s">
        <v>2199</v>
      </c>
      <c r="B2214" s="47">
        <v>40000000</v>
      </c>
      <c r="C2214" s="47">
        <v>38543473</v>
      </c>
      <c r="D2214" s="46">
        <f>Table13[[#This Row],[Gross]]-Table13[[#This Row],[Budget]]</f>
        <v>-1456527</v>
      </c>
    </row>
    <row r="2215" spans="1:4" x14ac:dyDescent="0.25">
      <c r="A2215" s="45" t="s">
        <v>5207</v>
      </c>
      <c r="B2215" s="45">
        <v>6000000</v>
      </c>
      <c r="C2215" s="45">
        <v>4542775</v>
      </c>
      <c r="D2215" s="46">
        <f>Table13[[#This Row],[Gross]]-Table13[[#This Row],[Budget]]</f>
        <v>-1457225</v>
      </c>
    </row>
    <row r="2216" spans="1:4" x14ac:dyDescent="0.25">
      <c r="A2216" s="47" t="s">
        <v>3027</v>
      </c>
      <c r="B2216" s="47">
        <v>56000000</v>
      </c>
      <c r="C2216" s="47">
        <v>54540525</v>
      </c>
      <c r="D2216" s="46">
        <f>Table13[[#This Row],[Gross]]-Table13[[#This Row],[Budget]]</f>
        <v>-1459475</v>
      </c>
    </row>
    <row r="2217" spans="1:4" x14ac:dyDescent="0.25">
      <c r="A2217" s="47" t="s">
        <v>3162</v>
      </c>
      <c r="B2217" s="47">
        <v>25000000</v>
      </c>
      <c r="C2217" s="47">
        <v>23527955</v>
      </c>
      <c r="D2217" s="46">
        <f>Table13[[#This Row],[Gross]]-Table13[[#This Row],[Budget]]</f>
        <v>-1472045</v>
      </c>
    </row>
    <row r="2218" spans="1:4" x14ac:dyDescent="0.25">
      <c r="A2218" s="47" t="s">
        <v>333</v>
      </c>
      <c r="B2218" s="47">
        <v>145000000</v>
      </c>
      <c r="C2218" s="47">
        <v>143523463</v>
      </c>
      <c r="D2218" s="46">
        <f>Table13[[#This Row],[Gross]]-Table13[[#This Row],[Budget]]</f>
        <v>-1476537</v>
      </c>
    </row>
    <row r="2219" spans="1:4" x14ac:dyDescent="0.25">
      <c r="A2219" s="47" t="s">
        <v>5823</v>
      </c>
      <c r="B2219" s="47">
        <v>1500000</v>
      </c>
      <c r="C2219" s="47">
        <v>17580</v>
      </c>
      <c r="D2219" s="46">
        <f>Table13[[#This Row],[Gross]]-Table13[[#This Row],[Budget]]</f>
        <v>-1482420</v>
      </c>
    </row>
    <row r="2220" spans="1:4" x14ac:dyDescent="0.25">
      <c r="A2220" s="47" t="s">
        <v>5911</v>
      </c>
      <c r="B2220" s="47">
        <v>1500000</v>
      </c>
      <c r="C2220" s="47">
        <v>3478</v>
      </c>
      <c r="D2220" s="46">
        <f>Table13[[#This Row],[Gross]]-Table13[[#This Row],[Budget]]</f>
        <v>-1496522</v>
      </c>
    </row>
    <row r="2221" spans="1:4" x14ac:dyDescent="0.25">
      <c r="A2221" s="45" t="s">
        <v>5931</v>
      </c>
      <c r="B2221" s="45">
        <v>1500000</v>
      </c>
      <c r="C2221" s="45">
        <v>1521</v>
      </c>
      <c r="D2221" s="46">
        <f>Table13[[#This Row],[Gross]]-Table13[[#This Row],[Budget]]</f>
        <v>-1498479</v>
      </c>
    </row>
    <row r="2222" spans="1:4" x14ac:dyDescent="0.25">
      <c r="A2222" s="47" t="s">
        <v>4583</v>
      </c>
      <c r="B2222" s="47">
        <v>13000000</v>
      </c>
      <c r="C2222" s="47">
        <v>11501093</v>
      </c>
      <c r="D2222" s="46">
        <f>Table13[[#This Row],[Gross]]-Table13[[#This Row],[Budget]]</f>
        <v>-1498907</v>
      </c>
    </row>
    <row r="2223" spans="1:4" x14ac:dyDescent="0.25">
      <c r="A2223" s="47" t="s">
        <v>6059</v>
      </c>
      <c r="B2223" s="47">
        <v>1500000</v>
      </c>
      <c r="C2223" s="47">
        <v>703</v>
      </c>
      <c r="D2223" s="46">
        <f>Table13[[#This Row],[Gross]]-Table13[[#This Row],[Budget]]</f>
        <v>-1499297</v>
      </c>
    </row>
    <row r="2224" spans="1:4" x14ac:dyDescent="0.25">
      <c r="A2224" s="47" t="s">
        <v>5764</v>
      </c>
      <c r="B2224" s="47">
        <v>2300000</v>
      </c>
      <c r="C2224" s="47">
        <v>792966</v>
      </c>
      <c r="D2224" s="46">
        <f>Table13[[#This Row],[Gross]]-Table13[[#This Row],[Budget]]</f>
        <v>-1507034</v>
      </c>
    </row>
    <row r="2225" spans="1:4" x14ac:dyDescent="0.25">
      <c r="A2225" s="45" t="s">
        <v>5909</v>
      </c>
      <c r="B2225" s="45">
        <v>1700000</v>
      </c>
      <c r="C2225" s="45">
        <v>183490</v>
      </c>
      <c r="D2225" s="46">
        <f>Table13[[#This Row],[Gross]]-Table13[[#This Row],[Budget]]</f>
        <v>-1516510</v>
      </c>
    </row>
    <row r="2226" spans="1:4" x14ac:dyDescent="0.25">
      <c r="A2226" s="47" t="s">
        <v>4716</v>
      </c>
      <c r="B2226" s="47">
        <v>10000000</v>
      </c>
      <c r="C2226" s="47">
        <v>8460995</v>
      </c>
      <c r="D2226" s="46">
        <f>Table13[[#This Row],[Gross]]-Table13[[#This Row],[Budget]]</f>
        <v>-1539005</v>
      </c>
    </row>
    <row r="2227" spans="1:4" x14ac:dyDescent="0.25">
      <c r="A2227" s="47" t="s">
        <v>5413</v>
      </c>
      <c r="B2227" s="47">
        <v>2800000</v>
      </c>
      <c r="C2227" s="47">
        <v>1247453</v>
      </c>
      <c r="D2227" s="46">
        <f>Table13[[#This Row],[Gross]]-Table13[[#This Row],[Budget]]</f>
        <v>-1552547</v>
      </c>
    </row>
    <row r="2228" spans="1:4" x14ac:dyDescent="0.25">
      <c r="A2228" s="47" t="s">
        <v>5971</v>
      </c>
      <c r="B2228" s="47">
        <v>1600000</v>
      </c>
      <c r="C2228" s="47">
        <v>39659</v>
      </c>
      <c r="D2228" s="46">
        <f>Table13[[#This Row],[Gross]]-Table13[[#This Row],[Budget]]</f>
        <v>-1560341</v>
      </c>
    </row>
    <row r="2229" spans="1:4" x14ac:dyDescent="0.25">
      <c r="A2229" s="47" t="s">
        <v>5070</v>
      </c>
      <c r="B2229" s="47">
        <v>7000000</v>
      </c>
      <c r="C2229" s="47">
        <v>5430822</v>
      </c>
      <c r="D2229" s="46">
        <f>Table13[[#This Row],[Gross]]-Table13[[#This Row],[Budget]]</f>
        <v>-1569178</v>
      </c>
    </row>
    <row r="2230" spans="1:4" x14ac:dyDescent="0.25">
      <c r="A2230" s="45" t="s">
        <v>5878</v>
      </c>
      <c r="B2230" s="45">
        <v>1600000</v>
      </c>
      <c r="C2230" s="45">
        <v>26893</v>
      </c>
      <c r="D2230" s="46">
        <f>Table13[[#This Row],[Gross]]-Table13[[#This Row],[Budget]]</f>
        <v>-1573107</v>
      </c>
    </row>
    <row r="2231" spans="1:4" x14ac:dyDescent="0.25">
      <c r="A2231" s="45" t="s">
        <v>5496</v>
      </c>
      <c r="B2231" s="45">
        <v>4000000</v>
      </c>
      <c r="C2231" s="45">
        <v>2426851</v>
      </c>
      <c r="D2231" s="46">
        <f>Table13[[#This Row],[Gross]]-Table13[[#This Row],[Budget]]</f>
        <v>-1573149</v>
      </c>
    </row>
    <row r="2232" spans="1:4" x14ac:dyDescent="0.25">
      <c r="A2232" s="47" t="s">
        <v>2478</v>
      </c>
      <c r="B2232" s="47">
        <v>35000000</v>
      </c>
      <c r="C2232" s="47">
        <v>33423521</v>
      </c>
      <c r="D2232" s="46">
        <f>Table13[[#This Row],[Gross]]-Table13[[#This Row],[Budget]]</f>
        <v>-1576479</v>
      </c>
    </row>
    <row r="2233" spans="1:4" x14ac:dyDescent="0.25">
      <c r="A2233" s="47" t="s">
        <v>5438</v>
      </c>
      <c r="B2233" s="47">
        <v>2000000</v>
      </c>
      <c r="C2233" s="47">
        <v>410241</v>
      </c>
      <c r="D2233" s="46">
        <f>Table13[[#This Row],[Gross]]-Table13[[#This Row],[Budget]]</f>
        <v>-1589759</v>
      </c>
    </row>
    <row r="2234" spans="1:4" x14ac:dyDescent="0.25">
      <c r="A2234" s="45" t="s">
        <v>5720</v>
      </c>
      <c r="B2234" s="45">
        <v>2000000</v>
      </c>
      <c r="C2234" s="45">
        <v>395592</v>
      </c>
      <c r="D2234" s="46">
        <f>Table13[[#This Row],[Gross]]-Table13[[#This Row],[Budget]]</f>
        <v>-1604408</v>
      </c>
    </row>
    <row r="2235" spans="1:4" x14ac:dyDescent="0.25">
      <c r="A2235" s="45" t="s">
        <v>5211</v>
      </c>
      <c r="B2235" s="45">
        <v>6000000</v>
      </c>
      <c r="C2235" s="45">
        <v>4394936</v>
      </c>
      <c r="D2235" s="46">
        <f>Table13[[#This Row],[Gross]]-Table13[[#This Row],[Budget]]</f>
        <v>-1605064</v>
      </c>
    </row>
    <row r="2236" spans="1:4" x14ac:dyDescent="0.25">
      <c r="A2236" s="47" t="s">
        <v>3946</v>
      </c>
      <c r="B2236" s="47">
        <v>35000000</v>
      </c>
      <c r="C2236" s="47">
        <v>33357476</v>
      </c>
      <c r="D2236" s="46">
        <f>Table13[[#This Row],[Gross]]-Table13[[#This Row],[Budget]]</f>
        <v>-1642524</v>
      </c>
    </row>
    <row r="2237" spans="1:4" x14ac:dyDescent="0.25">
      <c r="A2237" s="47" t="s">
        <v>5879</v>
      </c>
      <c r="B2237" s="47">
        <v>1650000</v>
      </c>
      <c r="C2237" s="47">
        <v>2580</v>
      </c>
      <c r="D2237" s="46">
        <f>Table13[[#This Row],[Gross]]-Table13[[#This Row],[Budget]]</f>
        <v>-1647420</v>
      </c>
    </row>
    <row r="2238" spans="1:4" x14ac:dyDescent="0.25">
      <c r="A2238" s="45" t="s">
        <v>4958</v>
      </c>
      <c r="B2238" s="45">
        <v>8000000</v>
      </c>
      <c r="C2238" s="45">
        <v>6350058</v>
      </c>
      <c r="D2238" s="46">
        <f>Table13[[#This Row],[Gross]]-Table13[[#This Row],[Budget]]</f>
        <v>-1649942</v>
      </c>
    </row>
    <row r="2239" spans="1:4" x14ac:dyDescent="0.25">
      <c r="A2239" s="47" t="s">
        <v>5134</v>
      </c>
      <c r="B2239" s="47">
        <v>4000000</v>
      </c>
      <c r="C2239" s="47">
        <v>2338695</v>
      </c>
      <c r="D2239" s="46">
        <f>Table13[[#This Row],[Gross]]-Table13[[#This Row],[Budget]]</f>
        <v>-1661305</v>
      </c>
    </row>
    <row r="2240" spans="1:4" x14ac:dyDescent="0.25">
      <c r="A2240" s="45" t="s">
        <v>4285</v>
      </c>
      <c r="B2240" s="45">
        <v>14000000</v>
      </c>
      <c r="C2240" s="45">
        <v>12282677</v>
      </c>
      <c r="D2240" s="46">
        <f>Table13[[#This Row],[Gross]]-Table13[[#This Row],[Budget]]</f>
        <v>-1717323</v>
      </c>
    </row>
    <row r="2241" spans="1:4" x14ac:dyDescent="0.25">
      <c r="A2241" s="45" t="s">
        <v>6164</v>
      </c>
      <c r="B2241" s="45">
        <v>2000000</v>
      </c>
      <c r="C2241" s="45">
        <v>269061</v>
      </c>
      <c r="D2241" s="46">
        <f>Table13[[#This Row],[Gross]]-Table13[[#This Row],[Budget]]</f>
        <v>-1730939</v>
      </c>
    </row>
    <row r="2242" spans="1:4" x14ac:dyDescent="0.25">
      <c r="A2242" s="47" t="s">
        <v>1764</v>
      </c>
      <c r="B2242" s="47">
        <v>50000000</v>
      </c>
      <c r="C2242" s="47">
        <v>48265581</v>
      </c>
      <c r="D2242" s="46">
        <f>Table13[[#This Row],[Gross]]-Table13[[#This Row],[Budget]]</f>
        <v>-1734419</v>
      </c>
    </row>
    <row r="2243" spans="1:4" x14ac:dyDescent="0.25">
      <c r="A2243" s="45" t="s">
        <v>4389</v>
      </c>
      <c r="B2243" s="45">
        <v>12500000</v>
      </c>
      <c r="C2243" s="45">
        <v>10725228</v>
      </c>
      <c r="D2243" s="46">
        <f>Table13[[#This Row],[Gross]]-Table13[[#This Row],[Budget]]</f>
        <v>-1774772</v>
      </c>
    </row>
    <row r="2244" spans="1:4" x14ac:dyDescent="0.25">
      <c r="A2244" s="47" t="s">
        <v>5386</v>
      </c>
      <c r="B2244" s="47">
        <v>5000000</v>
      </c>
      <c r="C2244" s="47">
        <v>3219029</v>
      </c>
      <c r="D2244" s="46">
        <f>Table13[[#This Row],[Gross]]-Table13[[#This Row],[Budget]]</f>
        <v>-1780971</v>
      </c>
    </row>
    <row r="2245" spans="1:4" x14ac:dyDescent="0.25">
      <c r="A2245" s="47" t="s">
        <v>4370</v>
      </c>
      <c r="B2245" s="47">
        <v>3000000</v>
      </c>
      <c r="C2245" s="47">
        <v>1200000</v>
      </c>
      <c r="D2245" s="46">
        <f>Table13[[#This Row],[Gross]]-Table13[[#This Row],[Budget]]</f>
        <v>-1800000</v>
      </c>
    </row>
    <row r="2246" spans="1:4" x14ac:dyDescent="0.25">
      <c r="A2246" s="45" t="s">
        <v>4482</v>
      </c>
      <c r="B2246" s="45">
        <v>12000000</v>
      </c>
      <c r="C2246" s="45">
        <v>10198766</v>
      </c>
      <c r="D2246" s="46">
        <f>Table13[[#This Row],[Gross]]-Table13[[#This Row],[Budget]]</f>
        <v>-1801234</v>
      </c>
    </row>
    <row r="2247" spans="1:4" x14ac:dyDescent="0.25">
      <c r="A2247" s="47" t="s">
        <v>5827</v>
      </c>
      <c r="B2247" s="47">
        <v>2000000</v>
      </c>
      <c r="C2247" s="47">
        <v>198407</v>
      </c>
      <c r="D2247" s="46">
        <f>Table13[[#This Row],[Gross]]-Table13[[#This Row],[Budget]]</f>
        <v>-1801593</v>
      </c>
    </row>
    <row r="2248" spans="1:4" x14ac:dyDescent="0.25">
      <c r="A2248" s="45" t="s">
        <v>5204</v>
      </c>
      <c r="B2248" s="45">
        <v>6500000</v>
      </c>
      <c r="C2248" s="45">
        <v>4693919</v>
      </c>
      <c r="D2248" s="46">
        <f>Table13[[#This Row],[Gross]]-Table13[[#This Row],[Budget]]</f>
        <v>-1806081</v>
      </c>
    </row>
    <row r="2249" spans="1:4" x14ac:dyDescent="0.25">
      <c r="A2249" s="47" t="s">
        <v>5751</v>
      </c>
      <c r="B2249" s="47">
        <v>2200000</v>
      </c>
      <c r="C2249" s="47">
        <v>379643</v>
      </c>
      <c r="D2249" s="46">
        <f>Table13[[#This Row],[Gross]]-Table13[[#This Row],[Budget]]</f>
        <v>-1820357</v>
      </c>
    </row>
    <row r="2250" spans="1:4" x14ac:dyDescent="0.25">
      <c r="A2250" s="45" t="s">
        <v>2195</v>
      </c>
      <c r="B2250" s="45">
        <v>40000000</v>
      </c>
      <c r="C2250" s="45">
        <v>38176892</v>
      </c>
      <c r="D2250" s="46">
        <f>Table13[[#This Row],[Gross]]-Table13[[#This Row],[Budget]]</f>
        <v>-1823108</v>
      </c>
    </row>
    <row r="2251" spans="1:4" x14ac:dyDescent="0.25">
      <c r="A2251" s="47" t="s">
        <v>4586</v>
      </c>
      <c r="B2251" s="47">
        <v>11000000</v>
      </c>
      <c r="C2251" s="47">
        <v>9170214</v>
      </c>
      <c r="D2251" s="46">
        <f>Table13[[#This Row],[Gross]]-Table13[[#This Row],[Budget]]</f>
        <v>-1829786</v>
      </c>
    </row>
    <row r="2252" spans="1:4" x14ac:dyDescent="0.25">
      <c r="A2252" s="45" t="s">
        <v>1763</v>
      </c>
      <c r="B2252" s="45">
        <v>50000000</v>
      </c>
      <c r="C2252" s="45">
        <v>48154732</v>
      </c>
      <c r="D2252" s="46">
        <f>Table13[[#This Row],[Gross]]-Table13[[#This Row],[Budget]]</f>
        <v>-1845268</v>
      </c>
    </row>
    <row r="2253" spans="1:4" x14ac:dyDescent="0.25">
      <c r="A2253" s="47" t="s">
        <v>5255</v>
      </c>
      <c r="B2253" s="47">
        <v>5500000</v>
      </c>
      <c r="C2253" s="47">
        <v>3629758</v>
      </c>
      <c r="D2253" s="46">
        <f>Table13[[#This Row],[Gross]]-Table13[[#This Row],[Budget]]</f>
        <v>-1870242</v>
      </c>
    </row>
    <row r="2254" spans="1:4" x14ac:dyDescent="0.25">
      <c r="A2254" s="45" t="s">
        <v>5818</v>
      </c>
      <c r="B2254" s="45">
        <v>2000000</v>
      </c>
      <c r="C2254" s="45">
        <v>124494</v>
      </c>
      <c r="D2254" s="46">
        <f>Table13[[#This Row],[Gross]]-Table13[[#This Row],[Budget]]</f>
        <v>-1875506</v>
      </c>
    </row>
    <row r="2255" spans="1:4" x14ac:dyDescent="0.25">
      <c r="A2255" s="45" t="s">
        <v>4717</v>
      </c>
      <c r="B2255" s="45">
        <v>10000000</v>
      </c>
      <c r="C2255" s="45">
        <v>8111360</v>
      </c>
      <c r="D2255" s="46">
        <f>Table13[[#This Row],[Gross]]-Table13[[#This Row],[Budget]]</f>
        <v>-1888640</v>
      </c>
    </row>
    <row r="2256" spans="1:4" x14ac:dyDescent="0.25">
      <c r="A2256" s="47" t="s">
        <v>3971</v>
      </c>
      <c r="B2256" s="47">
        <v>16000000</v>
      </c>
      <c r="C2256" s="47">
        <v>14108518</v>
      </c>
      <c r="D2256" s="46">
        <f>Table13[[#This Row],[Gross]]-Table13[[#This Row],[Budget]]</f>
        <v>-1891482</v>
      </c>
    </row>
    <row r="2257" spans="1:4" x14ac:dyDescent="0.25">
      <c r="A2257" s="45" t="s">
        <v>1794</v>
      </c>
      <c r="B2257" s="45">
        <v>40000000</v>
      </c>
      <c r="C2257" s="45">
        <v>38105077</v>
      </c>
      <c r="D2257" s="46">
        <f>Table13[[#This Row],[Gross]]-Table13[[#This Row],[Budget]]</f>
        <v>-1894923</v>
      </c>
    </row>
    <row r="2258" spans="1:4" x14ac:dyDescent="0.25">
      <c r="A2258" s="45" t="s">
        <v>5395</v>
      </c>
      <c r="B2258" s="45">
        <v>2000000</v>
      </c>
      <c r="C2258" s="45">
        <v>99147</v>
      </c>
      <c r="D2258" s="46">
        <f>Table13[[#This Row],[Gross]]-Table13[[#This Row],[Budget]]</f>
        <v>-1900853</v>
      </c>
    </row>
    <row r="2259" spans="1:4" x14ac:dyDescent="0.25">
      <c r="A2259" s="47" t="s">
        <v>4791</v>
      </c>
      <c r="B2259" s="47">
        <v>5000000</v>
      </c>
      <c r="C2259" s="47">
        <v>3093491</v>
      </c>
      <c r="D2259" s="46">
        <f>Table13[[#This Row],[Gross]]-Table13[[#This Row],[Budget]]</f>
        <v>-1906509</v>
      </c>
    </row>
    <row r="2260" spans="1:4" x14ac:dyDescent="0.25">
      <c r="A2260" s="45" t="s">
        <v>5863</v>
      </c>
      <c r="B2260" s="45">
        <v>2000000</v>
      </c>
      <c r="C2260" s="45">
        <v>92401</v>
      </c>
      <c r="D2260" s="46">
        <f>Table13[[#This Row],[Gross]]-Table13[[#This Row],[Budget]]</f>
        <v>-1907599</v>
      </c>
    </row>
    <row r="2261" spans="1:4" x14ac:dyDescent="0.25">
      <c r="A2261" s="45" t="s">
        <v>2189</v>
      </c>
      <c r="B2261" s="45">
        <v>40000000</v>
      </c>
      <c r="C2261" s="45">
        <v>38087756</v>
      </c>
      <c r="D2261" s="46">
        <f>Table13[[#This Row],[Gross]]-Table13[[#This Row],[Budget]]</f>
        <v>-1912244</v>
      </c>
    </row>
    <row r="2262" spans="1:4" x14ac:dyDescent="0.25">
      <c r="A2262" s="47" t="s">
        <v>3567</v>
      </c>
      <c r="B2262" s="47">
        <v>20000000</v>
      </c>
      <c r="C2262" s="47">
        <v>18081626</v>
      </c>
      <c r="D2262" s="46">
        <f>Table13[[#This Row],[Gross]]-Table13[[#This Row],[Budget]]</f>
        <v>-1918374</v>
      </c>
    </row>
    <row r="2263" spans="1:4" x14ac:dyDescent="0.25">
      <c r="A2263" s="45" t="s">
        <v>4715</v>
      </c>
      <c r="B2263" s="45">
        <v>10000000</v>
      </c>
      <c r="C2263" s="45">
        <v>8070311</v>
      </c>
      <c r="D2263" s="46">
        <f>Table13[[#This Row],[Gross]]-Table13[[#This Row],[Budget]]</f>
        <v>-1929689</v>
      </c>
    </row>
    <row r="2264" spans="1:4" x14ac:dyDescent="0.25">
      <c r="A2264" s="45" t="s">
        <v>5425</v>
      </c>
      <c r="B2264" s="45">
        <v>15000000</v>
      </c>
      <c r="C2264" s="45">
        <v>13060843</v>
      </c>
      <c r="D2264" s="46">
        <f>Table13[[#This Row],[Gross]]-Table13[[#This Row],[Budget]]</f>
        <v>-1939157</v>
      </c>
    </row>
    <row r="2265" spans="1:4" x14ac:dyDescent="0.25">
      <c r="A2265" s="45" t="s">
        <v>5913</v>
      </c>
      <c r="B2265" s="45">
        <v>2000000</v>
      </c>
      <c r="C2265" s="45">
        <v>52166</v>
      </c>
      <c r="D2265" s="46">
        <f>Table13[[#This Row],[Gross]]-Table13[[#This Row],[Budget]]</f>
        <v>-1947834</v>
      </c>
    </row>
    <row r="2266" spans="1:4" x14ac:dyDescent="0.25">
      <c r="A2266" s="45" t="s">
        <v>5370</v>
      </c>
      <c r="B2266" s="45">
        <v>5000000</v>
      </c>
      <c r="C2266" s="45">
        <v>3049135</v>
      </c>
      <c r="D2266" s="46">
        <f>Table13[[#This Row],[Gross]]-Table13[[#This Row],[Budget]]</f>
        <v>-1950865</v>
      </c>
    </row>
    <row r="2267" spans="1:4" x14ac:dyDescent="0.25">
      <c r="A2267" s="45" t="s">
        <v>6018</v>
      </c>
      <c r="B2267" s="45">
        <v>2500000</v>
      </c>
      <c r="C2267" s="45">
        <v>548712</v>
      </c>
      <c r="D2267" s="46">
        <f>Table13[[#This Row],[Gross]]-Table13[[#This Row],[Budget]]</f>
        <v>-1951288</v>
      </c>
    </row>
    <row r="2268" spans="1:4" x14ac:dyDescent="0.25">
      <c r="A2268" s="47" t="s">
        <v>4132</v>
      </c>
      <c r="B2268" s="47">
        <v>15000000</v>
      </c>
      <c r="C2268" s="47">
        <v>13034417</v>
      </c>
      <c r="D2268" s="46">
        <f>Table13[[#This Row],[Gross]]-Table13[[#This Row],[Budget]]</f>
        <v>-1965583</v>
      </c>
    </row>
    <row r="2269" spans="1:4" x14ac:dyDescent="0.25">
      <c r="A2269" s="47" t="s">
        <v>5839</v>
      </c>
      <c r="B2269" s="47">
        <v>3000000</v>
      </c>
      <c r="C2269" s="47">
        <v>1028658</v>
      </c>
      <c r="D2269" s="46">
        <f>Table13[[#This Row],[Gross]]-Table13[[#This Row],[Budget]]</f>
        <v>-1971342</v>
      </c>
    </row>
    <row r="2270" spans="1:4" x14ac:dyDescent="0.25">
      <c r="A2270" s="47" t="s">
        <v>5597</v>
      </c>
      <c r="B2270" s="47">
        <v>2000000</v>
      </c>
      <c r="C2270" s="47">
        <v>7680</v>
      </c>
      <c r="D2270" s="46">
        <f>Table13[[#This Row],[Gross]]-Table13[[#This Row],[Budget]]</f>
        <v>-1992320</v>
      </c>
    </row>
    <row r="2271" spans="1:4" x14ac:dyDescent="0.25">
      <c r="A2271" s="47" t="s">
        <v>3926</v>
      </c>
      <c r="B2271" s="47">
        <v>15000000</v>
      </c>
      <c r="C2271" s="47">
        <v>13005485</v>
      </c>
      <c r="D2271" s="46">
        <f>Table13[[#This Row],[Gross]]-Table13[[#This Row],[Budget]]</f>
        <v>-1994515</v>
      </c>
    </row>
    <row r="2272" spans="1:4" x14ac:dyDescent="0.25">
      <c r="A2272" s="45" t="s">
        <v>5829</v>
      </c>
      <c r="B2272" s="45">
        <v>2000000</v>
      </c>
      <c r="C2272" s="45">
        <v>4958</v>
      </c>
      <c r="D2272" s="46">
        <f>Table13[[#This Row],[Gross]]-Table13[[#This Row],[Budget]]</f>
        <v>-1995042</v>
      </c>
    </row>
    <row r="2273" spans="1:4" x14ac:dyDescent="0.25">
      <c r="A2273" s="45" t="s">
        <v>5835</v>
      </c>
      <c r="B2273" s="45">
        <v>2000000</v>
      </c>
      <c r="C2273" s="45">
        <v>2436</v>
      </c>
      <c r="D2273" s="46">
        <f>Table13[[#This Row],[Gross]]-Table13[[#This Row],[Budget]]</f>
        <v>-1997564</v>
      </c>
    </row>
    <row r="2274" spans="1:4" x14ac:dyDescent="0.25">
      <c r="A2274" s="47" t="s">
        <v>3749</v>
      </c>
      <c r="B2274" s="47">
        <v>16000000</v>
      </c>
      <c r="C2274" s="47">
        <v>13998282</v>
      </c>
      <c r="D2274" s="46">
        <f>Table13[[#This Row],[Gross]]-Table13[[#This Row],[Budget]]</f>
        <v>-2001718</v>
      </c>
    </row>
    <row r="2275" spans="1:4" x14ac:dyDescent="0.25">
      <c r="A2275" s="45" t="s">
        <v>4338</v>
      </c>
      <c r="B2275" s="45">
        <v>13000000</v>
      </c>
      <c r="C2275" s="45">
        <v>10996440</v>
      </c>
      <c r="D2275" s="46">
        <f>Table13[[#This Row],[Gross]]-Table13[[#This Row],[Budget]]</f>
        <v>-2003560</v>
      </c>
    </row>
    <row r="2276" spans="1:4" x14ac:dyDescent="0.25">
      <c r="A2276" s="45" t="s">
        <v>3005</v>
      </c>
      <c r="B2276" s="45">
        <v>28000000</v>
      </c>
      <c r="C2276" s="45">
        <v>25977365</v>
      </c>
      <c r="D2276" s="46">
        <f>Table13[[#This Row],[Gross]]-Table13[[#This Row],[Budget]]</f>
        <v>-2022635</v>
      </c>
    </row>
    <row r="2277" spans="1:4" x14ac:dyDescent="0.25">
      <c r="A2277" s="47" t="s">
        <v>4001</v>
      </c>
      <c r="B2277" s="47">
        <v>15600000</v>
      </c>
      <c r="C2277" s="47">
        <v>13571817</v>
      </c>
      <c r="D2277" s="46">
        <f>Table13[[#This Row],[Gross]]-Table13[[#This Row],[Budget]]</f>
        <v>-2028183</v>
      </c>
    </row>
    <row r="2278" spans="1:4" x14ac:dyDescent="0.25">
      <c r="A2278" s="47" t="s">
        <v>3149</v>
      </c>
      <c r="B2278" s="47">
        <v>27000000</v>
      </c>
      <c r="C2278" s="47">
        <v>24944213</v>
      </c>
      <c r="D2278" s="46">
        <f>Table13[[#This Row],[Gross]]-Table13[[#This Row],[Budget]]</f>
        <v>-2055787</v>
      </c>
    </row>
    <row r="2279" spans="1:4" x14ac:dyDescent="0.25">
      <c r="A2279" s="45" t="s">
        <v>3992</v>
      </c>
      <c r="B2279" s="45">
        <v>16000000</v>
      </c>
      <c r="C2279" s="45">
        <v>13922211</v>
      </c>
      <c r="D2279" s="46">
        <f>Table13[[#This Row],[Gross]]-Table13[[#This Row],[Budget]]</f>
        <v>-2077789</v>
      </c>
    </row>
    <row r="2280" spans="1:4" x14ac:dyDescent="0.25">
      <c r="A2280" s="45" t="s">
        <v>5592</v>
      </c>
      <c r="B2280" s="45">
        <v>2200000</v>
      </c>
      <c r="C2280" s="45">
        <v>104257</v>
      </c>
      <c r="D2280" s="46">
        <f>Table13[[#This Row],[Gross]]-Table13[[#This Row],[Budget]]</f>
        <v>-2095743</v>
      </c>
    </row>
    <row r="2281" spans="1:4" x14ac:dyDescent="0.25">
      <c r="A2281" s="47" t="s">
        <v>5760</v>
      </c>
      <c r="B2281" s="47">
        <v>2100000</v>
      </c>
      <c r="C2281" s="47">
        <v>3330</v>
      </c>
      <c r="D2281" s="46">
        <f>Table13[[#This Row],[Gross]]-Table13[[#This Row],[Budget]]</f>
        <v>-2096670</v>
      </c>
    </row>
    <row r="2282" spans="1:4" x14ac:dyDescent="0.25">
      <c r="A2282" s="47" t="s">
        <v>5740</v>
      </c>
      <c r="B2282" s="47">
        <v>2500000</v>
      </c>
      <c r="C2282" s="47">
        <v>322157</v>
      </c>
      <c r="D2282" s="46">
        <f>Table13[[#This Row],[Gross]]-Table13[[#This Row],[Budget]]</f>
        <v>-2177843</v>
      </c>
    </row>
    <row r="2283" spans="1:4" x14ac:dyDescent="0.25">
      <c r="A2283" s="47" t="s">
        <v>4851</v>
      </c>
      <c r="B2283" s="47">
        <v>20000000</v>
      </c>
      <c r="C2283" s="47">
        <v>17804273</v>
      </c>
      <c r="D2283" s="46">
        <f>Table13[[#This Row],[Gross]]-Table13[[#This Row],[Budget]]</f>
        <v>-2195727</v>
      </c>
    </row>
    <row r="2284" spans="1:4" x14ac:dyDescent="0.25">
      <c r="A2284" s="45" t="s">
        <v>3559</v>
      </c>
      <c r="B2284" s="45">
        <v>20000000</v>
      </c>
      <c r="C2284" s="45">
        <v>17803796</v>
      </c>
      <c r="D2284" s="46">
        <f>Table13[[#This Row],[Gross]]-Table13[[#This Row],[Budget]]</f>
        <v>-2196204</v>
      </c>
    </row>
    <row r="2285" spans="1:4" x14ac:dyDescent="0.25">
      <c r="A2285" s="45" t="s">
        <v>4125</v>
      </c>
      <c r="B2285" s="45">
        <v>15000000</v>
      </c>
      <c r="C2285" s="45">
        <v>12801190</v>
      </c>
      <c r="D2285" s="46">
        <f>Table13[[#This Row],[Gross]]-Table13[[#This Row],[Budget]]</f>
        <v>-2198810</v>
      </c>
    </row>
    <row r="2286" spans="1:4" x14ac:dyDescent="0.25">
      <c r="A2286" s="45" t="s">
        <v>2734</v>
      </c>
      <c r="B2286" s="45">
        <v>55000000</v>
      </c>
      <c r="C2286" s="45">
        <v>52799004</v>
      </c>
      <c r="D2286" s="46">
        <f>Table13[[#This Row],[Gross]]-Table13[[#This Row],[Budget]]</f>
        <v>-2200996</v>
      </c>
    </row>
    <row r="2287" spans="1:4" x14ac:dyDescent="0.25">
      <c r="A2287" s="45" t="s">
        <v>3364</v>
      </c>
      <c r="B2287" s="45">
        <v>22000000</v>
      </c>
      <c r="C2287" s="45">
        <v>19783777</v>
      </c>
      <c r="D2287" s="46">
        <f>Table13[[#This Row],[Gross]]-Table13[[#This Row],[Budget]]</f>
        <v>-2216223</v>
      </c>
    </row>
    <row r="2288" spans="1:4" x14ac:dyDescent="0.25">
      <c r="A2288" s="45" t="s">
        <v>4737</v>
      </c>
      <c r="B2288" s="45">
        <v>10000000</v>
      </c>
      <c r="C2288" s="45">
        <v>7764027</v>
      </c>
      <c r="D2288" s="46">
        <f>Table13[[#This Row],[Gross]]-Table13[[#This Row],[Budget]]</f>
        <v>-2235973</v>
      </c>
    </row>
    <row r="2289" spans="1:4" x14ac:dyDescent="0.25">
      <c r="A2289" s="47" t="s">
        <v>3313</v>
      </c>
      <c r="B2289" s="47">
        <v>23000000</v>
      </c>
      <c r="C2289" s="47">
        <v>20763013</v>
      </c>
      <c r="D2289" s="46">
        <f>Table13[[#This Row],[Gross]]-Table13[[#This Row],[Budget]]</f>
        <v>-2236987</v>
      </c>
    </row>
    <row r="2290" spans="1:4" x14ac:dyDescent="0.25">
      <c r="A2290" s="47" t="s">
        <v>2190</v>
      </c>
      <c r="B2290" s="47">
        <v>40000000</v>
      </c>
      <c r="C2290" s="47">
        <v>37752931</v>
      </c>
      <c r="D2290" s="46">
        <f>Table13[[#This Row],[Gross]]-Table13[[#This Row],[Budget]]</f>
        <v>-2247069</v>
      </c>
    </row>
    <row r="2291" spans="1:4" x14ac:dyDescent="0.25">
      <c r="A2291" s="47" t="s">
        <v>5746</v>
      </c>
      <c r="B2291" s="47">
        <v>2450000</v>
      </c>
      <c r="C2291" s="47">
        <v>178739</v>
      </c>
      <c r="D2291" s="46">
        <f>Table13[[#This Row],[Gross]]-Table13[[#This Row],[Budget]]</f>
        <v>-2271261</v>
      </c>
    </row>
    <row r="2292" spans="1:4" x14ac:dyDescent="0.25">
      <c r="A2292" s="45" t="s">
        <v>5072</v>
      </c>
      <c r="B2292" s="45">
        <v>7000000</v>
      </c>
      <c r="C2292" s="45">
        <v>4720371</v>
      </c>
      <c r="D2292" s="46">
        <f>Table13[[#This Row],[Gross]]-Table13[[#This Row],[Budget]]</f>
        <v>-2279629</v>
      </c>
    </row>
    <row r="2293" spans="1:4" x14ac:dyDescent="0.25">
      <c r="A2293" s="45" t="s">
        <v>5373</v>
      </c>
      <c r="B2293" s="45">
        <v>5000000</v>
      </c>
      <c r="C2293" s="45">
        <v>2711210</v>
      </c>
      <c r="D2293" s="46">
        <f>Table13[[#This Row],[Gross]]-Table13[[#This Row],[Budget]]</f>
        <v>-2288790</v>
      </c>
    </row>
    <row r="2294" spans="1:4" x14ac:dyDescent="0.25">
      <c r="A2294" s="47" t="s">
        <v>5832</v>
      </c>
      <c r="B2294" s="47">
        <v>2300000</v>
      </c>
      <c r="C2294" s="47">
        <v>7927</v>
      </c>
      <c r="D2294" s="46">
        <f>Table13[[#This Row],[Gross]]-Table13[[#This Row],[Budget]]</f>
        <v>-2292073</v>
      </c>
    </row>
    <row r="2295" spans="1:4" x14ac:dyDescent="0.25">
      <c r="A2295" s="45" t="s">
        <v>5661</v>
      </c>
      <c r="B2295" s="45">
        <v>3000000</v>
      </c>
      <c r="C2295" s="45">
        <v>703002</v>
      </c>
      <c r="D2295" s="46">
        <f>Table13[[#This Row],[Gross]]-Table13[[#This Row],[Budget]]</f>
        <v>-2296998</v>
      </c>
    </row>
    <row r="2296" spans="1:4" x14ac:dyDescent="0.25">
      <c r="A2296" s="47" t="s">
        <v>4123</v>
      </c>
      <c r="B2296" s="47">
        <v>15000000</v>
      </c>
      <c r="C2296" s="47">
        <v>12701880</v>
      </c>
      <c r="D2296" s="46">
        <f>Table13[[#This Row],[Gross]]-Table13[[#This Row],[Budget]]</f>
        <v>-2298120</v>
      </c>
    </row>
    <row r="2297" spans="1:4" x14ac:dyDescent="0.25">
      <c r="A2297" s="47" t="s">
        <v>4218</v>
      </c>
      <c r="B2297" s="47">
        <v>10000000</v>
      </c>
      <c r="C2297" s="47">
        <v>7691700</v>
      </c>
      <c r="D2297" s="46">
        <f>Table13[[#This Row],[Gross]]-Table13[[#This Row],[Budget]]</f>
        <v>-2308300</v>
      </c>
    </row>
    <row r="2298" spans="1:4" x14ac:dyDescent="0.25">
      <c r="A2298" s="45" t="s">
        <v>5700</v>
      </c>
      <c r="B2298" s="45">
        <v>2800000</v>
      </c>
      <c r="C2298" s="45">
        <v>475000</v>
      </c>
      <c r="D2298" s="46">
        <f>Table13[[#This Row],[Gross]]-Table13[[#This Row],[Budget]]</f>
        <v>-2325000</v>
      </c>
    </row>
    <row r="2299" spans="1:4" x14ac:dyDescent="0.25">
      <c r="A2299" s="45" t="s">
        <v>5728</v>
      </c>
      <c r="B2299" s="45">
        <v>2500000</v>
      </c>
      <c r="C2299" s="45">
        <v>173783</v>
      </c>
      <c r="D2299" s="46">
        <f>Table13[[#This Row],[Gross]]-Table13[[#This Row],[Budget]]</f>
        <v>-2326217</v>
      </c>
    </row>
    <row r="2300" spans="1:4" x14ac:dyDescent="0.25">
      <c r="A2300" s="47" t="s">
        <v>5730</v>
      </c>
      <c r="B2300" s="47">
        <v>2500000</v>
      </c>
      <c r="C2300" s="47">
        <v>118666</v>
      </c>
      <c r="D2300" s="46">
        <f>Table13[[#This Row],[Gross]]-Table13[[#This Row],[Budget]]</f>
        <v>-2381334</v>
      </c>
    </row>
    <row r="2301" spans="1:4" x14ac:dyDescent="0.25">
      <c r="A2301" s="47" t="s">
        <v>5001</v>
      </c>
      <c r="B2301" s="47">
        <v>7500000</v>
      </c>
      <c r="C2301" s="47">
        <v>5100000</v>
      </c>
      <c r="D2301" s="46">
        <f>Table13[[#This Row],[Gross]]-Table13[[#This Row],[Budget]]</f>
        <v>-2400000</v>
      </c>
    </row>
    <row r="2302" spans="1:4" x14ac:dyDescent="0.25">
      <c r="A2302" s="47" t="s">
        <v>5734</v>
      </c>
      <c r="B2302" s="47">
        <v>2500000</v>
      </c>
      <c r="C2302" s="47">
        <v>99851</v>
      </c>
      <c r="D2302" s="46">
        <f>Table13[[#This Row],[Gross]]-Table13[[#This Row],[Budget]]</f>
        <v>-2400149</v>
      </c>
    </row>
    <row r="2303" spans="1:4" x14ac:dyDescent="0.25">
      <c r="A2303" s="47" t="s">
        <v>5442</v>
      </c>
      <c r="B2303" s="47">
        <v>2500000</v>
      </c>
      <c r="C2303" s="47">
        <v>92191</v>
      </c>
      <c r="D2303" s="46">
        <f>Table13[[#This Row],[Gross]]-Table13[[#This Row],[Budget]]</f>
        <v>-2407809</v>
      </c>
    </row>
    <row r="2304" spans="1:4" x14ac:dyDescent="0.25">
      <c r="A2304" s="47" t="s">
        <v>5209</v>
      </c>
      <c r="B2304" s="47">
        <v>6000000</v>
      </c>
      <c r="C2304" s="47">
        <v>3588432</v>
      </c>
      <c r="D2304" s="46">
        <f>Table13[[#This Row],[Gross]]-Table13[[#This Row],[Budget]]</f>
        <v>-2411568</v>
      </c>
    </row>
    <row r="2305" spans="1:4" x14ac:dyDescent="0.25">
      <c r="A2305" s="45" t="s">
        <v>5739</v>
      </c>
      <c r="B2305" s="45">
        <v>2500000</v>
      </c>
      <c r="C2305" s="45">
        <v>75727</v>
      </c>
      <c r="D2305" s="46">
        <f>Table13[[#This Row],[Gross]]-Table13[[#This Row],[Budget]]</f>
        <v>-2424273</v>
      </c>
    </row>
    <row r="2306" spans="1:4" x14ac:dyDescent="0.25">
      <c r="A2306" s="45" t="s">
        <v>4768</v>
      </c>
      <c r="B2306" s="45">
        <v>10000000</v>
      </c>
      <c r="C2306" s="45">
        <v>7574066</v>
      </c>
      <c r="D2306" s="46">
        <f>Table13[[#This Row],[Gross]]-Table13[[#This Row],[Budget]]</f>
        <v>-2425934</v>
      </c>
    </row>
    <row r="2307" spans="1:4" x14ac:dyDescent="0.25">
      <c r="A2307" s="45" t="s">
        <v>5732</v>
      </c>
      <c r="B2307" s="45">
        <v>2500000</v>
      </c>
      <c r="C2307" s="45">
        <v>71904</v>
      </c>
      <c r="D2307" s="46">
        <f>Table13[[#This Row],[Gross]]-Table13[[#This Row],[Budget]]</f>
        <v>-2428096</v>
      </c>
    </row>
    <row r="2308" spans="1:4" x14ac:dyDescent="0.25">
      <c r="A2308" s="47" t="s">
        <v>5520</v>
      </c>
      <c r="B2308" s="47">
        <v>2500000</v>
      </c>
      <c r="C2308" s="47">
        <v>64359</v>
      </c>
      <c r="D2308" s="46">
        <f>Table13[[#This Row],[Gross]]-Table13[[#This Row],[Budget]]</f>
        <v>-2435641</v>
      </c>
    </row>
    <row r="2309" spans="1:4" x14ac:dyDescent="0.25">
      <c r="A2309" s="45" t="s">
        <v>4720</v>
      </c>
      <c r="B2309" s="45">
        <v>10000000</v>
      </c>
      <c r="C2309" s="45">
        <v>7563670</v>
      </c>
      <c r="D2309" s="46">
        <f>Table13[[#This Row],[Gross]]-Table13[[#This Row],[Budget]]</f>
        <v>-2436330</v>
      </c>
    </row>
    <row r="2310" spans="1:4" x14ac:dyDescent="0.25">
      <c r="A2310" s="47" t="s">
        <v>3793</v>
      </c>
      <c r="B2310" s="47">
        <v>18000000</v>
      </c>
      <c r="C2310" s="47">
        <v>15561627</v>
      </c>
      <c r="D2310" s="46">
        <f>Table13[[#This Row],[Gross]]-Table13[[#This Row],[Budget]]</f>
        <v>-2438373</v>
      </c>
    </row>
    <row r="2311" spans="1:4" x14ac:dyDescent="0.25">
      <c r="A2311" s="47" t="s">
        <v>2468</v>
      </c>
      <c r="B2311" s="47">
        <v>40000000</v>
      </c>
      <c r="C2311" s="47">
        <v>37553932</v>
      </c>
      <c r="D2311" s="46">
        <f>Table13[[#This Row],[Gross]]-Table13[[#This Row],[Budget]]</f>
        <v>-2446068</v>
      </c>
    </row>
    <row r="2312" spans="1:4" x14ac:dyDescent="0.25">
      <c r="A2312" s="45" t="s">
        <v>1774</v>
      </c>
      <c r="B2312" s="45">
        <v>50000000</v>
      </c>
      <c r="C2312" s="45">
        <v>47553512</v>
      </c>
      <c r="D2312" s="46">
        <f>Table13[[#This Row],[Gross]]-Table13[[#This Row],[Budget]]</f>
        <v>-2446488</v>
      </c>
    </row>
    <row r="2313" spans="1:4" x14ac:dyDescent="0.25">
      <c r="A2313" s="47" t="s">
        <v>4128</v>
      </c>
      <c r="B2313" s="47">
        <v>15000000</v>
      </c>
      <c r="C2313" s="47">
        <v>12549485</v>
      </c>
      <c r="D2313" s="46">
        <f>Table13[[#This Row],[Gross]]-Table13[[#This Row],[Budget]]</f>
        <v>-2450515</v>
      </c>
    </row>
    <row r="2314" spans="1:4" x14ac:dyDescent="0.25">
      <c r="A2314" s="47" t="s">
        <v>4858</v>
      </c>
      <c r="B2314" s="47">
        <v>8500000</v>
      </c>
      <c r="C2314" s="47">
        <v>6047856</v>
      </c>
      <c r="D2314" s="46">
        <f>Table13[[#This Row],[Gross]]-Table13[[#This Row],[Budget]]</f>
        <v>-2452144</v>
      </c>
    </row>
    <row r="2315" spans="1:4" x14ac:dyDescent="0.25">
      <c r="A2315" s="47" t="s">
        <v>3562</v>
      </c>
      <c r="B2315" s="47">
        <v>20000000</v>
      </c>
      <c r="C2315" s="47">
        <v>17529157</v>
      </c>
      <c r="D2315" s="46">
        <f>Table13[[#This Row],[Gross]]-Table13[[#This Row],[Budget]]</f>
        <v>-2470843</v>
      </c>
    </row>
    <row r="2316" spans="1:4" x14ac:dyDescent="0.25">
      <c r="A2316" s="45" t="s">
        <v>2479</v>
      </c>
      <c r="B2316" s="45">
        <v>35000000</v>
      </c>
      <c r="C2316" s="45">
        <v>32519322</v>
      </c>
      <c r="D2316" s="46">
        <f>Table13[[#This Row],[Gross]]-Table13[[#This Row],[Budget]]</f>
        <v>-2480678</v>
      </c>
    </row>
    <row r="2317" spans="1:4" x14ac:dyDescent="0.25">
      <c r="A2317" s="45" t="s">
        <v>3568</v>
      </c>
      <c r="B2317" s="45">
        <v>20000000</v>
      </c>
      <c r="C2317" s="45">
        <v>17518220</v>
      </c>
      <c r="D2317" s="46">
        <f>Table13[[#This Row],[Gross]]-Table13[[#This Row],[Budget]]</f>
        <v>-2481780</v>
      </c>
    </row>
    <row r="2318" spans="1:4" x14ac:dyDescent="0.25">
      <c r="A2318" s="47" t="s">
        <v>5777</v>
      </c>
      <c r="B2318" s="47">
        <v>9500000</v>
      </c>
      <c r="C2318" s="47">
        <v>7002255</v>
      </c>
      <c r="D2318" s="46">
        <f>Table13[[#This Row],[Gross]]-Table13[[#This Row],[Budget]]</f>
        <v>-2497745</v>
      </c>
    </row>
    <row r="2319" spans="1:4" x14ac:dyDescent="0.25">
      <c r="A2319" s="45" t="s">
        <v>5133</v>
      </c>
      <c r="B2319" s="45">
        <v>6500000</v>
      </c>
      <c r="C2319" s="45">
        <v>4000304</v>
      </c>
      <c r="D2319" s="46">
        <f>Table13[[#This Row],[Gross]]-Table13[[#This Row],[Budget]]</f>
        <v>-2499696</v>
      </c>
    </row>
    <row r="2320" spans="1:4" x14ac:dyDescent="0.25">
      <c r="A2320" s="47" t="s">
        <v>3167</v>
      </c>
      <c r="B2320" s="47">
        <v>25000000</v>
      </c>
      <c r="C2320" s="47">
        <v>22466994</v>
      </c>
      <c r="D2320" s="46">
        <f>Table13[[#This Row],[Gross]]-Table13[[#This Row],[Budget]]</f>
        <v>-2533006</v>
      </c>
    </row>
    <row r="2321" spans="1:4" x14ac:dyDescent="0.25">
      <c r="A2321" s="47" t="s">
        <v>5241</v>
      </c>
      <c r="B2321" s="47">
        <v>5600000</v>
      </c>
      <c r="C2321" s="47">
        <v>3064356</v>
      </c>
      <c r="D2321" s="46">
        <f>Table13[[#This Row],[Gross]]-Table13[[#This Row],[Budget]]</f>
        <v>-2535644</v>
      </c>
    </row>
    <row r="2322" spans="1:4" x14ac:dyDescent="0.25">
      <c r="A2322" s="45" t="s">
        <v>5380</v>
      </c>
      <c r="B2322" s="45">
        <v>5000000</v>
      </c>
      <c r="C2322" s="45">
        <v>2445646</v>
      </c>
      <c r="D2322" s="46">
        <f>Table13[[#This Row],[Gross]]-Table13[[#This Row],[Budget]]</f>
        <v>-2554354</v>
      </c>
    </row>
    <row r="2323" spans="1:4" x14ac:dyDescent="0.25">
      <c r="A2323" s="47" t="s">
        <v>5702</v>
      </c>
      <c r="B2323" s="47">
        <v>2600000</v>
      </c>
      <c r="C2323" s="47">
        <v>38108</v>
      </c>
      <c r="D2323" s="46">
        <f>Table13[[#This Row],[Gross]]-Table13[[#This Row],[Budget]]</f>
        <v>-2561892</v>
      </c>
    </row>
    <row r="2324" spans="1:4" x14ac:dyDescent="0.25">
      <c r="A2324" s="47" t="s">
        <v>4480</v>
      </c>
      <c r="B2324" s="47">
        <v>14000000</v>
      </c>
      <c r="C2324" s="47">
        <v>11433134</v>
      </c>
      <c r="D2324" s="46">
        <f>Table13[[#This Row],[Gross]]-Table13[[#This Row],[Budget]]</f>
        <v>-2566866</v>
      </c>
    </row>
    <row r="2325" spans="1:4" x14ac:dyDescent="0.25">
      <c r="A2325" s="45" t="s">
        <v>5354</v>
      </c>
      <c r="B2325" s="45">
        <v>6000000</v>
      </c>
      <c r="C2325" s="45">
        <v>3432342</v>
      </c>
      <c r="D2325" s="46">
        <f>Table13[[#This Row],[Gross]]-Table13[[#This Row],[Budget]]</f>
        <v>-2567658</v>
      </c>
    </row>
    <row r="2326" spans="1:4" x14ac:dyDescent="0.25">
      <c r="A2326" s="45" t="s">
        <v>5667</v>
      </c>
      <c r="B2326" s="45">
        <v>3000000</v>
      </c>
      <c r="C2326" s="45">
        <v>418268</v>
      </c>
      <c r="D2326" s="46">
        <f>Table13[[#This Row],[Gross]]-Table13[[#This Row],[Budget]]</f>
        <v>-2581732</v>
      </c>
    </row>
    <row r="2327" spans="1:4" x14ac:dyDescent="0.25">
      <c r="A2327" s="45" t="s">
        <v>5669</v>
      </c>
      <c r="B2327" s="45">
        <v>2700000</v>
      </c>
      <c r="C2327" s="45">
        <v>95016</v>
      </c>
      <c r="D2327" s="46">
        <f>Table13[[#This Row],[Gross]]-Table13[[#This Row],[Budget]]</f>
        <v>-2604984</v>
      </c>
    </row>
    <row r="2328" spans="1:4" x14ac:dyDescent="0.25">
      <c r="A2328" s="45" t="s">
        <v>5568</v>
      </c>
      <c r="B2328" s="45">
        <v>3500000</v>
      </c>
      <c r="C2328" s="45">
        <v>886410</v>
      </c>
      <c r="D2328" s="46">
        <f>Table13[[#This Row],[Gross]]-Table13[[#This Row],[Budget]]</f>
        <v>-2613590</v>
      </c>
    </row>
    <row r="2329" spans="1:4" x14ac:dyDescent="0.25">
      <c r="A2329" s="45" t="s">
        <v>2193</v>
      </c>
      <c r="B2329" s="45">
        <v>40000000</v>
      </c>
      <c r="C2329" s="45">
        <v>37371385</v>
      </c>
      <c r="D2329" s="46">
        <f>Table13[[#This Row],[Gross]]-Table13[[#This Row],[Budget]]</f>
        <v>-2628615</v>
      </c>
    </row>
    <row r="2330" spans="1:4" x14ac:dyDescent="0.25">
      <c r="A2330" s="47" t="s">
        <v>3354</v>
      </c>
      <c r="B2330" s="47">
        <v>22000000</v>
      </c>
      <c r="C2330" s="47">
        <v>19351569</v>
      </c>
      <c r="D2330" s="46">
        <f>Table13[[#This Row],[Gross]]-Table13[[#This Row],[Budget]]</f>
        <v>-2648431</v>
      </c>
    </row>
    <row r="2331" spans="1:4" x14ac:dyDescent="0.25">
      <c r="A2331" s="47" t="s">
        <v>5498</v>
      </c>
      <c r="B2331" s="47">
        <v>4000000</v>
      </c>
      <c r="C2331" s="47">
        <v>1325073</v>
      </c>
      <c r="D2331" s="46">
        <f>Table13[[#This Row],[Gross]]-Table13[[#This Row],[Budget]]</f>
        <v>-2674927</v>
      </c>
    </row>
    <row r="2332" spans="1:4" x14ac:dyDescent="0.25">
      <c r="A2332" s="45" t="s">
        <v>5510</v>
      </c>
      <c r="B2332" s="45">
        <v>3000000</v>
      </c>
      <c r="C2332" s="45">
        <v>302204</v>
      </c>
      <c r="D2332" s="46">
        <f>Table13[[#This Row],[Gross]]-Table13[[#This Row],[Budget]]</f>
        <v>-2697796</v>
      </c>
    </row>
    <row r="2333" spans="1:4" x14ac:dyDescent="0.25">
      <c r="A2333" s="47" t="s">
        <v>5455</v>
      </c>
      <c r="B2333" s="47">
        <v>4200000</v>
      </c>
      <c r="C2333" s="47">
        <v>1487477</v>
      </c>
      <c r="D2333" s="46">
        <f>Table13[[#This Row],[Gross]]-Table13[[#This Row],[Budget]]</f>
        <v>-2712523</v>
      </c>
    </row>
    <row r="2334" spans="1:4" x14ac:dyDescent="0.25">
      <c r="A2334" s="47" t="s">
        <v>3356</v>
      </c>
      <c r="B2334" s="47">
        <v>22000000</v>
      </c>
      <c r="C2334" s="47">
        <v>19283782</v>
      </c>
      <c r="D2334" s="46">
        <f>Table13[[#This Row],[Gross]]-Table13[[#This Row],[Budget]]</f>
        <v>-2716218</v>
      </c>
    </row>
    <row r="2335" spans="1:4" x14ac:dyDescent="0.25">
      <c r="A2335" s="45" t="s">
        <v>3796</v>
      </c>
      <c r="B2335" s="45">
        <v>18000000</v>
      </c>
      <c r="C2335" s="45">
        <v>15281286</v>
      </c>
      <c r="D2335" s="46">
        <f>Table13[[#This Row],[Gross]]-Table13[[#This Row],[Budget]]</f>
        <v>-2718714</v>
      </c>
    </row>
    <row r="2336" spans="1:4" x14ac:dyDescent="0.25">
      <c r="A2336" s="45" t="s">
        <v>5214</v>
      </c>
      <c r="B2336" s="45">
        <v>6000000</v>
      </c>
      <c r="C2336" s="45">
        <v>3273588</v>
      </c>
      <c r="D2336" s="46">
        <f>Table13[[#This Row],[Gross]]-Table13[[#This Row],[Budget]]</f>
        <v>-2726412</v>
      </c>
    </row>
    <row r="2337" spans="1:4" x14ac:dyDescent="0.25">
      <c r="A2337" s="45" t="s">
        <v>4896</v>
      </c>
      <c r="B2337" s="45">
        <v>9000000</v>
      </c>
      <c r="C2337" s="45">
        <v>6262942</v>
      </c>
      <c r="D2337" s="46">
        <f>Table13[[#This Row],[Gross]]-Table13[[#This Row],[Budget]]</f>
        <v>-2737058</v>
      </c>
    </row>
    <row r="2338" spans="1:4" x14ac:dyDescent="0.25">
      <c r="A2338" s="45" t="s">
        <v>3026</v>
      </c>
      <c r="B2338" s="45">
        <v>26000000</v>
      </c>
      <c r="C2338" s="45">
        <v>23222861</v>
      </c>
      <c r="D2338" s="46">
        <f>Table13[[#This Row],[Gross]]-Table13[[#This Row],[Budget]]</f>
        <v>-2777139</v>
      </c>
    </row>
    <row r="2339" spans="1:4" x14ac:dyDescent="0.25">
      <c r="A2339" s="47" t="s">
        <v>5381</v>
      </c>
      <c r="B2339" s="47">
        <v>5000000</v>
      </c>
      <c r="C2339" s="47">
        <v>2221809</v>
      </c>
      <c r="D2339" s="46">
        <f>Table13[[#This Row],[Gross]]-Table13[[#This Row],[Budget]]</f>
        <v>-2778191</v>
      </c>
    </row>
    <row r="2340" spans="1:4" x14ac:dyDescent="0.25">
      <c r="A2340" s="45" t="s">
        <v>4135</v>
      </c>
      <c r="B2340" s="45">
        <v>15000000</v>
      </c>
      <c r="C2340" s="45">
        <v>12212417</v>
      </c>
      <c r="D2340" s="46">
        <f>Table13[[#This Row],[Gross]]-Table13[[#This Row],[Budget]]</f>
        <v>-2787583</v>
      </c>
    </row>
    <row r="2341" spans="1:4" x14ac:dyDescent="0.25">
      <c r="A2341" s="45" t="s">
        <v>4258</v>
      </c>
      <c r="B2341" s="45">
        <v>14000000</v>
      </c>
      <c r="C2341" s="45">
        <v>11204499</v>
      </c>
      <c r="D2341" s="46">
        <f>Table13[[#This Row],[Gross]]-Table13[[#This Row],[Budget]]</f>
        <v>-2795501</v>
      </c>
    </row>
    <row r="2342" spans="1:4" x14ac:dyDescent="0.25">
      <c r="A2342" s="47" t="s">
        <v>5668</v>
      </c>
      <c r="B2342" s="47">
        <v>3000000</v>
      </c>
      <c r="C2342" s="47">
        <v>200803</v>
      </c>
      <c r="D2342" s="46">
        <f>Table13[[#This Row],[Gross]]-Table13[[#This Row],[Budget]]</f>
        <v>-2799197</v>
      </c>
    </row>
    <row r="2343" spans="1:4" x14ac:dyDescent="0.25">
      <c r="A2343" s="47" t="s">
        <v>3159</v>
      </c>
      <c r="B2343" s="47">
        <v>25000000</v>
      </c>
      <c r="C2343" s="47">
        <v>22200000</v>
      </c>
      <c r="D2343" s="46">
        <f>Table13[[#This Row],[Gross]]-Table13[[#This Row],[Budget]]</f>
        <v>-2800000</v>
      </c>
    </row>
    <row r="2344" spans="1:4" x14ac:dyDescent="0.25">
      <c r="A2344" s="45" t="s">
        <v>2197</v>
      </c>
      <c r="B2344" s="45">
        <v>38000000</v>
      </c>
      <c r="C2344" s="45">
        <v>35183792</v>
      </c>
      <c r="D2344" s="46">
        <f>Table13[[#This Row],[Gross]]-Table13[[#This Row],[Budget]]</f>
        <v>-2816208</v>
      </c>
    </row>
    <row r="2345" spans="1:4" x14ac:dyDescent="0.25">
      <c r="A2345" s="47" t="s">
        <v>3804</v>
      </c>
      <c r="B2345" s="47">
        <v>18000000</v>
      </c>
      <c r="C2345" s="47">
        <v>15155772</v>
      </c>
      <c r="D2345" s="46">
        <f>Table13[[#This Row],[Gross]]-Table13[[#This Row],[Budget]]</f>
        <v>-2844228</v>
      </c>
    </row>
    <row r="2346" spans="1:4" x14ac:dyDescent="0.25">
      <c r="A2346" s="47" t="s">
        <v>5019</v>
      </c>
      <c r="B2346" s="47">
        <v>7300000</v>
      </c>
      <c r="C2346" s="47">
        <v>4443403</v>
      </c>
      <c r="D2346" s="46">
        <f>Table13[[#This Row],[Gross]]-Table13[[#This Row],[Budget]]</f>
        <v>-2856597</v>
      </c>
    </row>
    <row r="2347" spans="1:4" x14ac:dyDescent="0.25">
      <c r="A2347" s="45" t="s">
        <v>5813</v>
      </c>
      <c r="B2347" s="45">
        <v>3400000</v>
      </c>
      <c r="C2347" s="45">
        <v>535249</v>
      </c>
      <c r="D2347" s="46">
        <f>Table13[[#This Row],[Gross]]-Table13[[#This Row],[Budget]]</f>
        <v>-2864751</v>
      </c>
    </row>
    <row r="2348" spans="1:4" x14ac:dyDescent="0.25">
      <c r="A2348" s="47" t="s">
        <v>1778</v>
      </c>
      <c r="B2348" s="47">
        <v>50000000</v>
      </c>
      <c r="C2348" s="47">
        <v>47105085</v>
      </c>
      <c r="D2348" s="46">
        <f>Table13[[#This Row],[Gross]]-Table13[[#This Row],[Budget]]</f>
        <v>-2894915</v>
      </c>
    </row>
    <row r="2349" spans="1:4" x14ac:dyDescent="0.25">
      <c r="A2349" s="47" t="s">
        <v>3571</v>
      </c>
      <c r="B2349" s="47">
        <v>20000000</v>
      </c>
      <c r="C2349" s="47">
        <v>17104669</v>
      </c>
      <c r="D2349" s="46">
        <f>Table13[[#This Row],[Gross]]-Table13[[#This Row],[Budget]]</f>
        <v>-2895331</v>
      </c>
    </row>
    <row r="2350" spans="1:4" x14ac:dyDescent="0.25">
      <c r="A2350" s="47" t="s">
        <v>2194</v>
      </c>
      <c r="B2350" s="47">
        <v>40000000</v>
      </c>
      <c r="C2350" s="47">
        <v>37101011</v>
      </c>
      <c r="D2350" s="46">
        <f>Table13[[#This Row],[Gross]]-Table13[[#This Row],[Budget]]</f>
        <v>-2898989</v>
      </c>
    </row>
    <row r="2351" spans="1:4" x14ac:dyDescent="0.25">
      <c r="A2351" s="45" t="s">
        <v>5683</v>
      </c>
      <c r="B2351" s="45">
        <v>3000000</v>
      </c>
      <c r="C2351" s="45">
        <v>100675</v>
      </c>
      <c r="D2351" s="46">
        <f>Table13[[#This Row],[Gross]]-Table13[[#This Row],[Budget]]</f>
        <v>-2899325</v>
      </c>
    </row>
    <row r="2352" spans="1:4" x14ac:dyDescent="0.25">
      <c r="A2352" s="47" t="s">
        <v>5671</v>
      </c>
      <c r="B2352" s="47">
        <v>3000000</v>
      </c>
      <c r="C2352" s="47">
        <v>73678</v>
      </c>
      <c r="D2352" s="46">
        <f>Table13[[#This Row],[Gross]]-Table13[[#This Row],[Budget]]</f>
        <v>-2926322</v>
      </c>
    </row>
    <row r="2353" spans="1:4" x14ac:dyDescent="0.25">
      <c r="A2353" s="47" t="s">
        <v>5674</v>
      </c>
      <c r="B2353" s="47">
        <v>3000000</v>
      </c>
      <c r="C2353" s="47">
        <v>39852</v>
      </c>
      <c r="D2353" s="46">
        <f>Table13[[#This Row],[Gross]]-Table13[[#This Row],[Budget]]</f>
        <v>-2960148</v>
      </c>
    </row>
    <row r="2354" spans="1:4" x14ac:dyDescent="0.25">
      <c r="A2354" s="45" t="s">
        <v>587</v>
      </c>
      <c r="B2354" s="45">
        <v>100000000</v>
      </c>
      <c r="C2354" s="45">
        <v>97030725</v>
      </c>
      <c r="D2354" s="46">
        <f>Table13[[#This Row],[Gross]]-Table13[[#This Row],[Budget]]</f>
        <v>-2969275</v>
      </c>
    </row>
    <row r="2355" spans="1:4" x14ac:dyDescent="0.25">
      <c r="A2355" s="47" t="s">
        <v>5213</v>
      </c>
      <c r="B2355" s="47">
        <v>6000000</v>
      </c>
      <c r="C2355" s="47">
        <v>3029081</v>
      </c>
      <c r="D2355" s="46">
        <f>Table13[[#This Row],[Gross]]-Table13[[#This Row],[Budget]]</f>
        <v>-2970919</v>
      </c>
    </row>
    <row r="2356" spans="1:4" x14ac:dyDescent="0.25">
      <c r="A2356" s="45" t="s">
        <v>5450</v>
      </c>
      <c r="B2356" s="45">
        <v>3000000</v>
      </c>
      <c r="C2356" s="45">
        <v>26345</v>
      </c>
      <c r="D2356" s="46">
        <f>Table13[[#This Row],[Gross]]-Table13[[#This Row],[Budget]]</f>
        <v>-2973655</v>
      </c>
    </row>
    <row r="2357" spans="1:4" x14ac:dyDescent="0.25">
      <c r="A2357" s="45" t="s">
        <v>5675</v>
      </c>
      <c r="B2357" s="45">
        <v>3000000</v>
      </c>
      <c r="C2357" s="45">
        <v>22000</v>
      </c>
      <c r="D2357" s="46">
        <f>Table13[[#This Row],[Gross]]-Table13[[#This Row],[Budget]]</f>
        <v>-2978000</v>
      </c>
    </row>
    <row r="2358" spans="1:4" x14ac:dyDescent="0.25">
      <c r="A2358" s="45" t="s">
        <v>4947</v>
      </c>
      <c r="B2358" s="45">
        <v>8000000</v>
      </c>
      <c r="C2358" s="45">
        <v>5018450</v>
      </c>
      <c r="D2358" s="46">
        <f>Table13[[#This Row],[Gross]]-Table13[[#This Row],[Budget]]</f>
        <v>-2981550</v>
      </c>
    </row>
    <row r="2359" spans="1:4" x14ac:dyDescent="0.25">
      <c r="A2359" s="47" t="s">
        <v>5416</v>
      </c>
      <c r="B2359" s="47">
        <v>4700000</v>
      </c>
      <c r="C2359" s="47">
        <v>1705139</v>
      </c>
      <c r="D2359" s="46">
        <f>Table13[[#This Row],[Gross]]-Table13[[#This Row],[Budget]]</f>
        <v>-2994861</v>
      </c>
    </row>
    <row r="2360" spans="1:4" x14ac:dyDescent="0.25">
      <c r="A2360" s="47" t="s">
        <v>5677</v>
      </c>
      <c r="B2360" s="47">
        <v>3000000</v>
      </c>
      <c r="C2360" s="47">
        <v>5005</v>
      </c>
      <c r="D2360" s="46">
        <f>Table13[[#This Row],[Gross]]-Table13[[#This Row],[Budget]]</f>
        <v>-2994995</v>
      </c>
    </row>
    <row r="2361" spans="1:4" x14ac:dyDescent="0.25">
      <c r="A2361" s="45" t="s">
        <v>4492</v>
      </c>
      <c r="B2361" s="45">
        <v>10000000</v>
      </c>
      <c r="C2361" s="45">
        <v>6982680</v>
      </c>
      <c r="D2361" s="46">
        <f>Table13[[#This Row],[Gross]]-Table13[[#This Row],[Budget]]</f>
        <v>-3017320</v>
      </c>
    </row>
    <row r="2362" spans="1:4" x14ac:dyDescent="0.25">
      <c r="A2362" s="45" t="s">
        <v>1767</v>
      </c>
      <c r="B2362" s="45">
        <v>50000000</v>
      </c>
      <c r="C2362" s="45">
        <v>46982632</v>
      </c>
      <c r="D2362" s="46">
        <f>Table13[[#This Row],[Gross]]-Table13[[#This Row],[Budget]]</f>
        <v>-3017368</v>
      </c>
    </row>
    <row r="2363" spans="1:4" x14ac:dyDescent="0.25">
      <c r="A2363" s="47" t="s">
        <v>5375</v>
      </c>
      <c r="B2363" s="47">
        <v>5000000</v>
      </c>
      <c r="C2363" s="47">
        <v>1980338</v>
      </c>
      <c r="D2363" s="46">
        <f>Table13[[#This Row],[Gross]]-Table13[[#This Row],[Budget]]</f>
        <v>-3019662</v>
      </c>
    </row>
    <row r="2364" spans="1:4" x14ac:dyDescent="0.25">
      <c r="A2364" s="47" t="s">
        <v>4343</v>
      </c>
      <c r="B2364" s="47">
        <v>13000000</v>
      </c>
      <c r="C2364" s="47">
        <v>9975684</v>
      </c>
      <c r="D2364" s="46">
        <f>Table13[[#This Row],[Gross]]-Table13[[#This Row],[Budget]]</f>
        <v>-3024316</v>
      </c>
    </row>
    <row r="2365" spans="1:4" x14ac:dyDescent="0.25">
      <c r="A2365" s="47" t="s">
        <v>2366</v>
      </c>
      <c r="B2365" s="47">
        <v>38000000</v>
      </c>
      <c r="C2365" s="47">
        <v>34912982</v>
      </c>
      <c r="D2365" s="46">
        <f>Table13[[#This Row],[Gross]]-Table13[[#This Row],[Budget]]</f>
        <v>-3087018</v>
      </c>
    </row>
    <row r="2366" spans="1:4" x14ac:dyDescent="0.25">
      <c r="A2366" s="45" t="s">
        <v>3712</v>
      </c>
      <c r="B2366" s="45">
        <v>19000000</v>
      </c>
      <c r="C2366" s="45">
        <v>15911333</v>
      </c>
      <c r="D2366" s="46">
        <f>Table13[[#This Row],[Gross]]-Table13[[#This Row],[Budget]]</f>
        <v>-3088667</v>
      </c>
    </row>
    <row r="2367" spans="1:4" x14ac:dyDescent="0.25">
      <c r="A2367" s="45" t="s">
        <v>5500</v>
      </c>
      <c r="B2367" s="45">
        <v>4000000</v>
      </c>
      <c r="C2367" s="45">
        <v>864959</v>
      </c>
      <c r="D2367" s="46">
        <f>Table13[[#This Row],[Gross]]-Table13[[#This Row],[Budget]]</f>
        <v>-3135041</v>
      </c>
    </row>
    <row r="2368" spans="1:4" x14ac:dyDescent="0.25">
      <c r="A2368" s="47" t="s">
        <v>4726</v>
      </c>
      <c r="B2368" s="47">
        <v>10000000</v>
      </c>
      <c r="C2368" s="47">
        <v>6842058</v>
      </c>
      <c r="D2368" s="46">
        <f>Table13[[#This Row],[Gross]]-Table13[[#This Row],[Budget]]</f>
        <v>-3157942</v>
      </c>
    </row>
    <row r="2369" spans="1:4" x14ac:dyDescent="0.25">
      <c r="A2369" s="47" t="s">
        <v>5594</v>
      </c>
      <c r="B2369" s="47">
        <v>3800000</v>
      </c>
      <c r="C2369" s="47">
        <v>610968</v>
      </c>
      <c r="D2369" s="46">
        <f>Table13[[#This Row],[Gross]]-Table13[[#This Row],[Budget]]</f>
        <v>-3189032</v>
      </c>
    </row>
    <row r="2370" spans="1:4" x14ac:dyDescent="0.25">
      <c r="A2370" s="45" t="s">
        <v>5504</v>
      </c>
      <c r="B2370" s="45">
        <v>4000000</v>
      </c>
      <c r="C2370" s="45">
        <v>800000</v>
      </c>
      <c r="D2370" s="46">
        <f>Table13[[#This Row],[Gross]]-Table13[[#This Row],[Budget]]</f>
        <v>-3200000</v>
      </c>
    </row>
    <row r="2371" spans="1:4" x14ac:dyDescent="0.25">
      <c r="A2371" s="47" t="s">
        <v>3795</v>
      </c>
      <c r="B2371" s="47">
        <v>18000000</v>
      </c>
      <c r="C2371" s="47">
        <v>14793904</v>
      </c>
      <c r="D2371" s="46">
        <f>Table13[[#This Row],[Gross]]-Table13[[#This Row],[Budget]]</f>
        <v>-3206096</v>
      </c>
    </row>
    <row r="2372" spans="1:4" x14ac:dyDescent="0.25">
      <c r="A2372" s="47" t="s">
        <v>3647</v>
      </c>
      <c r="B2372" s="47">
        <v>8700000</v>
      </c>
      <c r="C2372" s="47">
        <v>5480996</v>
      </c>
      <c r="D2372" s="46">
        <f>Table13[[#This Row],[Gross]]-Table13[[#This Row],[Budget]]</f>
        <v>-3219004</v>
      </c>
    </row>
    <row r="2373" spans="1:4" x14ac:dyDescent="0.25">
      <c r="A2373" s="45" t="s">
        <v>5264</v>
      </c>
      <c r="B2373" s="45">
        <v>3850000</v>
      </c>
      <c r="C2373" s="45">
        <v>611709</v>
      </c>
      <c r="D2373" s="46">
        <f>Table13[[#This Row],[Gross]]-Table13[[#This Row],[Budget]]</f>
        <v>-3238291</v>
      </c>
    </row>
    <row r="2374" spans="1:4" x14ac:dyDescent="0.25">
      <c r="A2374" s="47" t="s">
        <v>3410</v>
      </c>
      <c r="B2374" s="47">
        <v>21000000</v>
      </c>
      <c r="C2374" s="47">
        <v>17757087</v>
      </c>
      <c r="D2374" s="46">
        <f>Table13[[#This Row],[Gross]]-Table13[[#This Row],[Budget]]</f>
        <v>-3242913</v>
      </c>
    </row>
    <row r="2375" spans="1:4" x14ac:dyDescent="0.25">
      <c r="A2375" s="47" t="s">
        <v>5003</v>
      </c>
      <c r="B2375" s="47">
        <v>7500000</v>
      </c>
      <c r="C2375" s="47">
        <v>4239767</v>
      </c>
      <c r="D2375" s="46">
        <f>Table13[[#This Row],[Gross]]-Table13[[#This Row],[Budget]]</f>
        <v>-3260233</v>
      </c>
    </row>
    <row r="2376" spans="1:4" x14ac:dyDescent="0.25">
      <c r="A2376" s="47" t="s">
        <v>5093</v>
      </c>
      <c r="B2376" s="47">
        <v>3500000</v>
      </c>
      <c r="C2376" s="47">
        <v>236266</v>
      </c>
      <c r="D2376" s="46">
        <f>Table13[[#This Row],[Gross]]-Table13[[#This Row],[Budget]]</f>
        <v>-3263734</v>
      </c>
    </row>
    <row r="2377" spans="1:4" x14ac:dyDescent="0.25">
      <c r="A2377" s="45" t="s">
        <v>5414</v>
      </c>
      <c r="B2377" s="45">
        <v>5000000</v>
      </c>
      <c r="C2377" s="45">
        <v>1729969</v>
      </c>
      <c r="D2377" s="46">
        <f>Table13[[#This Row],[Gross]]-Table13[[#This Row],[Budget]]</f>
        <v>-3270031</v>
      </c>
    </row>
    <row r="2378" spans="1:4" x14ac:dyDescent="0.25">
      <c r="A2378" s="45" t="s">
        <v>5573</v>
      </c>
      <c r="B2378" s="45">
        <v>3500000</v>
      </c>
      <c r="C2378" s="45">
        <v>220234</v>
      </c>
      <c r="D2378" s="46">
        <f>Table13[[#This Row],[Gross]]-Table13[[#This Row],[Budget]]</f>
        <v>-3279766</v>
      </c>
    </row>
    <row r="2379" spans="1:4" x14ac:dyDescent="0.25">
      <c r="A2379" s="45" t="s">
        <v>1399</v>
      </c>
      <c r="B2379" s="45">
        <v>60000000</v>
      </c>
      <c r="C2379" s="45">
        <v>56702901</v>
      </c>
      <c r="D2379" s="46">
        <f>Table13[[#This Row],[Gross]]-Table13[[#This Row],[Budget]]</f>
        <v>-3297099</v>
      </c>
    </row>
    <row r="2380" spans="1:4" x14ac:dyDescent="0.25">
      <c r="A2380" s="47" t="s">
        <v>4945</v>
      </c>
      <c r="B2380" s="47">
        <v>8000000</v>
      </c>
      <c r="C2380" s="47">
        <v>4692814</v>
      </c>
      <c r="D2380" s="46">
        <f>Table13[[#This Row],[Gross]]-Table13[[#This Row],[Budget]]</f>
        <v>-3307186</v>
      </c>
    </row>
    <row r="2381" spans="1:4" x14ac:dyDescent="0.25">
      <c r="A2381" s="45" t="s">
        <v>2786</v>
      </c>
      <c r="B2381" s="45">
        <v>30000000</v>
      </c>
      <c r="C2381" s="45">
        <v>26687172</v>
      </c>
      <c r="D2381" s="46">
        <f>Table13[[#This Row],[Gross]]-Table13[[#This Row],[Budget]]</f>
        <v>-3312828</v>
      </c>
    </row>
    <row r="2382" spans="1:4" x14ac:dyDescent="0.25">
      <c r="A2382" s="45" t="s">
        <v>2233</v>
      </c>
      <c r="B2382" s="45">
        <v>40000000</v>
      </c>
      <c r="C2382" s="45">
        <v>36665854</v>
      </c>
      <c r="D2382" s="46">
        <f>Table13[[#This Row],[Gross]]-Table13[[#This Row],[Budget]]</f>
        <v>-3334146</v>
      </c>
    </row>
    <row r="2383" spans="1:4" x14ac:dyDescent="0.25">
      <c r="A2383" s="45" t="s">
        <v>5005</v>
      </c>
      <c r="B2383" s="45">
        <v>7500000</v>
      </c>
      <c r="C2383" s="45">
        <v>4131640</v>
      </c>
      <c r="D2383" s="46">
        <f>Table13[[#This Row],[Gross]]-Table13[[#This Row],[Budget]]</f>
        <v>-3368360</v>
      </c>
    </row>
    <row r="2384" spans="1:4" x14ac:dyDescent="0.25">
      <c r="A2384" s="47" t="s">
        <v>5579</v>
      </c>
      <c r="B2384" s="47">
        <v>3500000</v>
      </c>
      <c r="C2384" s="47">
        <v>123777</v>
      </c>
      <c r="D2384" s="46">
        <f>Table13[[#This Row],[Gross]]-Table13[[#This Row],[Budget]]</f>
        <v>-3376223</v>
      </c>
    </row>
    <row r="2385" spans="1:4" x14ac:dyDescent="0.25">
      <c r="A2385" s="47" t="s">
        <v>4723</v>
      </c>
      <c r="B2385" s="47">
        <v>10000000</v>
      </c>
      <c r="C2385" s="47">
        <v>6619173</v>
      </c>
      <c r="D2385" s="46">
        <f>Table13[[#This Row],[Gross]]-Table13[[#This Row],[Budget]]</f>
        <v>-3380827</v>
      </c>
    </row>
    <row r="2386" spans="1:4" x14ac:dyDescent="0.25">
      <c r="A2386" s="47" t="s">
        <v>4136</v>
      </c>
      <c r="B2386" s="47">
        <v>15000000</v>
      </c>
      <c r="C2386" s="47">
        <v>11614236</v>
      </c>
      <c r="D2386" s="46">
        <f>Table13[[#This Row],[Gross]]-Table13[[#This Row],[Budget]]</f>
        <v>-3385764</v>
      </c>
    </row>
    <row r="2387" spans="1:4" x14ac:dyDescent="0.25">
      <c r="A2387" s="47" t="s">
        <v>5575</v>
      </c>
      <c r="B2387" s="47">
        <v>3500000</v>
      </c>
      <c r="C2387" s="47">
        <v>101228</v>
      </c>
      <c r="D2387" s="46">
        <f>Table13[[#This Row],[Gross]]-Table13[[#This Row],[Budget]]</f>
        <v>-3398772</v>
      </c>
    </row>
    <row r="2388" spans="1:4" x14ac:dyDescent="0.25">
      <c r="A2388" s="47" t="s">
        <v>4830</v>
      </c>
      <c r="B2388" s="47">
        <v>6000000</v>
      </c>
      <c r="C2388" s="47">
        <v>2600000</v>
      </c>
      <c r="D2388" s="46">
        <f>Table13[[#This Row],[Gross]]-Table13[[#This Row],[Budget]]</f>
        <v>-3400000</v>
      </c>
    </row>
    <row r="2389" spans="1:4" x14ac:dyDescent="0.25">
      <c r="A2389" s="47" t="s">
        <v>1951</v>
      </c>
      <c r="B2389" s="47">
        <v>35000000</v>
      </c>
      <c r="C2389" s="47">
        <v>31598308</v>
      </c>
      <c r="D2389" s="46">
        <f>Table13[[#This Row],[Gross]]-Table13[[#This Row],[Budget]]</f>
        <v>-3401692</v>
      </c>
    </row>
    <row r="2390" spans="1:4" x14ac:dyDescent="0.25">
      <c r="A2390" s="45" t="s">
        <v>5576</v>
      </c>
      <c r="B2390" s="45">
        <v>3500000</v>
      </c>
      <c r="C2390" s="45">
        <v>96793</v>
      </c>
      <c r="D2390" s="46">
        <f>Table13[[#This Row],[Gross]]-Table13[[#This Row],[Budget]]</f>
        <v>-3403207</v>
      </c>
    </row>
    <row r="2391" spans="1:4" x14ac:dyDescent="0.25">
      <c r="A2391" s="47" t="s">
        <v>5506</v>
      </c>
      <c r="B2391" s="47">
        <v>4000000</v>
      </c>
      <c r="C2391" s="47">
        <v>562059</v>
      </c>
      <c r="D2391" s="46">
        <f>Table13[[#This Row],[Gross]]-Table13[[#This Row],[Budget]]</f>
        <v>-3437941</v>
      </c>
    </row>
    <row r="2392" spans="1:4" x14ac:dyDescent="0.25">
      <c r="A2392" s="45" t="s">
        <v>3157</v>
      </c>
      <c r="B2392" s="45">
        <v>25000000</v>
      </c>
      <c r="C2392" s="45">
        <v>21554585</v>
      </c>
      <c r="D2392" s="46">
        <f>Table13[[#This Row],[Gross]]-Table13[[#This Row],[Budget]]</f>
        <v>-3445415</v>
      </c>
    </row>
    <row r="2393" spans="1:4" x14ac:dyDescent="0.25">
      <c r="A2393" s="45" t="s">
        <v>5237</v>
      </c>
      <c r="B2393" s="45">
        <v>4000000</v>
      </c>
      <c r="C2393" s="45">
        <v>542860</v>
      </c>
      <c r="D2393" s="46">
        <f>Table13[[#This Row],[Gross]]-Table13[[#This Row],[Budget]]</f>
        <v>-3457140</v>
      </c>
    </row>
    <row r="2394" spans="1:4" x14ac:dyDescent="0.25">
      <c r="A2394" s="45" t="s">
        <v>5542</v>
      </c>
      <c r="B2394" s="45">
        <v>3500000</v>
      </c>
      <c r="C2394" s="45">
        <v>37606</v>
      </c>
      <c r="D2394" s="46">
        <f>Table13[[#This Row],[Gross]]-Table13[[#This Row],[Budget]]</f>
        <v>-3462394</v>
      </c>
    </row>
    <row r="2395" spans="1:4" x14ac:dyDescent="0.25">
      <c r="A2395" s="45" t="s">
        <v>4396</v>
      </c>
      <c r="B2395" s="45">
        <v>12500000</v>
      </c>
      <c r="C2395" s="45">
        <v>9030581</v>
      </c>
      <c r="D2395" s="46">
        <f>Table13[[#This Row],[Gross]]-Table13[[#This Row],[Budget]]</f>
        <v>-3469419</v>
      </c>
    </row>
    <row r="2396" spans="1:4" x14ac:dyDescent="0.25">
      <c r="A2396" s="45" t="s">
        <v>5582</v>
      </c>
      <c r="B2396" s="45">
        <v>3500000</v>
      </c>
      <c r="C2396" s="45">
        <v>29233</v>
      </c>
      <c r="D2396" s="46">
        <f>Table13[[#This Row],[Gross]]-Table13[[#This Row],[Budget]]</f>
        <v>-3470767</v>
      </c>
    </row>
    <row r="2397" spans="1:4" x14ac:dyDescent="0.25">
      <c r="A2397" s="45" t="s">
        <v>2789</v>
      </c>
      <c r="B2397" s="45">
        <v>30000000</v>
      </c>
      <c r="C2397" s="45">
        <v>26525834</v>
      </c>
      <c r="D2397" s="46">
        <f>Table13[[#This Row],[Gross]]-Table13[[#This Row],[Budget]]</f>
        <v>-3474166</v>
      </c>
    </row>
    <row r="2398" spans="1:4" x14ac:dyDescent="0.25">
      <c r="A2398" s="45" t="s">
        <v>4728</v>
      </c>
      <c r="B2398" s="45">
        <v>10000000</v>
      </c>
      <c r="C2398" s="45">
        <v>6491350</v>
      </c>
      <c r="D2398" s="46">
        <f>Table13[[#This Row],[Gross]]-Table13[[#This Row],[Budget]]</f>
        <v>-3508650</v>
      </c>
    </row>
    <row r="2399" spans="1:4" x14ac:dyDescent="0.25">
      <c r="A2399" s="45" t="s">
        <v>4778</v>
      </c>
      <c r="B2399" s="45">
        <v>5000000</v>
      </c>
      <c r="C2399" s="45">
        <v>1474508</v>
      </c>
      <c r="D2399" s="46">
        <f>Table13[[#This Row],[Gross]]-Table13[[#This Row],[Budget]]</f>
        <v>-3525492</v>
      </c>
    </row>
    <row r="2400" spans="1:4" x14ac:dyDescent="0.25">
      <c r="A2400" s="47" t="s">
        <v>469</v>
      </c>
      <c r="B2400" s="47">
        <v>130000000</v>
      </c>
      <c r="C2400" s="47">
        <v>126464904</v>
      </c>
      <c r="D2400" s="46">
        <f>Table13[[#This Row],[Gross]]-Table13[[#This Row],[Budget]]</f>
        <v>-3535096</v>
      </c>
    </row>
    <row r="2401" spans="1:4" x14ac:dyDescent="0.25">
      <c r="A2401" s="47" t="s">
        <v>1415</v>
      </c>
      <c r="B2401" s="47">
        <v>60000000</v>
      </c>
      <c r="C2401" s="47">
        <v>56443482</v>
      </c>
      <c r="D2401" s="46">
        <f>Table13[[#This Row],[Gross]]-Table13[[#This Row],[Budget]]</f>
        <v>-3556518</v>
      </c>
    </row>
    <row r="2402" spans="1:4" x14ac:dyDescent="0.25">
      <c r="A2402" s="47" t="s">
        <v>4905</v>
      </c>
      <c r="B2402" s="47">
        <v>8550000</v>
      </c>
      <c r="C2402" s="47">
        <v>4992159</v>
      </c>
      <c r="D2402" s="46">
        <f>Table13[[#This Row],[Gross]]-Table13[[#This Row],[Budget]]</f>
        <v>-3557841</v>
      </c>
    </row>
    <row r="2403" spans="1:4" x14ac:dyDescent="0.25">
      <c r="A2403" s="45" t="s">
        <v>5507</v>
      </c>
      <c r="B2403" s="45">
        <v>4000000</v>
      </c>
      <c r="C2403" s="45">
        <v>399793</v>
      </c>
      <c r="D2403" s="46">
        <f>Table13[[#This Row],[Gross]]-Table13[[#This Row],[Budget]]</f>
        <v>-3600207</v>
      </c>
    </row>
    <row r="2404" spans="1:4" x14ac:dyDescent="0.25">
      <c r="A2404" s="47" t="s">
        <v>4260</v>
      </c>
      <c r="B2404" s="47">
        <v>14000000</v>
      </c>
      <c r="C2404" s="47">
        <v>10397365</v>
      </c>
      <c r="D2404" s="46">
        <f>Table13[[#This Row],[Gross]]-Table13[[#This Row],[Budget]]</f>
        <v>-3602635</v>
      </c>
    </row>
    <row r="2405" spans="1:4" x14ac:dyDescent="0.25">
      <c r="A2405" s="47" t="s">
        <v>5952</v>
      </c>
      <c r="B2405" s="47">
        <v>4000000</v>
      </c>
      <c r="C2405" s="47">
        <v>375723</v>
      </c>
      <c r="D2405" s="46">
        <f>Table13[[#This Row],[Gross]]-Table13[[#This Row],[Budget]]</f>
        <v>-3624277</v>
      </c>
    </row>
    <row r="2406" spans="1:4" x14ac:dyDescent="0.25">
      <c r="A2406" s="47" t="s">
        <v>5508</v>
      </c>
      <c r="B2406" s="47">
        <v>4000000</v>
      </c>
      <c r="C2406" s="47">
        <v>371897</v>
      </c>
      <c r="D2406" s="46">
        <f>Table13[[#This Row],[Gross]]-Table13[[#This Row],[Budget]]</f>
        <v>-3628103</v>
      </c>
    </row>
    <row r="2407" spans="1:4" x14ac:dyDescent="0.25">
      <c r="A2407" s="47" t="s">
        <v>5144</v>
      </c>
      <c r="B2407" s="47">
        <v>4500000</v>
      </c>
      <c r="C2407" s="47">
        <v>871577</v>
      </c>
      <c r="D2407" s="46">
        <f>Table13[[#This Row],[Gross]]-Table13[[#This Row],[Budget]]</f>
        <v>-3628423</v>
      </c>
    </row>
    <row r="2408" spans="1:4" x14ac:dyDescent="0.25">
      <c r="A2408" s="47" t="s">
        <v>535</v>
      </c>
      <c r="B2408" s="47">
        <v>110000000</v>
      </c>
      <c r="C2408" s="47">
        <v>106369117</v>
      </c>
      <c r="D2408" s="46">
        <f>Table13[[#This Row],[Gross]]-Table13[[#This Row],[Budget]]</f>
        <v>-3630883</v>
      </c>
    </row>
    <row r="2409" spans="1:4" x14ac:dyDescent="0.25">
      <c r="A2409" s="47" t="s">
        <v>4861</v>
      </c>
      <c r="B2409" s="47">
        <v>8000000</v>
      </c>
      <c r="C2409" s="47">
        <v>4350774</v>
      </c>
      <c r="D2409" s="46">
        <f>Table13[[#This Row],[Gross]]-Table13[[#This Row],[Budget]]</f>
        <v>-3649226</v>
      </c>
    </row>
    <row r="2410" spans="1:4" x14ac:dyDescent="0.25">
      <c r="A2410" s="47" t="s">
        <v>5820</v>
      </c>
      <c r="B2410" s="47">
        <v>3800000</v>
      </c>
      <c r="C2410" s="47">
        <v>100669</v>
      </c>
      <c r="D2410" s="46">
        <f>Table13[[#This Row],[Gross]]-Table13[[#This Row],[Budget]]</f>
        <v>-3699331</v>
      </c>
    </row>
    <row r="2411" spans="1:4" x14ac:dyDescent="0.25">
      <c r="A2411" s="45" t="s">
        <v>2318</v>
      </c>
      <c r="B2411" s="45">
        <v>39000000</v>
      </c>
      <c r="C2411" s="45">
        <v>35287788</v>
      </c>
      <c r="D2411" s="46">
        <f>Table13[[#This Row],[Gross]]-Table13[[#This Row],[Budget]]</f>
        <v>-3712212</v>
      </c>
    </row>
    <row r="2412" spans="1:4" x14ac:dyDescent="0.25">
      <c r="A2412" s="47" t="s">
        <v>5084</v>
      </c>
      <c r="B2412" s="47">
        <v>4825000</v>
      </c>
      <c r="C2412" s="47">
        <v>1110286</v>
      </c>
      <c r="D2412" s="46">
        <f>Table13[[#This Row],[Gross]]-Table13[[#This Row],[Budget]]</f>
        <v>-3714714</v>
      </c>
    </row>
    <row r="2413" spans="1:4" x14ac:dyDescent="0.25">
      <c r="A2413" s="47" t="s">
        <v>2196</v>
      </c>
      <c r="B2413" s="47">
        <v>40000000</v>
      </c>
      <c r="C2413" s="47">
        <v>36283504</v>
      </c>
      <c r="D2413" s="46">
        <f>Table13[[#This Row],[Gross]]-Table13[[#This Row],[Budget]]</f>
        <v>-3716496</v>
      </c>
    </row>
    <row r="2414" spans="1:4" x14ac:dyDescent="0.25">
      <c r="A2414" s="45" t="s">
        <v>5410</v>
      </c>
      <c r="B2414" s="45">
        <v>4000000</v>
      </c>
      <c r="C2414" s="45">
        <v>274385</v>
      </c>
      <c r="D2414" s="46">
        <f>Table13[[#This Row],[Gross]]-Table13[[#This Row],[Budget]]</f>
        <v>-3725615</v>
      </c>
    </row>
    <row r="2415" spans="1:4" x14ac:dyDescent="0.25">
      <c r="A2415" s="47" t="s">
        <v>2941</v>
      </c>
      <c r="B2415" s="47">
        <v>28000000</v>
      </c>
      <c r="C2415" s="47">
        <v>24268828</v>
      </c>
      <c r="D2415" s="46">
        <f>Table13[[#This Row],[Gross]]-Table13[[#This Row],[Budget]]</f>
        <v>-3731172</v>
      </c>
    </row>
    <row r="2416" spans="1:4" x14ac:dyDescent="0.25">
      <c r="A2416" s="45" t="s">
        <v>1155</v>
      </c>
      <c r="B2416" s="45">
        <v>70000000</v>
      </c>
      <c r="C2416" s="45">
        <v>66257002</v>
      </c>
      <c r="D2416" s="46">
        <f>Table13[[#This Row],[Gross]]-Table13[[#This Row],[Budget]]</f>
        <v>-3742998</v>
      </c>
    </row>
    <row r="2417" spans="1:4" x14ac:dyDescent="0.25">
      <c r="A2417" s="45" t="s">
        <v>3577</v>
      </c>
      <c r="B2417" s="45">
        <v>20000000</v>
      </c>
      <c r="C2417" s="45">
        <v>16248701</v>
      </c>
      <c r="D2417" s="46">
        <f>Table13[[#This Row],[Gross]]-Table13[[#This Row],[Budget]]</f>
        <v>-3751299</v>
      </c>
    </row>
    <row r="2418" spans="1:4" x14ac:dyDescent="0.25">
      <c r="A2418" s="45" t="s">
        <v>4793</v>
      </c>
      <c r="B2418" s="45">
        <v>4000000</v>
      </c>
      <c r="C2418" s="45">
        <v>228524</v>
      </c>
      <c r="D2418" s="46">
        <f>Table13[[#This Row],[Gross]]-Table13[[#This Row],[Budget]]</f>
        <v>-3771476</v>
      </c>
    </row>
    <row r="2419" spans="1:4" x14ac:dyDescent="0.25">
      <c r="A2419" s="47" t="s">
        <v>5434</v>
      </c>
      <c r="B2419" s="47">
        <v>4500000</v>
      </c>
      <c r="C2419" s="47">
        <v>727883</v>
      </c>
      <c r="D2419" s="46">
        <f>Table13[[#This Row],[Gross]]-Table13[[#This Row],[Budget]]</f>
        <v>-3772117</v>
      </c>
    </row>
    <row r="2420" spans="1:4" x14ac:dyDescent="0.25">
      <c r="A2420" s="45" t="s">
        <v>5547</v>
      </c>
      <c r="B2420" s="45">
        <v>3800000</v>
      </c>
      <c r="C2420" s="45">
        <v>19959</v>
      </c>
      <c r="D2420" s="46">
        <f>Table13[[#This Row],[Gross]]-Table13[[#This Row],[Budget]]</f>
        <v>-3780041</v>
      </c>
    </row>
    <row r="2421" spans="1:4" x14ac:dyDescent="0.25">
      <c r="A2421" s="45" t="s">
        <v>5537</v>
      </c>
      <c r="B2421" s="45">
        <v>3800000</v>
      </c>
      <c r="C2421" s="45">
        <v>14873</v>
      </c>
      <c r="D2421" s="46">
        <f>Table13[[#This Row],[Gross]]-Table13[[#This Row],[Budget]]</f>
        <v>-3785127</v>
      </c>
    </row>
    <row r="2422" spans="1:4" x14ac:dyDescent="0.25">
      <c r="A2422" s="45" t="s">
        <v>5436</v>
      </c>
      <c r="B2422" s="45">
        <v>4500000</v>
      </c>
      <c r="C2422" s="45">
        <v>713413</v>
      </c>
      <c r="D2422" s="46">
        <f>Table13[[#This Row],[Gross]]-Table13[[#This Row],[Budget]]</f>
        <v>-3786587</v>
      </c>
    </row>
    <row r="2423" spans="1:4" x14ac:dyDescent="0.25">
      <c r="A2423" s="47" t="s">
        <v>5215</v>
      </c>
      <c r="B2423" s="47">
        <v>6000000</v>
      </c>
      <c r="C2423" s="47">
        <v>2207975</v>
      </c>
      <c r="D2423" s="46">
        <f>Table13[[#This Row],[Gross]]-Table13[[#This Row],[Budget]]</f>
        <v>-3792025</v>
      </c>
    </row>
    <row r="2424" spans="1:4" x14ac:dyDescent="0.25">
      <c r="A2424" s="45" t="s">
        <v>3642</v>
      </c>
      <c r="B2424" s="45">
        <v>10000000</v>
      </c>
      <c r="C2424" s="45">
        <v>6201757</v>
      </c>
      <c r="D2424" s="46">
        <f>Table13[[#This Row],[Gross]]-Table13[[#This Row],[Budget]]</f>
        <v>-3798243</v>
      </c>
    </row>
    <row r="2425" spans="1:4" x14ac:dyDescent="0.25">
      <c r="A2425" s="45" t="s">
        <v>4732</v>
      </c>
      <c r="B2425" s="45">
        <v>10000000</v>
      </c>
      <c r="C2425" s="45">
        <v>6197866</v>
      </c>
      <c r="D2425" s="46">
        <f>Table13[[#This Row],[Gross]]-Table13[[#This Row],[Budget]]</f>
        <v>-3802134</v>
      </c>
    </row>
    <row r="2426" spans="1:4" x14ac:dyDescent="0.25">
      <c r="A2426" s="47" t="s">
        <v>5515</v>
      </c>
      <c r="B2426" s="47">
        <v>4000000</v>
      </c>
      <c r="C2426" s="47">
        <v>185577</v>
      </c>
      <c r="D2426" s="46">
        <f>Table13[[#This Row],[Gross]]-Table13[[#This Row],[Budget]]</f>
        <v>-3814423</v>
      </c>
    </row>
    <row r="2427" spans="1:4" x14ac:dyDescent="0.25">
      <c r="A2427" s="47" t="s">
        <v>5523</v>
      </c>
      <c r="B2427" s="47">
        <v>4000000</v>
      </c>
      <c r="C2427" s="47">
        <v>146402</v>
      </c>
      <c r="D2427" s="46">
        <f>Table13[[#This Row],[Gross]]-Table13[[#This Row],[Budget]]</f>
        <v>-3853598</v>
      </c>
    </row>
    <row r="2428" spans="1:4" x14ac:dyDescent="0.25">
      <c r="A2428" s="45" t="s">
        <v>4140</v>
      </c>
      <c r="B2428" s="45">
        <v>15000000</v>
      </c>
      <c r="C2428" s="45">
        <v>11144518</v>
      </c>
      <c r="D2428" s="46">
        <f>Table13[[#This Row],[Gross]]-Table13[[#This Row],[Budget]]</f>
        <v>-3855482</v>
      </c>
    </row>
    <row r="2429" spans="1:4" x14ac:dyDescent="0.25">
      <c r="A2429" s="47" t="s">
        <v>5535</v>
      </c>
      <c r="B2429" s="47">
        <v>4000000</v>
      </c>
      <c r="C2429" s="47">
        <v>143653</v>
      </c>
      <c r="D2429" s="46">
        <f>Table13[[#This Row],[Gross]]-Table13[[#This Row],[Budget]]</f>
        <v>-3856347</v>
      </c>
    </row>
    <row r="2430" spans="1:4" x14ac:dyDescent="0.25">
      <c r="A2430" s="47" t="s">
        <v>4490</v>
      </c>
      <c r="B2430" s="47">
        <v>12000000</v>
      </c>
      <c r="C2430" s="47">
        <v>8134217</v>
      </c>
      <c r="D2430" s="46">
        <f>Table13[[#This Row],[Gross]]-Table13[[#This Row],[Budget]]</f>
        <v>-3865783</v>
      </c>
    </row>
    <row r="2431" spans="1:4" x14ac:dyDescent="0.25">
      <c r="A2431" s="47" t="s">
        <v>5149</v>
      </c>
      <c r="B2431" s="47">
        <v>6000000</v>
      </c>
      <c r="C2431" s="47">
        <v>2122561</v>
      </c>
      <c r="D2431" s="46">
        <f>Table13[[#This Row],[Gross]]-Table13[[#This Row],[Budget]]</f>
        <v>-3877439</v>
      </c>
    </row>
    <row r="2432" spans="1:4" x14ac:dyDescent="0.25">
      <c r="A2432" s="45" t="s">
        <v>5458</v>
      </c>
      <c r="B2432" s="45">
        <v>4000000</v>
      </c>
      <c r="C2432" s="45">
        <v>101055</v>
      </c>
      <c r="D2432" s="46">
        <f>Table13[[#This Row],[Gross]]-Table13[[#This Row],[Budget]]</f>
        <v>-3898945</v>
      </c>
    </row>
    <row r="2433" spans="1:4" x14ac:dyDescent="0.25">
      <c r="A2433" s="45" t="s">
        <v>5517</v>
      </c>
      <c r="B2433" s="45">
        <v>4000000</v>
      </c>
      <c r="C2433" s="45">
        <v>100412</v>
      </c>
      <c r="D2433" s="46">
        <f>Table13[[#This Row],[Gross]]-Table13[[#This Row],[Budget]]</f>
        <v>-3899588</v>
      </c>
    </row>
    <row r="2434" spans="1:4" x14ac:dyDescent="0.25">
      <c r="A2434" s="47" t="s">
        <v>5377</v>
      </c>
      <c r="B2434" s="47">
        <v>5000000</v>
      </c>
      <c r="C2434" s="47">
        <v>1100000</v>
      </c>
      <c r="D2434" s="46">
        <f>Table13[[#This Row],[Gross]]-Table13[[#This Row],[Budget]]</f>
        <v>-3900000</v>
      </c>
    </row>
    <row r="2435" spans="1:4" x14ac:dyDescent="0.25">
      <c r="A2435" s="45" t="s">
        <v>5376</v>
      </c>
      <c r="B2435" s="45">
        <v>5000000</v>
      </c>
      <c r="C2435" s="45">
        <v>1082044</v>
      </c>
      <c r="D2435" s="46">
        <f>Table13[[#This Row],[Gross]]-Table13[[#This Row],[Budget]]</f>
        <v>-3917956</v>
      </c>
    </row>
    <row r="2436" spans="1:4" x14ac:dyDescent="0.25">
      <c r="A2436" s="47" t="s">
        <v>5220</v>
      </c>
      <c r="B2436" s="47">
        <v>6000000</v>
      </c>
      <c r="C2436" s="47">
        <v>2077046</v>
      </c>
      <c r="D2436" s="46">
        <f>Table13[[#This Row],[Gross]]-Table13[[#This Row],[Budget]]</f>
        <v>-3922954</v>
      </c>
    </row>
    <row r="2437" spans="1:4" x14ac:dyDescent="0.25">
      <c r="A2437" s="47" t="s">
        <v>5259</v>
      </c>
      <c r="B2437" s="47">
        <v>5000000</v>
      </c>
      <c r="C2437" s="47">
        <v>1056102</v>
      </c>
      <c r="D2437" s="46">
        <f>Table13[[#This Row],[Gross]]-Table13[[#This Row],[Budget]]</f>
        <v>-3943898</v>
      </c>
    </row>
    <row r="2438" spans="1:4" x14ac:dyDescent="0.25">
      <c r="A2438" s="47" t="s">
        <v>4735</v>
      </c>
      <c r="B2438" s="47">
        <v>10000000</v>
      </c>
      <c r="C2438" s="47">
        <v>6044618</v>
      </c>
      <c r="D2438" s="46">
        <f>Table13[[#This Row],[Gross]]-Table13[[#This Row],[Budget]]</f>
        <v>-3955382</v>
      </c>
    </row>
    <row r="2439" spans="1:4" x14ac:dyDescent="0.25">
      <c r="A2439" s="47" t="s">
        <v>2403</v>
      </c>
      <c r="B2439" s="47">
        <v>37000000</v>
      </c>
      <c r="C2439" s="47">
        <v>33037754</v>
      </c>
      <c r="D2439" s="46">
        <f>Table13[[#This Row],[Gross]]-Table13[[#This Row],[Budget]]</f>
        <v>-3962246</v>
      </c>
    </row>
    <row r="2440" spans="1:4" x14ac:dyDescent="0.25">
      <c r="A2440" s="45" t="s">
        <v>5217</v>
      </c>
      <c r="B2440" s="45">
        <v>6000000</v>
      </c>
      <c r="C2440" s="45">
        <v>2025238</v>
      </c>
      <c r="D2440" s="46">
        <f>Table13[[#This Row],[Gross]]-Table13[[#This Row],[Budget]]</f>
        <v>-3974762</v>
      </c>
    </row>
    <row r="2441" spans="1:4" x14ac:dyDescent="0.25">
      <c r="A2441" s="45" t="s">
        <v>5528</v>
      </c>
      <c r="B2441" s="45">
        <v>4000000</v>
      </c>
      <c r="C2441" s="45">
        <v>20262</v>
      </c>
      <c r="D2441" s="46">
        <f>Table13[[#This Row],[Gross]]-Table13[[#This Row],[Budget]]</f>
        <v>-3979738</v>
      </c>
    </row>
    <row r="2442" spans="1:4" x14ac:dyDescent="0.25">
      <c r="A2442" s="47" t="s">
        <v>5526</v>
      </c>
      <c r="B2442" s="47">
        <v>4000000</v>
      </c>
      <c r="C2442" s="47">
        <v>12836</v>
      </c>
      <c r="D2442" s="46">
        <f>Table13[[#This Row],[Gross]]-Table13[[#This Row],[Budget]]</f>
        <v>-3987164</v>
      </c>
    </row>
    <row r="2443" spans="1:4" x14ac:dyDescent="0.25">
      <c r="A2443" s="47" t="s">
        <v>5115</v>
      </c>
      <c r="B2443" s="47">
        <v>4000000</v>
      </c>
      <c r="C2443" s="47">
        <v>8060</v>
      </c>
      <c r="D2443" s="46">
        <f>Table13[[#This Row],[Gross]]-Table13[[#This Row],[Budget]]</f>
        <v>-3991940</v>
      </c>
    </row>
    <row r="2444" spans="1:4" x14ac:dyDescent="0.25">
      <c r="A2444" s="47" t="s">
        <v>5530</v>
      </c>
      <c r="B2444" s="47">
        <v>4000000</v>
      </c>
      <c r="C2444" s="47">
        <v>4063</v>
      </c>
      <c r="D2444" s="46">
        <f>Table13[[#This Row],[Gross]]-Table13[[#This Row],[Budget]]</f>
        <v>-3995937</v>
      </c>
    </row>
    <row r="2445" spans="1:4" x14ac:dyDescent="0.25">
      <c r="A2445" s="47" t="s">
        <v>1401</v>
      </c>
      <c r="B2445" s="47">
        <v>60000000</v>
      </c>
      <c r="C2445" s="47">
        <v>55994557</v>
      </c>
      <c r="D2445" s="46">
        <f>Table13[[#This Row],[Gross]]-Table13[[#This Row],[Budget]]</f>
        <v>-4005443</v>
      </c>
    </row>
    <row r="2446" spans="1:4" x14ac:dyDescent="0.25">
      <c r="A2446" s="47" t="s">
        <v>5418</v>
      </c>
      <c r="B2446" s="47">
        <v>4800000</v>
      </c>
      <c r="C2446" s="47">
        <v>778565</v>
      </c>
      <c r="D2446" s="46">
        <f>Table13[[#This Row],[Gross]]-Table13[[#This Row],[Budget]]</f>
        <v>-4021435</v>
      </c>
    </row>
    <row r="2447" spans="1:4" x14ac:dyDescent="0.25">
      <c r="A2447" s="45" t="s">
        <v>4393</v>
      </c>
      <c r="B2447" s="45">
        <v>16000000</v>
      </c>
      <c r="C2447" s="45">
        <v>11956207</v>
      </c>
      <c r="D2447" s="46">
        <f>Table13[[#This Row],[Gross]]-Table13[[#This Row],[Budget]]</f>
        <v>-4043793</v>
      </c>
    </row>
    <row r="2448" spans="1:4" x14ac:dyDescent="0.25">
      <c r="A2448" s="45" t="s">
        <v>4894</v>
      </c>
      <c r="B2448" s="45">
        <v>8500000</v>
      </c>
      <c r="C2448" s="45">
        <v>4440055</v>
      </c>
      <c r="D2448" s="46">
        <f>Table13[[#This Row],[Gross]]-Table13[[#This Row],[Budget]]</f>
        <v>-4059945</v>
      </c>
    </row>
    <row r="2449" spans="1:4" x14ac:dyDescent="0.25">
      <c r="A2449" s="45" t="s">
        <v>3311</v>
      </c>
      <c r="B2449" s="45">
        <v>23000000</v>
      </c>
      <c r="C2449" s="45">
        <v>18934858</v>
      </c>
      <c r="D2449" s="46">
        <f>Table13[[#This Row],[Gross]]-Table13[[#This Row],[Budget]]</f>
        <v>-4065142</v>
      </c>
    </row>
    <row r="2450" spans="1:4" x14ac:dyDescent="0.25">
      <c r="A2450" s="45" t="s">
        <v>2590</v>
      </c>
      <c r="B2450" s="45">
        <v>33000000</v>
      </c>
      <c r="C2450" s="45">
        <v>28927720</v>
      </c>
      <c r="D2450" s="46">
        <f>Table13[[#This Row],[Gross]]-Table13[[#This Row],[Budget]]</f>
        <v>-4072280</v>
      </c>
    </row>
    <row r="2451" spans="1:4" x14ac:dyDescent="0.25">
      <c r="A2451" s="47" t="s">
        <v>5073</v>
      </c>
      <c r="B2451" s="47">
        <v>7000000</v>
      </c>
      <c r="C2451" s="47">
        <v>2921738</v>
      </c>
      <c r="D2451" s="46">
        <f>Table13[[#This Row],[Gross]]-Table13[[#This Row],[Budget]]</f>
        <v>-4078262</v>
      </c>
    </row>
    <row r="2452" spans="1:4" x14ac:dyDescent="0.25">
      <c r="A2452" s="47" t="s">
        <v>4486</v>
      </c>
      <c r="B2452" s="47">
        <v>12000000</v>
      </c>
      <c r="C2452" s="47">
        <v>7918283</v>
      </c>
      <c r="D2452" s="46">
        <f>Table13[[#This Row],[Gross]]-Table13[[#This Row],[Budget]]</f>
        <v>-4081717</v>
      </c>
    </row>
    <row r="2453" spans="1:4" x14ac:dyDescent="0.25">
      <c r="A2453" s="45" t="s">
        <v>5420</v>
      </c>
      <c r="B2453" s="45">
        <v>4600000</v>
      </c>
      <c r="C2453" s="45">
        <v>513836</v>
      </c>
      <c r="D2453" s="46">
        <f>Table13[[#This Row],[Gross]]-Table13[[#This Row],[Budget]]</f>
        <v>-4086164</v>
      </c>
    </row>
    <row r="2454" spans="1:4" x14ac:dyDescent="0.25">
      <c r="A2454" s="45" t="s">
        <v>756</v>
      </c>
      <c r="B2454" s="45">
        <v>90000000</v>
      </c>
      <c r="C2454" s="45">
        <v>85884815</v>
      </c>
      <c r="D2454" s="46">
        <f>Table13[[#This Row],[Gross]]-Table13[[#This Row],[Budget]]</f>
        <v>-4115185</v>
      </c>
    </row>
    <row r="2455" spans="1:4" x14ac:dyDescent="0.25">
      <c r="A2455" s="45" t="s">
        <v>4864</v>
      </c>
      <c r="B2455" s="45">
        <v>9000000</v>
      </c>
      <c r="C2455" s="45">
        <v>4881867</v>
      </c>
      <c r="D2455" s="46">
        <f>Table13[[#This Row],[Gross]]-Table13[[#This Row],[Budget]]</f>
        <v>-4118133</v>
      </c>
    </row>
    <row r="2456" spans="1:4" x14ac:dyDescent="0.25">
      <c r="A2456" s="47" t="s">
        <v>5007</v>
      </c>
      <c r="B2456" s="47">
        <v>7500000</v>
      </c>
      <c r="C2456" s="47">
        <v>3347439</v>
      </c>
      <c r="D2456" s="46">
        <f>Table13[[#This Row],[Gross]]-Table13[[#This Row],[Budget]]</f>
        <v>-4152561</v>
      </c>
    </row>
    <row r="2457" spans="1:4" x14ac:dyDescent="0.25">
      <c r="A2457" s="47" t="s">
        <v>5422</v>
      </c>
      <c r="B2457" s="47">
        <v>4600000</v>
      </c>
      <c r="C2457" s="47">
        <v>434417</v>
      </c>
      <c r="D2457" s="46">
        <f>Table13[[#This Row],[Gross]]-Table13[[#This Row],[Budget]]</f>
        <v>-4165583</v>
      </c>
    </row>
    <row r="2458" spans="1:4" x14ac:dyDescent="0.25">
      <c r="A2458" s="45" t="s">
        <v>5388</v>
      </c>
      <c r="B2458" s="45">
        <v>5000000</v>
      </c>
      <c r="C2458" s="45">
        <v>830210</v>
      </c>
      <c r="D2458" s="46">
        <f>Table13[[#This Row],[Gross]]-Table13[[#This Row],[Budget]]</f>
        <v>-4169790</v>
      </c>
    </row>
    <row r="2459" spans="1:4" x14ac:dyDescent="0.25">
      <c r="A2459" s="45" t="s">
        <v>4836</v>
      </c>
      <c r="B2459" s="45">
        <v>7217600</v>
      </c>
      <c r="C2459" s="45">
        <v>3047539</v>
      </c>
      <c r="D2459" s="46">
        <f>Table13[[#This Row],[Gross]]-Table13[[#This Row],[Budget]]</f>
        <v>-4170061</v>
      </c>
    </row>
    <row r="2460" spans="1:4" x14ac:dyDescent="0.25">
      <c r="A2460" s="47" t="s">
        <v>3575</v>
      </c>
      <c r="B2460" s="47">
        <v>20000000</v>
      </c>
      <c r="C2460" s="47">
        <v>15797907</v>
      </c>
      <c r="D2460" s="46">
        <f>Table13[[#This Row],[Gross]]-Table13[[#This Row],[Budget]]</f>
        <v>-4202093</v>
      </c>
    </row>
    <row r="2461" spans="1:4" x14ac:dyDescent="0.25">
      <c r="A2461" s="45" t="s">
        <v>5253</v>
      </c>
      <c r="B2461" s="45">
        <v>5500000</v>
      </c>
      <c r="C2461" s="45">
        <v>1292119</v>
      </c>
      <c r="D2461" s="46">
        <f>Table13[[#This Row],[Gross]]-Table13[[#This Row],[Budget]]</f>
        <v>-4207881</v>
      </c>
    </row>
    <row r="2462" spans="1:4" x14ac:dyDescent="0.25">
      <c r="A2462" s="47" t="s">
        <v>5138</v>
      </c>
      <c r="B2462" s="47">
        <v>6500000</v>
      </c>
      <c r="C2462" s="47">
        <v>2268296</v>
      </c>
      <c r="D2462" s="46">
        <f>Table13[[#This Row],[Gross]]-Table13[[#This Row],[Budget]]</f>
        <v>-4231704</v>
      </c>
    </row>
    <row r="2463" spans="1:4" x14ac:dyDescent="0.25">
      <c r="A2463" s="47" t="s">
        <v>4138</v>
      </c>
      <c r="B2463" s="47">
        <v>15000000</v>
      </c>
      <c r="C2463" s="47">
        <v>10763469</v>
      </c>
      <c r="D2463" s="46">
        <f>Table13[[#This Row],[Gross]]-Table13[[#This Row],[Budget]]</f>
        <v>-4236531</v>
      </c>
    </row>
    <row r="2464" spans="1:4" x14ac:dyDescent="0.25">
      <c r="A2464" s="45" t="s">
        <v>4275</v>
      </c>
      <c r="B2464" s="45">
        <v>8200000</v>
      </c>
      <c r="C2464" s="45">
        <v>3958500</v>
      </c>
      <c r="D2464" s="46">
        <f>Table13[[#This Row],[Gross]]-Table13[[#This Row],[Budget]]</f>
        <v>-4241500</v>
      </c>
    </row>
    <row r="2465" spans="1:4" x14ac:dyDescent="0.25">
      <c r="A2465" s="45" t="s">
        <v>5491</v>
      </c>
      <c r="B2465" s="45">
        <v>8000000</v>
      </c>
      <c r="C2465" s="45">
        <v>3713002</v>
      </c>
      <c r="D2465" s="46">
        <f>Table13[[#This Row],[Gross]]-Table13[[#This Row],[Budget]]</f>
        <v>-4286998</v>
      </c>
    </row>
    <row r="2466" spans="1:4" x14ac:dyDescent="0.25">
      <c r="A2466" s="47" t="s">
        <v>3579</v>
      </c>
      <c r="B2466" s="47">
        <v>20000000</v>
      </c>
      <c r="C2466" s="47">
        <v>15712072</v>
      </c>
      <c r="D2466" s="46">
        <f>Table13[[#This Row],[Gross]]-Table13[[#This Row],[Budget]]</f>
        <v>-4287928</v>
      </c>
    </row>
    <row r="2467" spans="1:4" x14ac:dyDescent="0.25">
      <c r="A2467" s="47" t="s">
        <v>3886</v>
      </c>
      <c r="B2467" s="47">
        <v>17000000</v>
      </c>
      <c r="C2467" s="47">
        <v>12693621</v>
      </c>
      <c r="D2467" s="46">
        <f>Table13[[#This Row],[Gross]]-Table13[[#This Row],[Budget]]</f>
        <v>-4306379</v>
      </c>
    </row>
    <row r="2468" spans="1:4" x14ac:dyDescent="0.25">
      <c r="A2468" s="47" t="s">
        <v>2485</v>
      </c>
      <c r="B2468" s="47">
        <v>35000000</v>
      </c>
      <c r="C2468" s="47">
        <v>30691439</v>
      </c>
      <c r="D2468" s="46">
        <f>Table13[[#This Row],[Gross]]-Table13[[#This Row],[Budget]]</f>
        <v>-4308561</v>
      </c>
    </row>
    <row r="2469" spans="1:4" x14ac:dyDescent="0.25">
      <c r="A2469" s="45" t="s">
        <v>4859</v>
      </c>
      <c r="B2469" s="45">
        <v>9000000</v>
      </c>
      <c r="C2469" s="45">
        <v>4681503</v>
      </c>
      <c r="D2469" s="46">
        <f>Table13[[#This Row],[Gross]]-Table13[[#This Row],[Budget]]</f>
        <v>-4318497</v>
      </c>
    </row>
    <row r="2470" spans="1:4" x14ac:dyDescent="0.25">
      <c r="A2470" s="47" t="s">
        <v>2488</v>
      </c>
      <c r="B2470" s="47">
        <v>35000000</v>
      </c>
      <c r="C2470" s="47">
        <v>30669413</v>
      </c>
      <c r="D2470" s="46">
        <f>Table13[[#This Row],[Gross]]-Table13[[#This Row],[Budget]]</f>
        <v>-4330587</v>
      </c>
    </row>
    <row r="2471" spans="1:4" x14ac:dyDescent="0.25">
      <c r="A2471" s="45" t="s">
        <v>3308</v>
      </c>
      <c r="B2471" s="45">
        <v>23000000</v>
      </c>
      <c r="C2471" s="45">
        <v>18653615</v>
      </c>
      <c r="D2471" s="46">
        <f>Table13[[#This Row],[Gross]]-Table13[[#This Row],[Budget]]</f>
        <v>-4346385</v>
      </c>
    </row>
    <row r="2472" spans="1:4" x14ac:dyDescent="0.25">
      <c r="A2472" s="45" t="s">
        <v>2067</v>
      </c>
      <c r="B2472" s="45">
        <v>42000000</v>
      </c>
      <c r="C2472" s="45">
        <v>37652565</v>
      </c>
      <c r="D2472" s="46">
        <f>Table13[[#This Row],[Gross]]-Table13[[#This Row],[Budget]]</f>
        <v>-4347435</v>
      </c>
    </row>
    <row r="2473" spans="1:4" x14ac:dyDescent="0.25">
      <c r="A2473" s="47" t="s">
        <v>4834</v>
      </c>
      <c r="B2473" s="47">
        <v>7400000</v>
      </c>
      <c r="C2473" s="47">
        <v>3029870</v>
      </c>
      <c r="D2473" s="46">
        <f>Table13[[#This Row],[Gross]]-Table13[[#This Row],[Budget]]</f>
        <v>-4370130</v>
      </c>
    </row>
    <row r="2474" spans="1:4" x14ac:dyDescent="0.25">
      <c r="A2474" s="47" t="s">
        <v>5446</v>
      </c>
      <c r="B2474" s="47">
        <v>4500000</v>
      </c>
      <c r="C2474" s="47">
        <v>108229</v>
      </c>
      <c r="D2474" s="46">
        <f>Table13[[#This Row],[Gross]]-Table13[[#This Row],[Budget]]</f>
        <v>-4391771</v>
      </c>
    </row>
    <row r="2475" spans="1:4" x14ac:dyDescent="0.25">
      <c r="A2475" s="45" t="s">
        <v>5136</v>
      </c>
      <c r="B2475" s="45">
        <v>6500000</v>
      </c>
      <c r="C2475" s="45">
        <v>2024854</v>
      </c>
      <c r="D2475" s="46">
        <f>Table13[[#This Row],[Gross]]-Table13[[#This Row],[Budget]]</f>
        <v>-4475146</v>
      </c>
    </row>
    <row r="2476" spans="1:4" x14ac:dyDescent="0.25">
      <c r="A2476" s="47" t="s">
        <v>5269</v>
      </c>
      <c r="B2476" s="47">
        <v>5250000</v>
      </c>
      <c r="C2476" s="47">
        <v>766487</v>
      </c>
      <c r="D2476" s="46">
        <f>Table13[[#This Row],[Gross]]-Table13[[#This Row],[Budget]]</f>
        <v>-4483513</v>
      </c>
    </row>
    <row r="2477" spans="1:4" x14ac:dyDescent="0.25">
      <c r="A2477" s="47" t="s">
        <v>5448</v>
      </c>
      <c r="B2477" s="47">
        <v>4500000</v>
      </c>
      <c r="C2477" s="47">
        <v>8691</v>
      </c>
      <c r="D2477" s="46">
        <f>Table13[[#This Row],[Gross]]-Table13[[#This Row],[Budget]]</f>
        <v>-4491309</v>
      </c>
    </row>
    <row r="2478" spans="1:4" x14ac:dyDescent="0.25">
      <c r="A2478" s="45" t="s">
        <v>2974</v>
      </c>
      <c r="B2478" s="45">
        <v>27000000</v>
      </c>
      <c r="C2478" s="45">
        <v>22494487</v>
      </c>
      <c r="D2478" s="46">
        <f>Table13[[#This Row],[Gross]]-Table13[[#This Row],[Budget]]</f>
        <v>-4505513</v>
      </c>
    </row>
    <row r="2479" spans="1:4" x14ac:dyDescent="0.25">
      <c r="A2479" s="47" t="s">
        <v>4144</v>
      </c>
      <c r="B2479" s="47">
        <v>15000000</v>
      </c>
      <c r="C2479" s="47">
        <v>10494147</v>
      </c>
      <c r="D2479" s="46">
        <f>Table13[[#This Row],[Gross]]-Table13[[#This Row],[Budget]]</f>
        <v>-4505853</v>
      </c>
    </row>
    <row r="2480" spans="1:4" x14ac:dyDescent="0.25">
      <c r="A2480" s="45" t="s">
        <v>3800</v>
      </c>
      <c r="B2480" s="45">
        <v>18000000</v>
      </c>
      <c r="C2480" s="45">
        <v>13491653</v>
      </c>
      <c r="D2480" s="46">
        <f>Table13[[#This Row],[Gross]]-Table13[[#This Row],[Budget]]</f>
        <v>-4508347</v>
      </c>
    </row>
    <row r="2481" spans="1:4" x14ac:dyDescent="0.25">
      <c r="A2481" s="47" t="s">
        <v>4743</v>
      </c>
      <c r="B2481" s="47">
        <v>10000000</v>
      </c>
      <c r="C2481" s="47">
        <v>5484375</v>
      </c>
      <c r="D2481" s="46">
        <f>Table13[[#This Row],[Gross]]-Table13[[#This Row],[Budget]]</f>
        <v>-4515625</v>
      </c>
    </row>
    <row r="2482" spans="1:4" x14ac:dyDescent="0.25">
      <c r="A2482" s="47" t="s">
        <v>1493</v>
      </c>
      <c r="B2482" s="47">
        <v>30000000</v>
      </c>
      <c r="C2482" s="47">
        <v>25472967</v>
      </c>
      <c r="D2482" s="46">
        <f>Table13[[#This Row],[Gross]]-Table13[[#This Row],[Budget]]</f>
        <v>-4527033</v>
      </c>
    </row>
    <row r="2483" spans="1:4" x14ac:dyDescent="0.25">
      <c r="A2483" s="47" t="s">
        <v>3583</v>
      </c>
      <c r="B2483" s="47">
        <v>20000000</v>
      </c>
      <c r="C2483" s="47">
        <v>15464026</v>
      </c>
      <c r="D2483" s="46">
        <f>Table13[[#This Row],[Gross]]-Table13[[#This Row],[Budget]]</f>
        <v>-4535974</v>
      </c>
    </row>
    <row r="2484" spans="1:4" x14ac:dyDescent="0.25">
      <c r="A2484" s="45" t="s">
        <v>4142</v>
      </c>
      <c r="B2484" s="45">
        <v>15000000</v>
      </c>
      <c r="C2484" s="45">
        <v>10443316</v>
      </c>
      <c r="D2484" s="46">
        <f>Table13[[#This Row],[Gross]]-Table13[[#This Row],[Budget]]</f>
        <v>-4556684</v>
      </c>
    </row>
    <row r="2485" spans="1:4" x14ac:dyDescent="0.25">
      <c r="A2485" s="47" t="s">
        <v>4950</v>
      </c>
      <c r="B2485" s="47">
        <v>8000000</v>
      </c>
      <c r="C2485" s="47">
        <v>3442820</v>
      </c>
      <c r="D2485" s="46">
        <f>Table13[[#This Row],[Gross]]-Table13[[#This Row],[Budget]]</f>
        <v>-4557180</v>
      </c>
    </row>
    <row r="2486" spans="1:4" x14ac:dyDescent="0.25">
      <c r="A2486" s="47" t="s">
        <v>4147</v>
      </c>
      <c r="B2486" s="47">
        <v>15000000</v>
      </c>
      <c r="C2486" s="47">
        <v>10411980</v>
      </c>
      <c r="D2486" s="46">
        <f>Table13[[#This Row],[Gross]]-Table13[[#This Row],[Budget]]</f>
        <v>-4588020</v>
      </c>
    </row>
    <row r="2487" spans="1:4" x14ac:dyDescent="0.25">
      <c r="A2487" s="45" t="s">
        <v>3581</v>
      </c>
      <c r="B2487" s="45">
        <v>20000000</v>
      </c>
      <c r="C2487" s="45">
        <v>15408822</v>
      </c>
      <c r="D2487" s="46">
        <f>Table13[[#This Row],[Gross]]-Table13[[#This Row],[Budget]]</f>
        <v>-4591178</v>
      </c>
    </row>
    <row r="2488" spans="1:4" x14ac:dyDescent="0.25">
      <c r="A2488" s="45" t="s">
        <v>4262</v>
      </c>
      <c r="B2488" s="45">
        <v>14000000</v>
      </c>
      <c r="C2488" s="45">
        <v>9402410</v>
      </c>
      <c r="D2488" s="46">
        <f>Table13[[#This Row],[Gross]]-Table13[[#This Row],[Budget]]</f>
        <v>-4597590</v>
      </c>
    </row>
    <row r="2489" spans="1:4" x14ac:dyDescent="0.25">
      <c r="A2489" s="45" t="s">
        <v>3814</v>
      </c>
      <c r="B2489" s="45">
        <v>18000000</v>
      </c>
      <c r="C2489" s="45">
        <v>13362308</v>
      </c>
      <c r="D2489" s="46">
        <f>Table13[[#This Row],[Gross]]-Table13[[#This Row],[Budget]]</f>
        <v>-4637692</v>
      </c>
    </row>
    <row r="2490" spans="1:4" x14ac:dyDescent="0.25">
      <c r="A2490" s="45" t="s">
        <v>4745</v>
      </c>
      <c r="B2490" s="45">
        <v>10000000</v>
      </c>
      <c r="C2490" s="45">
        <v>5348317</v>
      </c>
      <c r="D2490" s="46">
        <f>Table13[[#This Row],[Gross]]-Table13[[#This Row],[Budget]]</f>
        <v>-4651683</v>
      </c>
    </row>
    <row r="2491" spans="1:4" x14ac:dyDescent="0.25">
      <c r="A2491" s="47" t="s">
        <v>5226</v>
      </c>
      <c r="B2491" s="47">
        <v>6000000</v>
      </c>
      <c r="C2491" s="47">
        <v>1346503</v>
      </c>
      <c r="D2491" s="46">
        <f>Table13[[#This Row],[Gross]]-Table13[[#This Row],[Budget]]</f>
        <v>-4653497</v>
      </c>
    </row>
    <row r="2492" spans="1:4" x14ac:dyDescent="0.25">
      <c r="A2492" s="45" t="s">
        <v>5074</v>
      </c>
      <c r="B2492" s="45">
        <v>7000000</v>
      </c>
      <c r="C2492" s="45">
        <v>2344847</v>
      </c>
      <c r="D2492" s="46">
        <f>Table13[[#This Row],[Gross]]-Table13[[#This Row],[Budget]]</f>
        <v>-4655153</v>
      </c>
    </row>
    <row r="2493" spans="1:4" x14ac:dyDescent="0.25">
      <c r="A2493" s="47" t="s">
        <v>690</v>
      </c>
      <c r="B2493" s="47">
        <v>100000000</v>
      </c>
      <c r="C2493" s="47">
        <v>95328937</v>
      </c>
      <c r="D2493" s="46">
        <f>Table13[[#This Row],[Gross]]-Table13[[#This Row],[Budget]]</f>
        <v>-4671063</v>
      </c>
    </row>
    <row r="2494" spans="1:4" x14ac:dyDescent="0.25">
      <c r="A2494" s="45" t="s">
        <v>5390</v>
      </c>
      <c r="B2494" s="45">
        <v>5000000</v>
      </c>
      <c r="C2494" s="45">
        <v>326308</v>
      </c>
      <c r="D2494" s="46">
        <f>Table13[[#This Row],[Gross]]-Table13[[#This Row],[Budget]]</f>
        <v>-4673692</v>
      </c>
    </row>
    <row r="2495" spans="1:4" x14ac:dyDescent="0.25">
      <c r="A2495" s="45" t="s">
        <v>2487</v>
      </c>
      <c r="B2495" s="45">
        <v>35000000</v>
      </c>
      <c r="C2495" s="45">
        <v>30307804</v>
      </c>
      <c r="D2495" s="46">
        <f>Table13[[#This Row],[Gross]]-Table13[[#This Row],[Budget]]</f>
        <v>-4692196</v>
      </c>
    </row>
    <row r="2496" spans="1:4" x14ac:dyDescent="0.25">
      <c r="A2496" s="45" t="s">
        <v>5383</v>
      </c>
      <c r="B2496" s="45">
        <v>5000000</v>
      </c>
      <c r="C2496" s="45">
        <v>296665</v>
      </c>
      <c r="D2496" s="46">
        <f>Table13[[#This Row],[Gross]]-Table13[[#This Row],[Budget]]</f>
        <v>-4703335</v>
      </c>
    </row>
    <row r="2497" spans="1:4" x14ac:dyDescent="0.25">
      <c r="A2497" s="47" t="s">
        <v>3413</v>
      </c>
      <c r="B2497" s="47">
        <v>21000000</v>
      </c>
      <c r="C2497" s="47">
        <v>16284360</v>
      </c>
      <c r="D2497" s="46">
        <f>Table13[[#This Row],[Gross]]-Table13[[#This Row],[Budget]]</f>
        <v>-4715640</v>
      </c>
    </row>
    <row r="2498" spans="1:4" x14ac:dyDescent="0.25">
      <c r="A2498" s="45" t="s">
        <v>5114</v>
      </c>
      <c r="B2498" s="45">
        <v>5000000</v>
      </c>
      <c r="C2498" s="45">
        <v>223878</v>
      </c>
      <c r="D2498" s="46">
        <f>Table13[[#This Row],[Gross]]-Table13[[#This Row],[Budget]]</f>
        <v>-4776122</v>
      </c>
    </row>
    <row r="2499" spans="1:4" x14ac:dyDescent="0.25">
      <c r="A2499" s="45" t="s">
        <v>3924</v>
      </c>
      <c r="B2499" s="45">
        <v>16500000</v>
      </c>
      <c r="C2499" s="45">
        <v>11702090</v>
      </c>
      <c r="D2499" s="46">
        <f>Table13[[#This Row],[Gross]]-Table13[[#This Row],[Budget]]</f>
        <v>-4797910</v>
      </c>
    </row>
    <row r="2500" spans="1:4" x14ac:dyDescent="0.25">
      <c r="A2500" s="45" t="s">
        <v>865</v>
      </c>
      <c r="B2500" s="45">
        <v>85000000</v>
      </c>
      <c r="C2500" s="45">
        <v>80170146</v>
      </c>
      <c r="D2500" s="46">
        <f>Table13[[#This Row],[Gross]]-Table13[[#This Row],[Budget]]</f>
        <v>-4829854</v>
      </c>
    </row>
    <row r="2501" spans="1:4" x14ac:dyDescent="0.25">
      <c r="A2501" s="47" t="s">
        <v>1002</v>
      </c>
      <c r="B2501" s="47">
        <v>79000000</v>
      </c>
      <c r="C2501" s="47">
        <v>74158157</v>
      </c>
      <c r="D2501" s="46">
        <f>Table13[[#This Row],[Gross]]-Table13[[#This Row],[Budget]]</f>
        <v>-4841843</v>
      </c>
    </row>
    <row r="2502" spans="1:4" x14ac:dyDescent="0.25">
      <c r="A2502" s="45" t="s">
        <v>5077</v>
      </c>
      <c r="B2502" s="45">
        <v>7000000</v>
      </c>
      <c r="C2502" s="45">
        <v>2148212</v>
      </c>
      <c r="D2502" s="46">
        <f>Table13[[#This Row],[Gross]]-Table13[[#This Row],[Budget]]</f>
        <v>-4851788</v>
      </c>
    </row>
    <row r="2503" spans="1:4" x14ac:dyDescent="0.25">
      <c r="A2503" s="45" t="s">
        <v>5673</v>
      </c>
      <c r="B2503" s="45">
        <v>5000000</v>
      </c>
      <c r="C2503" s="45">
        <v>143000</v>
      </c>
      <c r="D2503" s="46">
        <f>Table13[[#This Row],[Gross]]-Table13[[#This Row],[Budget]]</f>
        <v>-4857000</v>
      </c>
    </row>
    <row r="2504" spans="1:4" x14ac:dyDescent="0.25">
      <c r="A2504" s="45" t="s">
        <v>4797</v>
      </c>
      <c r="B2504" s="45">
        <v>5000000</v>
      </c>
      <c r="C2504" s="45">
        <v>136432</v>
      </c>
      <c r="D2504" s="46">
        <f>Table13[[#This Row],[Gross]]-Table13[[#This Row],[Budget]]</f>
        <v>-4863568</v>
      </c>
    </row>
    <row r="2505" spans="1:4" x14ac:dyDescent="0.25">
      <c r="A2505" s="47" t="s">
        <v>5393</v>
      </c>
      <c r="B2505" s="47">
        <v>5000000</v>
      </c>
      <c r="C2505" s="47">
        <v>124720</v>
      </c>
      <c r="D2505" s="46">
        <f>Table13[[#This Row],[Gross]]-Table13[[#This Row],[Budget]]</f>
        <v>-4875280</v>
      </c>
    </row>
    <row r="2506" spans="1:4" x14ac:dyDescent="0.25">
      <c r="A2506" s="45" t="s">
        <v>359</v>
      </c>
      <c r="B2506" s="45">
        <v>137000000</v>
      </c>
      <c r="C2506" s="45">
        <v>132122995</v>
      </c>
      <c r="D2506" s="46">
        <f>Table13[[#This Row],[Gross]]-Table13[[#This Row],[Budget]]</f>
        <v>-4877005</v>
      </c>
    </row>
    <row r="2507" spans="1:4" x14ac:dyDescent="0.25">
      <c r="A2507" s="47" t="s">
        <v>4810</v>
      </c>
      <c r="B2507" s="47">
        <v>5000000</v>
      </c>
      <c r="C2507" s="47">
        <v>92900</v>
      </c>
      <c r="D2507" s="46">
        <f>Table13[[#This Row],[Gross]]-Table13[[#This Row],[Budget]]</f>
        <v>-4907100</v>
      </c>
    </row>
    <row r="2508" spans="1:4" x14ac:dyDescent="0.25">
      <c r="A2508" s="45" t="s">
        <v>1754</v>
      </c>
      <c r="B2508" s="45">
        <v>60000000</v>
      </c>
      <c r="C2508" s="45">
        <v>55092830</v>
      </c>
      <c r="D2508" s="46">
        <f>Table13[[#This Row],[Gross]]-Table13[[#This Row],[Budget]]</f>
        <v>-4907170</v>
      </c>
    </row>
    <row r="2509" spans="1:4" x14ac:dyDescent="0.25">
      <c r="A2509" s="45" t="s">
        <v>3505</v>
      </c>
      <c r="B2509" s="45">
        <v>35000000</v>
      </c>
      <c r="C2509" s="45">
        <v>30079316</v>
      </c>
      <c r="D2509" s="46">
        <f>Table13[[#This Row],[Gross]]-Table13[[#This Row],[Budget]]</f>
        <v>-4920684</v>
      </c>
    </row>
    <row r="2510" spans="1:4" x14ac:dyDescent="0.25">
      <c r="A2510" s="45" t="s">
        <v>2495</v>
      </c>
      <c r="B2510" s="45">
        <v>30000000</v>
      </c>
      <c r="C2510" s="45">
        <v>25078937</v>
      </c>
      <c r="D2510" s="46">
        <f>Table13[[#This Row],[Gross]]-Table13[[#This Row],[Budget]]</f>
        <v>-4921063</v>
      </c>
    </row>
    <row r="2511" spans="1:4" x14ac:dyDescent="0.25">
      <c r="A2511" s="47" t="s">
        <v>4954</v>
      </c>
      <c r="B2511" s="47">
        <v>8000000</v>
      </c>
      <c r="C2511" s="47">
        <v>3076425</v>
      </c>
      <c r="D2511" s="46">
        <f>Table13[[#This Row],[Gross]]-Table13[[#This Row],[Budget]]</f>
        <v>-4923575</v>
      </c>
    </row>
    <row r="2512" spans="1:4" x14ac:dyDescent="0.25">
      <c r="A2512" s="45" t="s">
        <v>5398</v>
      </c>
      <c r="B2512" s="45">
        <v>5000000</v>
      </c>
      <c r="C2512" s="45">
        <v>65087</v>
      </c>
      <c r="D2512" s="46">
        <f>Table13[[#This Row],[Gross]]-Table13[[#This Row],[Budget]]</f>
        <v>-4934913</v>
      </c>
    </row>
    <row r="2513" spans="1:4" x14ac:dyDescent="0.25">
      <c r="A2513" s="47" t="s">
        <v>5078</v>
      </c>
      <c r="B2513" s="47">
        <v>7000000</v>
      </c>
      <c r="C2513" s="47">
        <v>2062066</v>
      </c>
      <c r="D2513" s="46">
        <f>Table13[[#This Row],[Gross]]-Table13[[#This Row],[Budget]]</f>
        <v>-4937934</v>
      </c>
    </row>
    <row r="2514" spans="1:4" x14ac:dyDescent="0.25">
      <c r="A2514" s="45" t="s">
        <v>5403</v>
      </c>
      <c r="B2514" s="45">
        <v>5000000</v>
      </c>
      <c r="C2514" s="45">
        <v>37440</v>
      </c>
      <c r="D2514" s="46">
        <f>Table13[[#This Row],[Gross]]-Table13[[#This Row],[Budget]]</f>
        <v>-4962560</v>
      </c>
    </row>
    <row r="2515" spans="1:4" x14ac:dyDescent="0.25">
      <c r="A2515" s="47" t="s">
        <v>4340</v>
      </c>
      <c r="B2515" s="47">
        <v>13000000</v>
      </c>
      <c r="C2515" s="47">
        <v>8026971</v>
      </c>
      <c r="D2515" s="46">
        <f>Table13[[#This Row],[Gross]]-Table13[[#This Row],[Budget]]</f>
        <v>-4973029</v>
      </c>
    </row>
    <row r="2516" spans="1:4" x14ac:dyDescent="0.25">
      <c r="A2516" s="47" t="s">
        <v>5400</v>
      </c>
      <c r="B2516" s="47">
        <v>5000000</v>
      </c>
      <c r="C2516" s="47">
        <v>16066</v>
      </c>
      <c r="D2516" s="46">
        <f>Table13[[#This Row],[Gross]]-Table13[[#This Row],[Budget]]</f>
        <v>-4983934</v>
      </c>
    </row>
    <row r="2517" spans="1:4" x14ac:dyDescent="0.25">
      <c r="A2517" s="47" t="s">
        <v>5014</v>
      </c>
      <c r="B2517" s="47">
        <v>8000000</v>
      </c>
      <c r="C2517" s="47">
        <v>3014541</v>
      </c>
      <c r="D2517" s="46">
        <f>Table13[[#This Row],[Gross]]-Table13[[#This Row],[Budget]]</f>
        <v>-4985459</v>
      </c>
    </row>
    <row r="2518" spans="1:4" x14ac:dyDescent="0.25">
      <c r="A2518" s="47" t="s">
        <v>1157</v>
      </c>
      <c r="B2518" s="47">
        <v>70000000</v>
      </c>
      <c r="C2518" s="47">
        <v>65012000</v>
      </c>
      <c r="D2518" s="46">
        <f>Table13[[#This Row],[Gross]]-Table13[[#This Row],[Budget]]</f>
        <v>-4988000</v>
      </c>
    </row>
    <row r="2519" spans="1:4" x14ac:dyDescent="0.25">
      <c r="A2519" s="45" t="s">
        <v>4749</v>
      </c>
      <c r="B2519" s="45">
        <v>10000000</v>
      </c>
      <c r="C2519" s="45">
        <v>5004648</v>
      </c>
      <c r="D2519" s="46">
        <f>Table13[[#This Row],[Gross]]-Table13[[#This Row],[Budget]]</f>
        <v>-4995352</v>
      </c>
    </row>
    <row r="2520" spans="1:4" x14ac:dyDescent="0.25">
      <c r="A2520" s="45" t="s">
        <v>3635</v>
      </c>
      <c r="B2520" s="45">
        <v>12000000</v>
      </c>
      <c r="C2520" s="45">
        <v>7001720</v>
      </c>
      <c r="D2520" s="46">
        <f>Table13[[#This Row],[Gross]]-Table13[[#This Row],[Budget]]</f>
        <v>-4998280</v>
      </c>
    </row>
    <row r="2521" spans="1:4" x14ac:dyDescent="0.25">
      <c r="A2521" s="47" t="s">
        <v>1590</v>
      </c>
      <c r="B2521" s="47">
        <v>55000000</v>
      </c>
      <c r="C2521" s="47">
        <v>49994804</v>
      </c>
      <c r="D2521" s="46">
        <f>Table13[[#This Row],[Gross]]-Table13[[#This Row],[Budget]]</f>
        <v>-5005196</v>
      </c>
    </row>
    <row r="2522" spans="1:4" x14ac:dyDescent="0.25">
      <c r="A2522" s="45" t="s">
        <v>4145</v>
      </c>
      <c r="B2522" s="45">
        <v>15000000</v>
      </c>
      <c r="C2522" s="45">
        <v>9929000</v>
      </c>
      <c r="D2522" s="46">
        <f>Table13[[#This Row],[Gross]]-Table13[[#This Row],[Budget]]</f>
        <v>-5071000</v>
      </c>
    </row>
    <row r="2523" spans="1:4" x14ac:dyDescent="0.25">
      <c r="A2523" s="45" t="s">
        <v>1402</v>
      </c>
      <c r="B2523" s="45">
        <v>60000000</v>
      </c>
      <c r="C2523" s="45">
        <v>54910560</v>
      </c>
      <c r="D2523" s="46">
        <f>Table13[[#This Row],[Gross]]-Table13[[#This Row],[Budget]]</f>
        <v>-5089440</v>
      </c>
    </row>
    <row r="2524" spans="1:4" x14ac:dyDescent="0.25">
      <c r="A2524" s="47" t="s">
        <v>1859</v>
      </c>
      <c r="B2524" s="47">
        <v>49000000</v>
      </c>
      <c r="C2524" s="47">
        <v>43905746</v>
      </c>
      <c r="D2524" s="46">
        <f>Table13[[#This Row],[Gross]]-Table13[[#This Row],[Budget]]</f>
        <v>-5094254</v>
      </c>
    </row>
    <row r="2525" spans="1:4" x14ac:dyDescent="0.25">
      <c r="A2525" s="45" t="s">
        <v>5083</v>
      </c>
      <c r="B2525" s="45">
        <v>7000000</v>
      </c>
      <c r="C2525" s="45">
        <v>1889522</v>
      </c>
      <c r="D2525" s="46">
        <f>Table13[[#This Row],[Gross]]-Table13[[#This Row],[Budget]]</f>
        <v>-5110478</v>
      </c>
    </row>
    <row r="2526" spans="1:4" x14ac:dyDescent="0.25">
      <c r="A2526" s="45" t="s">
        <v>4345</v>
      </c>
      <c r="B2526" s="45">
        <v>13000000</v>
      </c>
      <c r="C2526" s="45">
        <v>7881335</v>
      </c>
      <c r="D2526" s="46">
        <f>Table13[[#This Row],[Gross]]-Table13[[#This Row],[Budget]]</f>
        <v>-5118665</v>
      </c>
    </row>
    <row r="2527" spans="1:4" x14ac:dyDescent="0.25">
      <c r="A2527" s="45" t="s">
        <v>5016</v>
      </c>
      <c r="B2527" s="45">
        <v>6000000</v>
      </c>
      <c r="C2527" s="45">
        <v>872643</v>
      </c>
      <c r="D2527" s="46">
        <f>Table13[[#This Row],[Gross]]-Table13[[#This Row],[Budget]]</f>
        <v>-5127357</v>
      </c>
    </row>
    <row r="2528" spans="1:4" x14ac:dyDescent="0.25">
      <c r="A2528" s="45" t="s">
        <v>5222</v>
      </c>
      <c r="B2528" s="45">
        <v>6000000</v>
      </c>
      <c r="C2528" s="45">
        <v>869325</v>
      </c>
      <c r="D2528" s="46">
        <f>Table13[[#This Row],[Gross]]-Table13[[#This Row],[Budget]]</f>
        <v>-5130675</v>
      </c>
    </row>
    <row r="2529" spans="1:4" x14ac:dyDescent="0.25">
      <c r="A2529" s="45" t="s">
        <v>4618</v>
      </c>
      <c r="B2529" s="45">
        <v>10818775</v>
      </c>
      <c r="C2529" s="45">
        <v>5669081</v>
      </c>
      <c r="D2529" s="46">
        <f>Table13[[#This Row],[Gross]]-Table13[[#This Row],[Budget]]</f>
        <v>-5149694</v>
      </c>
    </row>
    <row r="2530" spans="1:4" x14ac:dyDescent="0.25">
      <c r="A2530" s="45" t="s">
        <v>2999</v>
      </c>
      <c r="B2530" s="45">
        <v>26000000</v>
      </c>
      <c r="C2530" s="45">
        <v>20819129</v>
      </c>
      <c r="D2530" s="46">
        <f>Table13[[#This Row],[Gross]]-Table13[[#This Row],[Budget]]</f>
        <v>-5180871</v>
      </c>
    </row>
    <row r="2531" spans="1:4" x14ac:dyDescent="0.25">
      <c r="A2531" s="47" t="s">
        <v>5274</v>
      </c>
      <c r="B2531" s="47">
        <v>6000000</v>
      </c>
      <c r="C2531" s="47">
        <v>795126</v>
      </c>
      <c r="D2531" s="46">
        <f>Table13[[#This Row],[Gross]]-Table13[[#This Row],[Budget]]</f>
        <v>-5204874</v>
      </c>
    </row>
    <row r="2532" spans="1:4" x14ac:dyDescent="0.25">
      <c r="A2532" s="47" t="s">
        <v>1537</v>
      </c>
      <c r="B2532" s="47">
        <v>57000000</v>
      </c>
      <c r="C2532" s="47">
        <v>51774002</v>
      </c>
      <c r="D2532" s="46">
        <f>Table13[[#This Row],[Gross]]-Table13[[#This Row],[Budget]]</f>
        <v>-5225998</v>
      </c>
    </row>
    <row r="2533" spans="1:4" x14ac:dyDescent="0.25">
      <c r="A2533" s="45" t="s">
        <v>5088</v>
      </c>
      <c r="B2533" s="45">
        <v>7000000</v>
      </c>
      <c r="C2533" s="45">
        <v>1768416</v>
      </c>
      <c r="D2533" s="46">
        <f>Table13[[#This Row],[Gross]]-Table13[[#This Row],[Budget]]</f>
        <v>-5231584</v>
      </c>
    </row>
    <row r="2534" spans="1:4" x14ac:dyDescent="0.25">
      <c r="A2534" s="45" t="s">
        <v>4497</v>
      </c>
      <c r="B2534" s="45">
        <v>12000000</v>
      </c>
      <c r="C2534" s="45">
        <v>6754898</v>
      </c>
      <c r="D2534" s="46">
        <f>Table13[[#This Row],[Gross]]-Table13[[#This Row],[Budget]]</f>
        <v>-5245102</v>
      </c>
    </row>
    <row r="2535" spans="1:4" x14ac:dyDescent="0.25">
      <c r="A2535" s="47" t="s">
        <v>4336</v>
      </c>
      <c r="B2535" s="47">
        <v>19000000</v>
      </c>
      <c r="C2535" s="47">
        <v>13753931</v>
      </c>
      <c r="D2535" s="46">
        <f>Table13[[#This Row],[Gross]]-Table13[[#This Row],[Budget]]</f>
        <v>-5246069</v>
      </c>
    </row>
    <row r="2536" spans="1:4" x14ac:dyDescent="0.25">
      <c r="A2536" s="47" t="s">
        <v>5081</v>
      </c>
      <c r="B2536" s="47">
        <v>7000000</v>
      </c>
      <c r="C2536" s="47">
        <v>1738692</v>
      </c>
      <c r="D2536" s="46">
        <f>Table13[[#This Row],[Gross]]-Table13[[#This Row],[Budget]]</f>
        <v>-5261308</v>
      </c>
    </row>
    <row r="2537" spans="1:4" x14ac:dyDescent="0.25">
      <c r="A2537" s="47" t="s">
        <v>1769</v>
      </c>
      <c r="B2537" s="47">
        <v>50000000</v>
      </c>
      <c r="C2537" s="47">
        <v>44737059</v>
      </c>
      <c r="D2537" s="46">
        <f>Table13[[#This Row],[Gross]]-Table13[[#This Row],[Budget]]</f>
        <v>-5262941</v>
      </c>
    </row>
    <row r="2538" spans="1:4" x14ac:dyDescent="0.25">
      <c r="A2538" s="45" t="s">
        <v>5079</v>
      </c>
      <c r="B2538" s="45">
        <v>7000000</v>
      </c>
      <c r="C2538" s="45">
        <v>1654367</v>
      </c>
      <c r="D2538" s="46">
        <f>Table13[[#This Row],[Gross]]-Table13[[#This Row],[Budget]]</f>
        <v>-5345633</v>
      </c>
    </row>
    <row r="2539" spans="1:4" x14ac:dyDescent="0.25">
      <c r="A2539" s="47" t="s">
        <v>3891</v>
      </c>
      <c r="B2539" s="47">
        <v>17000000</v>
      </c>
      <c r="C2539" s="47">
        <v>11634458</v>
      </c>
      <c r="D2539" s="46">
        <f>Table13[[#This Row],[Gross]]-Table13[[#This Row],[Budget]]</f>
        <v>-5365542</v>
      </c>
    </row>
    <row r="2540" spans="1:4" x14ac:dyDescent="0.25">
      <c r="A2540" s="45" t="s">
        <v>1269</v>
      </c>
      <c r="B2540" s="45">
        <v>65000000</v>
      </c>
      <c r="C2540" s="45">
        <v>59617068</v>
      </c>
      <c r="D2540" s="46">
        <f>Table13[[#This Row],[Gross]]-Table13[[#This Row],[Budget]]</f>
        <v>-5382932</v>
      </c>
    </row>
    <row r="2541" spans="1:4" x14ac:dyDescent="0.25">
      <c r="A2541" s="47" t="s">
        <v>5262</v>
      </c>
      <c r="B2541" s="47">
        <v>5500000</v>
      </c>
      <c r="C2541" s="47">
        <v>56007</v>
      </c>
      <c r="D2541" s="46">
        <f>Table13[[#This Row],[Gross]]-Table13[[#This Row],[Budget]]</f>
        <v>-5443993</v>
      </c>
    </row>
    <row r="2542" spans="1:4" x14ac:dyDescent="0.25">
      <c r="A2542" s="45" t="s">
        <v>5139</v>
      </c>
      <c r="B2542" s="45">
        <v>6500000</v>
      </c>
      <c r="C2542" s="45">
        <v>1029017</v>
      </c>
      <c r="D2542" s="46">
        <f>Table13[[#This Row],[Gross]]-Table13[[#This Row],[Budget]]</f>
        <v>-5470983</v>
      </c>
    </row>
    <row r="2543" spans="1:4" x14ac:dyDescent="0.25">
      <c r="A2543" s="47" t="s">
        <v>5266</v>
      </c>
      <c r="B2543" s="47">
        <v>5500000</v>
      </c>
      <c r="C2543" s="47">
        <v>22770</v>
      </c>
      <c r="D2543" s="46">
        <f>Table13[[#This Row],[Gross]]-Table13[[#This Row],[Budget]]</f>
        <v>-5477230</v>
      </c>
    </row>
    <row r="2544" spans="1:4" x14ac:dyDescent="0.25">
      <c r="A2544" s="47" t="s">
        <v>5022</v>
      </c>
      <c r="B2544" s="47">
        <v>7300000</v>
      </c>
      <c r="C2544" s="47">
        <v>1818681</v>
      </c>
      <c r="D2544" s="46">
        <f>Table13[[#This Row],[Gross]]-Table13[[#This Row],[Budget]]</f>
        <v>-5481319</v>
      </c>
    </row>
    <row r="2545" spans="1:4" x14ac:dyDescent="0.25">
      <c r="A2545" s="45" t="s">
        <v>3041</v>
      </c>
      <c r="B2545" s="45">
        <v>25530000</v>
      </c>
      <c r="C2545" s="45">
        <v>20047715</v>
      </c>
      <c r="D2545" s="46">
        <f>Table13[[#This Row],[Gross]]-Table13[[#This Row],[Budget]]</f>
        <v>-5482285</v>
      </c>
    </row>
    <row r="2546" spans="1:4" x14ac:dyDescent="0.25">
      <c r="A2546" s="47" t="s">
        <v>2976</v>
      </c>
      <c r="B2546" s="47">
        <v>27000000</v>
      </c>
      <c r="C2546" s="47">
        <v>21500000</v>
      </c>
      <c r="D2546" s="46">
        <f>Table13[[#This Row],[Gross]]-Table13[[#This Row],[Budget]]</f>
        <v>-5500000</v>
      </c>
    </row>
    <row r="2547" spans="1:4" x14ac:dyDescent="0.25">
      <c r="A2547" s="47" t="s">
        <v>1772</v>
      </c>
      <c r="B2547" s="47">
        <v>50000000</v>
      </c>
      <c r="C2547" s="47">
        <v>44484065</v>
      </c>
      <c r="D2547" s="46">
        <f>Table13[[#This Row],[Gross]]-Table13[[#This Row],[Budget]]</f>
        <v>-5515935</v>
      </c>
    </row>
    <row r="2548" spans="1:4" x14ac:dyDescent="0.25">
      <c r="A2548" s="47" t="s">
        <v>5244</v>
      </c>
      <c r="B2548" s="47">
        <v>5600000</v>
      </c>
      <c r="C2548" s="47">
        <v>27024</v>
      </c>
      <c r="D2548" s="46">
        <f>Table13[[#This Row],[Gross]]-Table13[[#This Row],[Budget]]</f>
        <v>-5572976</v>
      </c>
    </row>
    <row r="2549" spans="1:4" x14ac:dyDescent="0.25">
      <c r="A2549" s="47" t="s">
        <v>5224</v>
      </c>
      <c r="B2549" s="47">
        <v>6000000</v>
      </c>
      <c r="C2549" s="47">
        <v>399611</v>
      </c>
      <c r="D2549" s="46">
        <f>Table13[[#This Row],[Gross]]-Table13[[#This Row],[Budget]]</f>
        <v>-5600389</v>
      </c>
    </row>
    <row r="2550" spans="1:4" x14ac:dyDescent="0.25">
      <c r="A2550" s="47" t="s">
        <v>4150</v>
      </c>
      <c r="B2550" s="47">
        <v>15000000</v>
      </c>
      <c r="C2550" s="47">
        <v>9396487</v>
      </c>
      <c r="D2550" s="46">
        <f>Table13[[#This Row],[Gross]]-Table13[[#This Row],[Budget]]</f>
        <v>-5603513</v>
      </c>
    </row>
    <row r="2551" spans="1:4" x14ac:dyDescent="0.25">
      <c r="A2551" s="47" t="s">
        <v>5815</v>
      </c>
      <c r="B2551" s="47">
        <v>6000000</v>
      </c>
      <c r="C2551" s="47">
        <v>371081</v>
      </c>
      <c r="D2551" s="46">
        <f>Table13[[#This Row],[Gross]]-Table13[[#This Row],[Budget]]</f>
        <v>-5628919</v>
      </c>
    </row>
    <row r="2552" spans="1:4" x14ac:dyDescent="0.25">
      <c r="A2552" s="45" t="s">
        <v>5020</v>
      </c>
      <c r="B2552" s="45">
        <v>7000000</v>
      </c>
      <c r="C2552" s="45">
        <v>1330827</v>
      </c>
      <c r="D2552" s="46">
        <f>Table13[[#This Row],[Gross]]-Table13[[#This Row],[Budget]]</f>
        <v>-5669173</v>
      </c>
    </row>
    <row r="2553" spans="1:4" x14ac:dyDescent="0.25">
      <c r="A2553" s="47" t="s">
        <v>1533</v>
      </c>
      <c r="B2553" s="47">
        <v>57000000</v>
      </c>
      <c r="C2553" s="47">
        <v>51317350</v>
      </c>
      <c r="D2553" s="46">
        <f>Table13[[#This Row],[Gross]]-Table13[[#This Row],[Budget]]</f>
        <v>-5682650</v>
      </c>
    </row>
    <row r="2554" spans="1:4" x14ac:dyDescent="0.25">
      <c r="A2554" s="47" t="s">
        <v>3593</v>
      </c>
      <c r="B2554" s="47">
        <v>20000000</v>
      </c>
      <c r="C2554" s="47">
        <v>14291570</v>
      </c>
      <c r="D2554" s="46">
        <f>Table13[[#This Row],[Gross]]-Table13[[#This Row],[Budget]]</f>
        <v>-5708430</v>
      </c>
    </row>
    <row r="2555" spans="1:4" x14ac:dyDescent="0.25">
      <c r="A2555" s="45" t="s">
        <v>2594</v>
      </c>
      <c r="B2555" s="45">
        <v>10000000</v>
      </c>
      <c r="C2555" s="45">
        <v>4280577</v>
      </c>
      <c r="D2555" s="46">
        <f>Table13[[#This Row],[Gross]]-Table13[[#This Row],[Budget]]</f>
        <v>-5719423</v>
      </c>
    </row>
    <row r="2556" spans="1:4" x14ac:dyDescent="0.25">
      <c r="A2556" s="45" t="s">
        <v>4955</v>
      </c>
      <c r="B2556" s="45">
        <v>8000000</v>
      </c>
      <c r="C2556" s="45">
        <v>2275557</v>
      </c>
      <c r="D2556" s="46">
        <f>Table13[[#This Row],[Gross]]-Table13[[#This Row],[Budget]]</f>
        <v>-5724443</v>
      </c>
    </row>
    <row r="2557" spans="1:4" x14ac:dyDescent="0.25">
      <c r="A2557" s="47" t="s">
        <v>1319</v>
      </c>
      <c r="B2557" s="47">
        <v>64000000</v>
      </c>
      <c r="C2557" s="47">
        <v>58255287</v>
      </c>
      <c r="D2557" s="46">
        <f>Table13[[#This Row],[Gross]]-Table13[[#This Row],[Budget]]</f>
        <v>-5744713</v>
      </c>
    </row>
    <row r="2558" spans="1:4" x14ac:dyDescent="0.25">
      <c r="A2558" s="47" t="s">
        <v>4747</v>
      </c>
      <c r="B2558" s="47">
        <v>10000000</v>
      </c>
      <c r="C2558" s="47">
        <v>4244155</v>
      </c>
      <c r="D2558" s="46">
        <f>Table13[[#This Row],[Gross]]-Table13[[#This Row],[Budget]]</f>
        <v>-5755845</v>
      </c>
    </row>
    <row r="2559" spans="1:4" x14ac:dyDescent="0.25">
      <c r="A2559" s="47" t="s">
        <v>4754</v>
      </c>
      <c r="B2559" s="47">
        <v>9000000</v>
      </c>
      <c r="C2559" s="47">
        <v>3193102</v>
      </c>
      <c r="D2559" s="46">
        <f>Table13[[#This Row],[Gross]]-Table13[[#This Row],[Budget]]</f>
        <v>-5806898</v>
      </c>
    </row>
    <row r="2560" spans="1:4" x14ac:dyDescent="0.25">
      <c r="A2560" s="45" t="s">
        <v>4964</v>
      </c>
      <c r="B2560" s="45">
        <v>6500000</v>
      </c>
      <c r="C2560" s="45">
        <v>686383</v>
      </c>
      <c r="D2560" s="46">
        <f>Table13[[#This Row],[Gross]]-Table13[[#This Row],[Budget]]</f>
        <v>-5813617</v>
      </c>
    </row>
    <row r="2561" spans="1:4" x14ac:dyDescent="0.25">
      <c r="A2561" s="47" t="s">
        <v>4164</v>
      </c>
      <c r="B2561" s="47">
        <v>15000000</v>
      </c>
      <c r="C2561" s="47">
        <v>9123834</v>
      </c>
      <c r="D2561" s="46">
        <f>Table13[[#This Row],[Gross]]-Table13[[#This Row],[Budget]]</f>
        <v>-5876166</v>
      </c>
    </row>
    <row r="2562" spans="1:4" x14ac:dyDescent="0.25">
      <c r="A2562" s="45" t="s">
        <v>5227</v>
      </c>
      <c r="B2562" s="45">
        <v>6000000</v>
      </c>
      <c r="C2562" s="45">
        <v>117560</v>
      </c>
      <c r="D2562" s="46">
        <f>Table13[[#This Row],[Gross]]-Table13[[#This Row],[Budget]]</f>
        <v>-5882440</v>
      </c>
    </row>
    <row r="2563" spans="1:4" x14ac:dyDescent="0.25">
      <c r="A2563" s="45" t="s">
        <v>5225</v>
      </c>
      <c r="B2563" s="45">
        <v>6000000</v>
      </c>
      <c r="C2563" s="45">
        <v>115862</v>
      </c>
      <c r="D2563" s="46">
        <f>Table13[[#This Row],[Gross]]-Table13[[#This Row],[Budget]]</f>
        <v>-5884138</v>
      </c>
    </row>
    <row r="2564" spans="1:4" x14ac:dyDescent="0.25">
      <c r="A2564" s="45" t="s">
        <v>4151</v>
      </c>
      <c r="B2564" s="45">
        <v>15000000</v>
      </c>
      <c r="C2564" s="45">
        <v>9059588</v>
      </c>
      <c r="D2564" s="46">
        <f>Table13[[#This Row],[Gross]]-Table13[[#This Row],[Budget]]</f>
        <v>-5940412</v>
      </c>
    </row>
    <row r="2565" spans="1:4" x14ac:dyDescent="0.25">
      <c r="A2565" s="47" t="s">
        <v>5228</v>
      </c>
      <c r="B2565" s="47">
        <v>6000000</v>
      </c>
      <c r="C2565" s="47">
        <v>54606</v>
      </c>
      <c r="D2565" s="46">
        <f>Table13[[#This Row],[Gross]]-Table13[[#This Row],[Budget]]</f>
        <v>-5945394</v>
      </c>
    </row>
    <row r="2566" spans="1:4" x14ac:dyDescent="0.25">
      <c r="A2566" s="47" t="s">
        <v>2793</v>
      </c>
      <c r="B2566" s="47">
        <v>30000000</v>
      </c>
      <c r="C2566" s="47">
        <v>24048000</v>
      </c>
      <c r="D2566" s="46">
        <f>Table13[[#This Row],[Gross]]-Table13[[#This Row],[Budget]]</f>
        <v>-5952000</v>
      </c>
    </row>
    <row r="2567" spans="1:4" x14ac:dyDescent="0.25">
      <c r="A2567" s="47" t="s">
        <v>5389</v>
      </c>
      <c r="B2567" s="47">
        <v>7000000</v>
      </c>
      <c r="C2567" s="47">
        <v>1040879</v>
      </c>
      <c r="D2567" s="46">
        <f>Table13[[#This Row],[Gross]]-Table13[[#This Row],[Budget]]</f>
        <v>-5959121</v>
      </c>
    </row>
    <row r="2568" spans="1:4" x14ac:dyDescent="0.25">
      <c r="A2568" s="45" t="s">
        <v>5230</v>
      </c>
      <c r="B2568" s="45">
        <v>6000000</v>
      </c>
      <c r="C2568" s="45">
        <v>36497</v>
      </c>
      <c r="D2568" s="46">
        <f>Table13[[#This Row],[Gross]]-Table13[[#This Row],[Budget]]</f>
        <v>-5963503</v>
      </c>
    </row>
    <row r="2569" spans="1:4" x14ac:dyDescent="0.25">
      <c r="A2569" s="47" t="s">
        <v>2037</v>
      </c>
      <c r="B2569" s="47">
        <v>43000000</v>
      </c>
      <c r="C2569" s="47">
        <v>37035515</v>
      </c>
      <c r="D2569" s="46">
        <f>Table13[[#This Row],[Gross]]-Table13[[#This Row],[Budget]]</f>
        <v>-5964485</v>
      </c>
    </row>
    <row r="2570" spans="1:4" x14ac:dyDescent="0.25">
      <c r="A2570" s="45" t="s">
        <v>4192</v>
      </c>
      <c r="B2570" s="45">
        <v>6000000</v>
      </c>
      <c r="C2570" s="45">
        <v>26435</v>
      </c>
      <c r="D2570" s="46">
        <f>Table13[[#This Row],[Gross]]-Table13[[#This Row],[Budget]]</f>
        <v>-5973565</v>
      </c>
    </row>
    <row r="2571" spans="1:4" x14ac:dyDescent="0.25">
      <c r="A2571" s="47" t="s">
        <v>5235</v>
      </c>
      <c r="B2571" s="47">
        <v>6000000</v>
      </c>
      <c r="C2571" s="47">
        <v>20200</v>
      </c>
      <c r="D2571" s="46">
        <f>Table13[[#This Row],[Gross]]-Table13[[#This Row],[Budget]]</f>
        <v>-5979800</v>
      </c>
    </row>
    <row r="2572" spans="1:4" x14ac:dyDescent="0.25">
      <c r="A2572" s="47" t="s">
        <v>6215</v>
      </c>
      <c r="B2572" s="47">
        <v>6000000</v>
      </c>
      <c r="C2572" s="47">
        <v>12843</v>
      </c>
      <c r="D2572" s="46">
        <f>Table13[[#This Row],[Gross]]-Table13[[#This Row],[Budget]]</f>
        <v>-5987157</v>
      </c>
    </row>
    <row r="2573" spans="1:4" x14ac:dyDescent="0.25">
      <c r="A2573" s="47" t="s">
        <v>4898</v>
      </c>
      <c r="B2573" s="47">
        <v>8000000</v>
      </c>
      <c r="C2573" s="47">
        <v>1997807</v>
      </c>
      <c r="D2573" s="46">
        <f>Table13[[#This Row],[Gross]]-Table13[[#This Row],[Budget]]</f>
        <v>-6002193</v>
      </c>
    </row>
    <row r="2574" spans="1:4" x14ac:dyDescent="0.25">
      <c r="A2574" s="47" t="s">
        <v>2497</v>
      </c>
      <c r="B2574" s="47">
        <v>35000000</v>
      </c>
      <c r="C2574" s="47">
        <v>28995450</v>
      </c>
      <c r="D2574" s="46">
        <f>Table13[[#This Row],[Gross]]-Table13[[#This Row],[Budget]]</f>
        <v>-6004550</v>
      </c>
    </row>
    <row r="2575" spans="1:4" x14ac:dyDescent="0.25">
      <c r="A2575" s="45" t="s">
        <v>3591</v>
      </c>
      <c r="B2575" s="45">
        <v>20000000</v>
      </c>
      <c r="C2575" s="45">
        <v>13987482</v>
      </c>
      <c r="D2575" s="46">
        <f>Table13[[#This Row],[Gross]]-Table13[[#This Row],[Budget]]</f>
        <v>-6012518</v>
      </c>
    </row>
    <row r="2576" spans="1:4" x14ac:dyDescent="0.25">
      <c r="A2576" s="45" t="s">
        <v>4862</v>
      </c>
      <c r="B2576" s="45">
        <v>9000000</v>
      </c>
      <c r="C2576" s="45">
        <v>2955039</v>
      </c>
      <c r="D2576" s="46">
        <f>Table13[[#This Row],[Gross]]-Table13[[#This Row],[Budget]]</f>
        <v>-6044961</v>
      </c>
    </row>
    <row r="2577" spans="1:4" x14ac:dyDescent="0.25">
      <c r="A2577" s="47" t="s">
        <v>4394</v>
      </c>
      <c r="B2577" s="47">
        <v>12000000</v>
      </c>
      <c r="C2577" s="47">
        <v>5949693</v>
      </c>
      <c r="D2577" s="46">
        <f>Table13[[#This Row],[Gross]]-Table13[[#This Row],[Budget]]</f>
        <v>-6050307</v>
      </c>
    </row>
    <row r="2578" spans="1:4" x14ac:dyDescent="0.25">
      <c r="A2578" s="45" t="s">
        <v>1452</v>
      </c>
      <c r="B2578" s="45">
        <v>40000000</v>
      </c>
      <c r="C2578" s="45">
        <v>33927476</v>
      </c>
      <c r="D2578" s="46">
        <f>Table13[[#This Row],[Gross]]-Table13[[#This Row],[Budget]]</f>
        <v>-6072524</v>
      </c>
    </row>
    <row r="2579" spans="1:4" x14ac:dyDescent="0.25">
      <c r="A2579" s="45" t="s">
        <v>4800</v>
      </c>
      <c r="B2579" s="45">
        <v>6200000</v>
      </c>
      <c r="C2579" s="45">
        <v>126247</v>
      </c>
      <c r="D2579" s="46">
        <f>Table13[[#This Row],[Gross]]-Table13[[#This Row],[Budget]]</f>
        <v>-6073753</v>
      </c>
    </row>
    <row r="2580" spans="1:4" x14ac:dyDescent="0.25">
      <c r="A2580" s="47" t="s">
        <v>4959</v>
      </c>
      <c r="B2580" s="47">
        <v>7200000</v>
      </c>
      <c r="C2580" s="47">
        <v>1094798</v>
      </c>
      <c r="D2580" s="46">
        <f>Table13[[#This Row],[Gross]]-Table13[[#This Row],[Budget]]</f>
        <v>-6105202</v>
      </c>
    </row>
    <row r="2581" spans="1:4" x14ac:dyDescent="0.25">
      <c r="A2581" s="45" t="s">
        <v>2205</v>
      </c>
      <c r="B2581" s="45">
        <v>40000000</v>
      </c>
      <c r="C2581" s="45">
        <v>33864342</v>
      </c>
      <c r="D2581" s="46">
        <f>Table13[[#This Row],[Gross]]-Table13[[#This Row],[Budget]]</f>
        <v>-6135658</v>
      </c>
    </row>
    <row r="2582" spans="1:4" x14ac:dyDescent="0.25">
      <c r="A2582" s="45" t="s">
        <v>3198</v>
      </c>
      <c r="B2582" s="45">
        <v>25000000</v>
      </c>
      <c r="C2582" s="45">
        <v>18860403</v>
      </c>
      <c r="D2582" s="46">
        <f>Table13[[#This Row],[Gross]]-Table13[[#This Row],[Budget]]</f>
        <v>-6139597</v>
      </c>
    </row>
    <row r="2583" spans="1:4" x14ac:dyDescent="0.25">
      <c r="A2583" s="45" t="s">
        <v>3972</v>
      </c>
      <c r="B2583" s="45">
        <v>20000000</v>
      </c>
      <c r="C2583" s="45">
        <v>13854000</v>
      </c>
      <c r="D2583" s="46">
        <f>Table13[[#This Row],[Gross]]-Table13[[#This Row],[Budget]]</f>
        <v>-6146000</v>
      </c>
    </row>
    <row r="2584" spans="1:4" x14ac:dyDescent="0.25">
      <c r="A2584" s="45" t="s">
        <v>4585</v>
      </c>
      <c r="B2584" s="45">
        <v>11000000</v>
      </c>
      <c r="C2584" s="45">
        <v>4814244</v>
      </c>
      <c r="D2584" s="46">
        <f>Table13[[#This Row],[Gross]]-Table13[[#This Row],[Budget]]</f>
        <v>-6185756</v>
      </c>
    </row>
    <row r="2585" spans="1:4" x14ac:dyDescent="0.25">
      <c r="A2585" s="47" t="s">
        <v>3589</v>
      </c>
      <c r="B2585" s="47">
        <v>20000000</v>
      </c>
      <c r="C2585" s="47">
        <v>13801755</v>
      </c>
      <c r="D2585" s="46">
        <f>Table13[[#This Row],[Gross]]-Table13[[#This Row],[Budget]]</f>
        <v>-6198245</v>
      </c>
    </row>
    <row r="2586" spans="1:4" x14ac:dyDescent="0.25">
      <c r="A2586" s="47" t="s">
        <v>4956</v>
      </c>
      <c r="B2586" s="47">
        <v>8000000</v>
      </c>
      <c r="C2586" s="47">
        <v>1789892</v>
      </c>
      <c r="D2586" s="46">
        <f>Table13[[#This Row],[Gross]]-Table13[[#This Row],[Budget]]</f>
        <v>-6210108</v>
      </c>
    </row>
    <row r="2587" spans="1:4" x14ac:dyDescent="0.25">
      <c r="A2587" s="47" t="s">
        <v>1403</v>
      </c>
      <c r="B2587" s="47">
        <v>60000000</v>
      </c>
      <c r="C2587" s="47">
        <v>53789313</v>
      </c>
      <c r="D2587" s="46">
        <f>Table13[[#This Row],[Gross]]-Table13[[#This Row],[Budget]]</f>
        <v>-6210687</v>
      </c>
    </row>
    <row r="2588" spans="1:4" x14ac:dyDescent="0.25">
      <c r="A2588" s="47" t="s">
        <v>722</v>
      </c>
      <c r="B2588" s="47">
        <v>95000000</v>
      </c>
      <c r="C2588" s="47">
        <v>88761720</v>
      </c>
      <c r="D2588" s="46">
        <f>Table13[[#This Row],[Gross]]-Table13[[#This Row],[Budget]]</f>
        <v>-6238280</v>
      </c>
    </row>
    <row r="2589" spans="1:4" x14ac:dyDescent="0.25">
      <c r="A2589" s="45" t="s">
        <v>4155</v>
      </c>
      <c r="B2589" s="45">
        <v>15000000</v>
      </c>
      <c r="C2589" s="45">
        <v>8735529</v>
      </c>
      <c r="D2589" s="46">
        <f>Table13[[#This Row],[Gross]]-Table13[[#This Row],[Budget]]</f>
        <v>-6264471</v>
      </c>
    </row>
    <row r="2590" spans="1:4" x14ac:dyDescent="0.25">
      <c r="A2590" s="45" t="s">
        <v>2489</v>
      </c>
      <c r="B2590" s="45">
        <v>35000000</v>
      </c>
      <c r="C2590" s="45">
        <v>28687835</v>
      </c>
      <c r="D2590" s="46">
        <f>Table13[[#This Row],[Gross]]-Table13[[#This Row],[Budget]]</f>
        <v>-6312165</v>
      </c>
    </row>
    <row r="2591" spans="1:4" x14ac:dyDescent="0.25">
      <c r="A2591" s="45" t="s">
        <v>3618</v>
      </c>
      <c r="B2591" s="45">
        <v>20000000</v>
      </c>
      <c r="C2591" s="45">
        <v>13650738</v>
      </c>
      <c r="D2591" s="46">
        <f>Table13[[#This Row],[Gross]]-Table13[[#This Row],[Budget]]</f>
        <v>-6349262</v>
      </c>
    </row>
    <row r="2592" spans="1:4" x14ac:dyDescent="0.25">
      <c r="A2592" s="45" t="s">
        <v>4770</v>
      </c>
      <c r="B2592" s="45">
        <v>8000000</v>
      </c>
      <c r="C2592" s="45">
        <v>1641788</v>
      </c>
      <c r="D2592" s="46">
        <f>Table13[[#This Row],[Gross]]-Table13[[#This Row],[Budget]]</f>
        <v>-6358212</v>
      </c>
    </row>
    <row r="2593" spans="1:4" x14ac:dyDescent="0.25">
      <c r="A2593" s="45" t="s">
        <v>4511</v>
      </c>
      <c r="B2593" s="45">
        <v>9200000</v>
      </c>
      <c r="C2593" s="45">
        <v>2835886</v>
      </c>
      <c r="D2593" s="46">
        <f>Table13[[#This Row],[Gross]]-Table13[[#This Row],[Budget]]</f>
        <v>-6364114</v>
      </c>
    </row>
    <row r="2594" spans="1:4" x14ac:dyDescent="0.25">
      <c r="A2594" s="47" t="s">
        <v>3595</v>
      </c>
      <c r="B2594" s="47">
        <v>20000000</v>
      </c>
      <c r="C2594" s="47">
        <v>13630226</v>
      </c>
      <c r="D2594" s="46">
        <f>Table13[[#This Row],[Gross]]-Table13[[#This Row],[Budget]]</f>
        <v>-6369774</v>
      </c>
    </row>
    <row r="2595" spans="1:4" x14ac:dyDescent="0.25">
      <c r="A2595" s="45" t="s">
        <v>3812</v>
      </c>
      <c r="B2595" s="45">
        <v>13000000</v>
      </c>
      <c r="C2595" s="45">
        <v>6615578</v>
      </c>
      <c r="D2595" s="46">
        <f>Table13[[#This Row],[Gross]]-Table13[[#This Row],[Budget]]</f>
        <v>-6384422</v>
      </c>
    </row>
    <row r="2596" spans="1:4" x14ac:dyDescent="0.25">
      <c r="A2596" s="47" t="s">
        <v>5119</v>
      </c>
      <c r="B2596" s="47">
        <v>6500000</v>
      </c>
      <c r="C2596" s="47">
        <v>110029</v>
      </c>
      <c r="D2596" s="46">
        <f>Table13[[#This Row],[Gross]]-Table13[[#This Row],[Budget]]</f>
        <v>-6389971</v>
      </c>
    </row>
    <row r="2597" spans="1:4" x14ac:dyDescent="0.25">
      <c r="A2597" s="47" t="s">
        <v>4840</v>
      </c>
      <c r="B2597" s="47">
        <v>10000000</v>
      </c>
      <c r="C2597" s="47">
        <v>3571735</v>
      </c>
      <c r="D2597" s="46">
        <f>Table13[[#This Row],[Gross]]-Table13[[#This Row],[Budget]]</f>
        <v>-6428265</v>
      </c>
    </row>
    <row r="2598" spans="1:4" x14ac:dyDescent="0.25">
      <c r="A2598" s="45" t="s">
        <v>4816</v>
      </c>
      <c r="B2598" s="45">
        <v>6500000</v>
      </c>
      <c r="C2598" s="45">
        <v>70527</v>
      </c>
      <c r="D2598" s="46">
        <f>Table13[[#This Row],[Gross]]-Table13[[#This Row],[Budget]]</f>
        <v>-6429473</v>
      </c>
    </row>
    <row r="2599" spans="1:4" x14ac:dyDescent="0.25">
      <c r="A2599" s="45" t="s">
        <v>5143</v>
      </c>
      <c r="B2599" s="45">
        <v>6500000</v>
      </c>
      <c r="C2599" s="45">
        <v>66637</v>
      </c>
      <c r="D2599" s="46">
        <f>Table13[[#This Row],[Gross]]-Table13[[#This Row],[Budget]]</f>
        <v>-6433363</v>
      </c>
    </row>
    <row r="2600" spans="1:4" x14ac:dyDescent="0.25">
      <c r="A2600" s="47" t="s">
        <v>5141</v>
      </c>
      <c r="B2600" s="47">
        <v>6500000</v>
      </c>
      <c r="C2600" s="47">
        <v>64148</v>
      </c>
      <c r="D2600" s="46">
        <f>Table13[[#This Row],[Gross]]-Table13[[#This Row],[Budget]]</f>
        <v>-6435852</v>
      </c>
    </row>
    <row r="2601" spans="1:4" x14ac:dyDescent="0.25">
      <c r="A2601" s="47" t="s">
        <v>4286</v>
      </c>
      <c r="B2601" s="47">
        <v>13500000</v>
      </c>
      <c r="C2601" s="47">
        <v>7060876</v>
      </c>
      <c r="D2601" s="46">
        <f>Table13[[#This Row],[Gross]]-Table13[[#This Row],[Budget]]</f>
        <v>-6439124</v>
      </c>
    </row>
    <row r="2602" spans="1:4" x14ac:dyDescent="0.25">
      <c r="A2602" s="45" t="s">
        <v>4495</v>
      </c>
      <c r="B2602" s="45">
        <v>12000000</v>
      </c>
      <c r="C2602" s="45">
        <v>5542025</v>
      </c>
      <c r="D2602" s="46">
        <f>Table13[[#This Row],[Gross]]-Table13[[#This Row],[Budget]]</f>
        <v>-6457975</v>
      </c>
    </row>
    <row r="2603" spans="1:4" x14ac:dyDescent="0.25">
      <c r="A2603" s="47" t="s">
        <v>5096</v>
      </c>
      <c r="B2603" s="47">
        <v>7000000</v>
      </c>
      <c r="C2603" s="47">
        <v>532988</v>
      </c>
      <c r="D2603" s="46">
        <f>Table13[[#This Row],[Gross]]-Table13[[#This Row],[Budget]]</f>
        <v>-6467012</v>
      </c>
    </row>
    <row r="2604" spans="1:4" x14ac:dyDescent="0.25">
      <c r="A2604" s="45" t="s">
        <v>4194</v>
      </c>
      <c r="B2604" s="45">
        <v>7000000</v>
      </c>
      <c r="C2604" s="45">
        <v>529766</v>
      </c>
      <c r="D2604" s="46">
        <f>Table13[[#This Row],[Gross]]-Table13[[#This Row],[Budget]]</f>
        <v>-6470234</v>
      </c>
    </row>
    <row r="2605" spans="1:4" x14ac:dyDescent="0.25">
      <c r="A2605" s="47" t="s">
        <v>2206</v>
      </c>
      <c r="B2605" s="47">
        <v>40000000</v>
      </c>
      <c r="C2605" s="47">
        <v>33508922</v>
      </c>
      <c r="D2605" s="46">
        <f>Table13[[#This Row],[Gross]]-Table13[[#This Row],[Budget]]</f>
        <v>-6491078</v>
      </c>
    </row>
    <row r="2606" spans="1:4" x14ac:dyDescent="0.25">
      <c r="A2606" s="47" t="s">
        <v>1042</v>
      </c>
      <c r="B2606" s="47">
        <v>75000000</v>
      </c>
      <c r="C2606" s="47">
        <v>68473360</v>
      </c>
      <c r="D2606" s="46">
        <f>Table13[[#This Row],[Gross]]-Table13[[#This Row],[Budget]]</f>
        <v>-6526640</v>
      </c>
    </row>
    <row r="2607" spans="1:4" x14ac:dyDescent="0.25">
      <c r="A2607" s="45" t="s">
        <v>5098</v>
      </c>
      <c r="B2607" s="45">
        <v>7000000</v>
      </c>
      <c r="C2607" s="45">
        <v>453079</v>
      </c>
      <c r="D2607" s="46">
        <f>Table13[[#This Row],[Gross]]-Table13[[#This Row],[Budget]]</f>
        <v>-6546921</v>
      </c>
    </row>
    <row r="2608" spans="1:4" x14ac:dyDescent="0.25">
      <c r="A2608" s="47" t="s">
        <v>3598</v>
      </c>
      <c r="B2608" s="47">
        <v>20000000</v>
      </c>
      <c r="C2608" s="47">
        <v>13391174</v>
      </c>
      <c r="D2608" s="46">
        <f>Table13[[#This Row],[Gross]]-Table13[[#This Row],[Budget]]</f>
        <v>-6608826</v>
      </c>
    </row>
    <row r="2609" spans="1:4" x14ac:dyDescent="0.25">
      <c r="A2609" s="45" t="s">
        <v>3596</v>
      </c>
      <c r="B2609" s="45">
        <v>20000000</v>
      </c>
      <c r="C2609" s="45">
        <v>13383737</v>
      </c>
      <c r="D2609" s="46">
        <f>Table13[[#This Row],[Gross]]-Table13[[#This Row],[Budget]]</f>
        <v>-6616263</v>
      </c>
    </row>
    <row r="2610" spans="1:4" x14ac:dyDescent="0.25">
      <c r="A2610" s="45" t="s">
        <v>5092</v>
      </c>
      <c r="B2610" s="45">
        <v>7000000</v>
      </c>
      <c r="C2610" s="45">
        <v>382946</v>
      </c>
      <c r="D2610" s="46">
        <f>Table13[[#This Row],[Gross]]-Table13[[#This Row],[Budget]]</f>
        <v>-6617054</v>
      </c>
    </row>
    <row r="2611" spans="1:4" x14ac:dyDescent="0.25">
      <c r="A2611" s="45" t="s">
        <v>4158</v>
      </c>
      <c r="B2611" s="45">
        <v>15000000</v>
      </c>
      <c r="C2611" s="45">
        <v>8378141</v>
      </c>
      <c r="D2611" s="46">
        <f>Table13[[#This Row],[Gross]]-Table13[[#This Row],[Budget]]</f>
        <v>-6621859</v>
      </c>
    </row>
    <row r="2612" spans="1:4" x14ac:dyDescent="0.25">
      <c r="A2612" s="47" t="s">
        <v>1964</v>
      </c>
      <c r="B2612" s="47">
        <v>45000000</v>
      </c>
      <c r="C2612" s="47">
        <v>38360195</v>
      </c>
      <c r="D2612" s="46">
        <f>Table13[[#This Row],[Gross]]-Table13[[#This Row],[Budget]]</f>
        <v>-6639805</v>
      </c>
    </row>
    <row r="2613" spans="1:4" x14ac:dyDescent="0.25">
      <c r="A2613" s="47" t="s">
        <v>2884</v>
      </c>
      <c r="B2613" s="47">
        <v>29000000</v>
      </c>
      <c r="C2613" s="47">
        <v>22359293</v>
      </c>
      <c r="D2613" s="46">
        <f>Table13[[#This Row],[Gross]]-Table13[[#This Row],[Budget]]</f>
        <v>-6640707</v>
      </c>
    </row>
    <row r="2614" spans="1:4" x14ac:dyDescent="0.25">
      <c r="A2614" s="45" t="s">
        <v>779</v>
      </c>
      <c r="B2614" s="45">
        <v>68000000</v>
      </c>
      <c r="C2614" s="45">
        <v>61355436</v>
      </c>
      <c r="D2614" s="46">
        <f>Table13[[#This Row],[Gross]]-Table13[[#This Row],[Budget]]</f>
        <v>-6644564</v>
      </c>
    </row>
    <row r="2615" spans="1:4" x14ac:dyDescent="0.25">
      <c r="A2615" s="45" t="s">
        <v>4137</v>
      </c>
      <c r="B2615" s="45">
        <v>20000000</v>
      </c>
      <c r="C2615" s="45">
        <v>13337299</v>
      </c>
      <c r="D2615" s="46">
        <f>Table13[[#This Row],[Gross]]-Table13[[#This Row],[Budget]]</f>
        <v>-6662701</v>
      </c>
    </row>
    <row r="2616" spans="1:4" x14ac:dyDescent="0.25">
      <c r="A2616" s="47" t="s">
        <v>4751</v>
      </c>
      <c r="B2616" s="47">
        <v>10000000</v>
      </c>
      <c r="C2616" s="47">
        <v>3333823</v>
      </c>
      <c r="D2616" s="46">
        <f>Table13[[#This Row],[Gross]]-Table13[[#This Row],[Budget]]</f>
        <v>-6666177</v>
      </c>
    </row>
    <row r="2617" spans="1:4" x14ac:dyDescent="0.25">
      <c r="A2617" s="45" t="s">
        <v>5107</v>
      </c>
      <c r="B2617" s="45">
        <v>6800000</v>
      </c>
      <c r="C2617" s="45">
        <v>49526</v>
      </c>
      <c r="D2617" s="46">
        <f>Table13[[#This Row],[Gross]]-Table13[[#This Row],[Budget]]</f>
        <v>-6750474</v>
      </c>
    </row>
    <row r="2618" spans="1:4" x14ac:dyDescent="0.25">
      <c r="A2618" s="47" t="s">
        <v>4346</v>
      </c>
      <c r="B2618" s="47">
        <v>13000000</v>
      </c>
      <c r="C2618" s="47">
        <v>6241697</v>
      </c>
      <c r="D2618" s="46">
        <f>Table13[[#This Row],[Gross]]-Table13[[#This Row],[Budget]]</f>
        <v>-6758303</v>
      </c>
    </row>
    <row r="2619" spans="1:4" x14ac:dyDescent="0.25">
      <c r="A2619" s="45" t="s">
        <v>5101</v>
      </c>
      <c r="B2619" s="45">
        <v>7000000</v>
      </c>
      <c r="C2619" s="45">
        <v>233103</v>
      </c>
      <c r="D2619" s="46">
        <f>Table13[[#This Row],[Gross]]-Table13[[#This Row],[Budget]]</f>
        <v>-6766897</v>
      </c>
    </row>
    <row r="2620" spans="1:4" x14ac:dyDescent="0.25">
      <c r="A2620" s="45" t="s">
        <v>4373</v>
      </c>
      <c r="B2620" s="45">
        <v>8495000</v>
      </c>
      <c r="C2620" s="45">
        <v>1712111</v>
      </c>
      <c r="D2620" s="46">
        <f>Table13[[#This Row],[Gross]]-Table13[[#This Row],[Budget]]</f>
        <v>-6782889</v>
      </c>
    </row>
    <row r="2621" spans="1:4" x14ac:dyDescent="0.25">
      <c r="A2621" s="47" t="s">
        <v>936</v>
      </c>
      <c r="B2621" s="47">
        <v>80000000</v>
      </c>
      <c r="C2621" s="47">
        <v>73215310</v>
      </c>
      <c r="D2621" s="46">
        <f>Table13[[#This Row],[Gross]]-Table13[[#This Row],[Budget]]</f>
        <v>-6784690</v>
      </c>
    </row>
    <row r="2622" spans="1:4" x14ac:dyDescent="0.25">
      <c r="A2622" s="47" t="s">
        <v>3604</v>
      </c>
      <c r="B2622" s="47">
        <v>20000000</v>
      </c>
      <c r="C2622" s="47">
        <v>13214030</v>
      </c>
      <c r="D2622" s="46">
        <f>Table13[[#This Row],[Gross]]-Table13[[#This Row],[Budget]]</f>
        <v>-6785970</v>
      </c>
    </row>
    <row r="2623" spans="1:4" x14ac:dyDescent="0.25">
      <c r="A2623" s="47" t="s">
        <v>5109</v>
      </c>
      <c r="B2623" s="47">
        <v>6800000</v>
      </c>
      <c r="C2623" s="47">
        <v>10696</v>
      </c>
      <c r="D2623" s="46">
        <f>Table13[[#This Row],[Gross]]-Table13[[#This Row],[Budget]]</f>
        <v>-6789304</v>
      </c>
    </row>
    <row r="2624" spans="1:4" x14ac:dyDescent="0.25">
      <c r="A2624" s="45" t="s">
        <v>2791</v>
      </c>
      <c r="B2624" s="45">
        <v>30000000</v>
      </c>
      <c r="C2624" s="45">
        <v>23209440</v>
      </c>
      <c r="D2624" s="46">
        <f>Table13[[#This Row],[Gross]]-Table13[[#This Row],[Budget]]</f>
        <v>-6790560</v>
      </c>
    </row>
    <row r="2625" spans="1:4" x14ac:dyDescent="0.25">
      <c r="A2625" s="45" t="s">
        <v>4951</v>
      </c>
      <c r="B2625" s="45">
        <v>10000000</v>
      </c>
      <c r="C2625" s="45">
        <v>3205244</v>
      </c>
      <c r="D2625" s="46">
        <f>Table13[[#This Row],[Gross]]-Table13[[#This Row],[Budget]]</f>
        <v>-6794756</v>
      </c>
    </row>
    <row r="2626" spans="1:4" x14ac:dyDescent="0.25">
      <c r="A2626" s="45" t="s">
        <v>5095</v>
      </c>
      <c r="B2626" s="45">
        <v>7000000</v>
      </c>
      <c r="C2626" s="45">
        <v>196067</v>
      </c>
      <c r="D2626" s="46">
        <f>Table13[[#This Row],[Gross]]-Table13[[#This Row],[Budget]]</f>
        <v>-6803933</v>
      </c>
    </row>
    <row r="2627" spans="1:4" x14ac:dyDescent="0.25">
      <c r="A2627" s="47" t="s">
        <v>2664</v>
      </c>
      <c r="B2627" s="47">
        <v>31000000</v>
      </c>
      <c r="C2627" s="47">
        <v>24185781</v>
      </c>
      <c r="D2627" s="46">
        <f>Table13[[#This Row],[Gross]]-Table13[[#This Row],[Budget]]</f>
        <v>-6814219</v>
      </c>
    </row>
    <row r="2628" spans="1:4" x14ac:dyDescent="0.25">
      <c r="A2628" s="47" t="s">
        <v>4153</v>
      </c>
      <c r="B2628" s="47">
        <v>16000000</v>
      </c>
      <c r="C2628" s="47">
        <v>9172810</v>
      </c>
      <c r="D2628" s="46">
        <f>Table13[[#This Row],[Gross]]-Table13[[#This Row],[Budget]]</f>
        <v>-6827190</v>
      </c>
    </row>
    <row r="2629" spans="1:4" x14ac:dyDescent="0.25">
      <c r="A2629" s="45" t="s">
        <v>3326</v>
      </c>
      <c r="B2629" s="45">
        <v>23000000</v>
      </c>
      <c r="C2629" s="45">
        <v>16123851</v>
      </c>
      <c r="D2629" s="46">
        <f>Table13[[#This Row],[Gross]]-Table13[[#This Row],[Budget]]</f>
        <v>-6876149</v>
      </c>
    </row>
    <row r="2630" spans="1:4" x14ac:dyDescent="0.25">
      <c r="A2630" s="45" t="s">
        <v>2407</v>
      </c>
      <c r="B2630" s="45">
        <v>37000000</v>
      </c>
      <c r="C2630" s="45">
        <v>30105968</v>
      </c>
      <c r="D2630" s="46">
        <f>Table13[[#This Row],[Gross]]-Table13[[#This Row],[Budget]]</f>
        <v>-6894032</v>
      </c>
    </row>
    <row r="2631" spans="1:4" x14ac:dyDescent="0.25">
      <c r="A2631" s="47" t="s">
        <v>4160</v>
      </c>
      <c r="B2631" s="47">
        <v>15000000</v>
      </c>
      <c r="C2631" s="47">
        <v>8080116</v>
      </c>
      <c r="D2631" s="46">
        <f>Table13[[#This Row],[Gross]]-Table13[[#This Row],[Budget]]</f>
        <v>-6919884</v>
      </c>
    </row>
    <row r="2632" spans="1:4" x14ac:dyDescent="0.25">
      <c r="A2632" s="45" t="s">
        <v>4960</v>
      </c>
      <c r="B2632" s="45">
        <v>8000000</v>
      </c>
      <c r="C2632" s="45">
        <v>1071240</v>
      </c>
      <c r="D2632" s="46">
        <f>Table13[[#This Row],[Gross]]-Table13[[#This Row],[Budget]]</f>
        <v>-6928760</v>
      </c>
    </row>
    <row r="2633" spans="1:4" x14ac:dyDescent="0.25">
      <c r="A2633" s="45" t="s">
        <v>2797</v>
      </c>
      <c r="B2633" s="45">
        <v>30000000</v>
      </c>
      <c r="C2633" s="45">
        <v>23070045</v>
      </c>
      <c r="D2633" s="46">
        <f>Table13[[#This Row],[Gross]]-Table13[[#This Row],[Budget]]</f>
        <v>-6929955</v>
      </c>
    </row>
    <row r="2634" spans="1:4" x14ac:dyDescent="0.25">
      <c r="A2634" s="45" t="s">
        <v>2506</v>
      </c>
      <c r="B2634" s="45">
        <v>35000000</v>
      </c>
      <c r="C2634" s="45">
        <v>28064226</v>
      </c>
      <c r="D2634" s="46">
        <f>Table13[[#This Row],[Gross]]-Table13[[#This Row],[Budget]]</f>
        <v>-6935774</v>
      </c>
    </row>
    <row r="2635" spans="1:4" x14ac:dyDescent="0.25">
      <c r="A2635" s="45" t="s">
        <v>4759</v>
      </c>
      <c r="B2635" s="45">
        <v>10000000</v>
      </c>
      <c r="C2635" s="45">
        <v>3060858</v>
      </c>
      <c r="D2635" s="46">
        <f>Table13[[#This Row],[Gross]]-Table13[[#This Row],[Budget]]</f>
        <v>-6939142</v>
      </c>
    </row>
    <row r="2636" spans="1:4" x14ac:dyDescent="0.25">
      <c r="A2636" s="47" t="s">
        <v>5100</v>
      </c>
      <c r="B2636" s="47">
        <v>7000000</v>
      </c>
      <c r="C2636" s="47">
        <v>46451</v>
      </c>
      <c r="D2636" s="46">
        <f>Table13[[#This Row],[Gross]]-Table13[[#This Row],[Budget]]</f>
        <v>-6953549</v>
      </c>
    </row>
    <row r="2637" spans="1:4" x14ac:dyDescent="0.25">
      <c r="A2637" s="47" t="s">
        <v>4757</v>
      </c>
      <c r="B2637" s="47">
        <v>10000000</v>
      </c>
      <c r="C2637" s="47">
        <v>3041803</v>
      </c>
      <c r="D2637" s="46">
        <f>Table13[[#This Row],[Gross]]-Table13[[#This Row],[Budget]]</f>
        <v>-6958197</v>
      </c>
    </row>
    <row r="2638" spans="1:4" x14ac:dyDescent="0.25">
      <c r="A2638" s="47" t="s">
        <v>1397</v>
      </c>
      <c r="B2638" s="47">
        <v>66000000</v>
      </c>
      <c r="C2638" s="47">
        <v>59035104</v>
      </c>
      <c r="D2638" s="46">
        <f>Table13[[#This Row],[Gross]]-Table13[[#This Row],[Budget]]</f>
        <v>-6964896</v>
      </c>
    </row>
    <row r="2639" spans="1:4" x14ac:dyDescent="0.25">
      <c r="A2639" s="47" t="s">
        <v>4496</v>
      </c>
      <c r="B2639" s="47">
        <v>12000000</v>
      </c>
      <c r="C2639" s="47">
        <v>5032496</v>
      </c>
      <c r="D2639" s="46">
        <f>Table13[[#This Row],[Gross]]-Table13[[#This Row],[Budget]]</f>
        <v>-6967504</v>
      </c>
    </row>
    <row r="2640" spans="1:4" x14ac:dyDescent="0.25">
      <c r="A2640" s="45" t="s">
        <v>4606</v>
      </c>
      <c r="B2640" s="45">
        <v>7000000</v>
      </c>
      <c r="C2640" s="45">
        <v>23838</v>
      </c>
      <c r="D2640" s="46">
        <f>Table13[[#This Row],[Gross]]-Table13[[#This Row],[Budget]]</f>
        <v>-6976162</v>
      </c>
    </row>
    <row r="2641" spans="1:4" x14ac:dyDescent="0.25">
      <c r="A2641" s="45" t="s">
        <v>615</v>
      </c>
      <c r="B2641" s="45">
        <v>92000000</v>
      </c>
      <c r="C2641" s="45">
        <v>85017401</v>
      </c>
      <c r="D2641" s="46">
        <f>Table13[[#This Row],[Gross]]-Table13[[#This Row],[Budget]]</f>
        <v>-6982599</v>
      </c>
    </row>
    <row r="2642" spans="1:4" x14ac:dyDescent="0.25">
      <c r="A2642" s="45" t="s">
        <v>1972</v>
      </c>
      <c r="B2642" s="45">
        <v>35000000</v>
      </c>
      <c r="C2642" s="45">
        <v>27972410</v>
      </c>
      <c r="D2642" s="46">
        <f>Table13[[#This Row],[Gross]]-Table13[[#This Row],[Budget]]</f>
        <v>-7027590</v>
      </c>
    </row>
    <row r="2643" spans="1:4" x14ac:dyDescent="0.25">
      <c r="A2643" s="47" t="s">
        <v>3273</v>
      </c>
      <c r="B2643" s="47">
        <v>24000000</v>
      </c>
      <c r="C2643" s="47">
        <v>16964743</v>
      </c>
      <c r="D2643" s="46">
        <f>Table13[[#This Row],[Gross]]-Table13[[#This Row],[Budget]]</f>
        <v>-7035257</v>
      </c>
    </row>
    <row r="2644" spans="1:4" x14ac:dyDescent="0.25">
      <c r="A2644" s="47" t="s">
        <v>4498</v>
      </c>
      <c r="B2644" s="47">
        <v>12000000</v>
      </c>
      <c r="C2644" s="47">
        <v>4922166</v>
      </c>
      <c r="D2644" s="46">
        <f>Table13[[#This Row],[Gross]]-Table13[[#This Row],[Budget]]</f>
        <v>-7077834</v>
      </c>
    </row>
    <row r="2645" spans="1:4" x14ac:dyDescent="0.25">
      <c r="A2645" s="45" t="s">
        <v>4499</v>
      </c>
      <c r="B2645" s="45">
        <v>12000000</v>
      </c>
      <c r="C2645" s="45">
        <v>4903000</v>
      </c>
      <c r="D2645" s="46">
        <f>Table13[[#This Row],[Gross]]-Table13[[#This Row],[Budget]]</f>
        <v>-7097000</v>
      </c>
    </row>
    <row r="2646" spans="1:4" x14ac:dyDescent="0.25">
      <c r="A2646" s="45" t="s">
        <v>4569</v>
      </c>
      <c r="B2646" s="45">
        <v>12000000</v>
      </c>
      <c r="C2646" s="45">
        <v>4884663</v>
      </c>
      <c r="D2646" s="46">
        <f>Table13[[#This Row],[Gross]]-Table13[[#This Row],[Budget]]</f>
        <v>-7115337</v>
      </c>
    </row>
    <row r="2647" spans="1:4" x14ac:dyDescent="0.25">
      <c r="A2647" s="47" t="s">
        <v>4822</v>
      </c>
      <c r="B2647" s="47">
        <v>9600000</v>
      </c>
      <c r="C2647" s="47">
        <v>2483955</v>
      </c>
      <c r="D2647" s="46">
        <f>Table13[[#This Row],[Gross]]-Table13[[#This Row],[Budget]]</f>
        <v>-7116045</v>
      </c>
    </row>
    <row r="2648" spans="1:4" x14ac:dyDescent="0.25">
      <c r="A2648" s="45" t="s">
        <v>4348</v>
      </c>
      <c r="B2648" s="45">
        <v>13000000</v>
      </c>
      <c r="C2648" s="45">
        <v>5871603</v>
      </c>
      <c r="D2648" s="46">
        <f>Table13[[#This Row],[Gross]]-Table13[[#This Row],[Budget]]</f>
        <v>-7128397</v>
      </c>
    </row>
    <row r="2649" spans="1:4" x14ac:dyDescent="0.25">
      <c r="A2649" s="47" t="s">
        <v>2208</v>
      </c>
      <c r="B2649" s="47">
        <v>40000000</v>
      </c>
      <c r="C2649" s="47">
        <v>32853640</v>
      </c>
      <c r="D2649" s="46">
        <f>Table13[[#This Row],[Gross]]-Table13[[#This Row],[Budget]]</f>
        <v>-7146360</v>
      </c>
    </row>
    <row r="2650" spans="1:4" x14ac:dyDescent="0.25">
      <c r="A2650" s="45" t="s">
        <v>1798</v>
      </c>
      <c r="B2650" s="45">
        <v>40000000</v>
      </c>
      <c r="C2650" s="45">
        <v>32800000</v>
      </c>
      <c r="D2650" s="46">
        <f>Table13[[#This Row],[Gross]]-Table13[[#This Row],[Budget]]</f>
        <v>-7200000</v>
      </c>
    </row>
    <row r="2651" spans="1:4" x14ac:dyDescent="0.25">
      <c r="A2651" s="45" t="s">
        <v>3169</v>
      </c>
      <c r="B2651" s="45">
        <v>25000000</v>
      </c>
      <c r="C2651" s="45">
        <v>17791031</v>
      </c>
      <c r="D2651" s="46">
        <f>Table13[[#This Row],[Gross]]-Table13[[#This Row],[Budget]]</f>
        <v>-7208969</v>
      </c>
    </row>
    <row r="2652" spans="1:4" x14ac:dyDescent="0.25">
      <c r="A2652" s="47" t="s">
        <v>3156</v>
      </c>
      <c r="B2652" s="47">
        <v>23000000</v>
      </c>
      <c r="C2652" s="47">
        <v>15785632</v>
      </c>
      <c r="D2652" s="46">
        <f>Table13[[#This Row],[Gross]]-Table13[[#This Row],[Budget]]</f>
        <v>-7214368</v>
      </c>
    </row>
    <row r="2653" spans="1:4" x14ac:dyDescent="0.25">
      <c r="A2653" s="47" t="s">
        <v>4989</v>
      </c>
      <c r="B2653" s="47">
        <v>7900000</v>
      </c>
      <c r="C2653" s="47">
        <v>671240</v>
      </c>
      <c r="D2653" s="46">
        <f>Table13[[#This Row],[Gross]]-Table13[[#This Row],[Budget]]</f>
        <v>-7228760</v>
      </c>
    </row>
    <row r="2654" spans="1:4" x14ac:dyDescent="0.25">
      <c r="A2654" s="45" t="s">
        <v>4162</v>
      </c>
      <c r="B2654" s="45">
        <v>15000000</v>
      </c>
      <c r="C2654" s="45">
        <v>7757130</v>
      </c>
      <c r="D2654" s="46">
        <f>Table13[[#This Row],[Gross]]-Table13[[#This Row],[Budget]]</f>
        <v>-7242870</v>
      </c>
    </row>
    <row r="2655" spans="1:4" x14ac:dyDescent="0.25">
      <c r="A2655" s="47" t="s">
        <v>4589</v>
      </c>
      <c r="B2655" s="47">
        <v>11000000</v>
      </c>
      <c r="C2655" s="47">
        <v>3753806</v>
      </c>
      <c r="D2655" s="46">
        <f>Table13[[#This Row],[Gross]]-Table13[[#This Row],[Budget]]</f>
        <v>-7246194</v>
      </c>
    </row>
    <row r="2656" spans="1:4" x14ac:dyDescent="0.25">
      <c r="A2656" s="47" t="s">
        <v>3171</v>
      </c>
      <c r="B2656" s="47">
        <v>25000000</v>
      </c>
      <c r="C2656" s="47">
        <v>17718223</v>
      </c>
      <c r="D2656" s="46">
        <f>Table13[[#This Row],[Gross]]-Table13[[#This Row],[Budget]]</f>
        <v>-7281777</v>
      </c>
    </row>
    <row r="2657" spans="1:4" x14ac:dyDescent="0.25">
      <c r="A2657" s="47" t="s">
        <v>4501</v>
      </c>
      <c r="B2657" s="47">
        <v>12000000</v>
      </c>
      <c r="C2657" s="47">
        <v>4717455</v>
      </c>
      <c r="D2657" s="46">
        <f>Table13[[#This Row],[Gross]]-Table13[[#This Row],[Budget]]</f>
        <v>-7282545</v>
      </c>
    </row>
    <row r="2658" spans="1:4" x14ac:dyDescent="0.25">
      <c r="A2658" s="45" t="s">
        <v>5012</v>
      </c>
      <c r="B2658" s="45">
        <v>7500000</v>
      </c>
      <c r="C2658" s="45">
        <v>197148</v>
      </c>
      <c r="D2658" s="46">
        <f>Table13[[#This Row],[Gross]]-Table13[[#This Row],[Budget]]</f>
        <v>-7302852</v>
      </c>
    </row>
    <row r="2659" spans="1:4" x14ac:dyDescent="0.25">
      <c r="A2659" s="45" t="s">
        <v>1110</v>
      </c>
      <c r="B2659" s="45">
        <v>70000000</v>
      </c>
      <c r="C2659" s="45">
        <v>62647540</v>
      </c>
      <c r="D2659" s="46">
        <f>Table13[[#This Row],[Gross]]-Table13[[#This Row],[Budget]]</f>
        <v>-7352460</v>
      </c>
    </row>
    <row r="2660" spans="1:4" x14ac:dyDescent="0.25">
      <c r="A2660" s="47" t="s">
        <v>3614</v>
      </c>
      <c r="B2660" s="47">
        <v>20000000</v>
      </c>
      <c r="C2660" s="47">
        <v>12626905</v>
      </c>
      <c r="D2660" s="46">
        <f>Table13[[#This Row],[Gross]]-Table13[[#This Row],[Budget]]</f>
        <v>-7373095</v>
      </c>
    </row>
    <row r="2661" spans="1:4" x14ac:dyDescent="0.25">
      <c r="A2661" s="45" t="s">
        <v>528</v>
      </c>
      <c r="B2661" s="45">
        <v>110000000</v>
      </c>
      <c r="C2661" s="45">
        <v>102608827</v>
      </c>
      <c r="D2661" s="46">
        <f>Table13[[#This Row],[Gross]]-Table13[[#This Row],[Budget]]</f>
        <v>-7391173</v>
      </c>
    </row>
    <row r="2662" spans="1:4" x14ac:dyDescent="0.25">
      <c r="A2662" s="45" t="s">
        <v>4968</v>
      </c>
      <c r="B2662" s="45">
        <v>8000000</v>
      </c>
      <c r="C2662" s="45">
        <v>568695</v>
      </c>
      <c r="D2662" s="46">
        <f>Table13[[#This Row],[Gross]]-Table13[[#This Row],[Budget]]</f>
        <v>-7431305</v>
      </c>
    </row>
    <row r="2663" spans="1:4" x14ac:dyDescent="0.25">
      <c r="A2663" s="45" t="s">
        <v>4169</v>
      </c>
      <c r="B2663" s="45">
        <v>15000000</v>
      </c>
      <c r="C2663" s="45">
        <v>7556708</v>
      </c>
      <c r="D2663" s="46">
        <f>Table13[[#This Row],[Gross]]-Table13[[#This Row],[Budget]]</f>
        <v>-7443292</v>
      </c>
    </row>
    <row r="2664" spans="1:4" x14ac:dyDescent="0.25">
      <c r="A2664" s="47" t="s">
        <v>4962</v>
      </c>
      <c r="B2664" s="47">
        <v>8000000</v>
      </c>
      <c r="C2664" s="47">
        <v>532190</v>
      </c>
      <c r="D2664" s="46">
        <f>Table13[[#This Row],[Gross]]-Table13[[#This Row],[Budget]]</f>
        <v>-7467810</v>
      </c>
    </row>
    <row r="2665" spans="1:4" x14ac:dyDescent="0.25">
      <c r="A2665" s="47" t="s">
        <v>4863</v>
      </c>
      <c r="B2665" s="47">
        <v>9000000</v>
      </c>
      <c r="C2665" s="47">
        <v>1530535</v>
      </c>
      <c r="D2665" s="46">
        <f>Table13[[#This Row],[Gross]]-Table13[[#This Row],[Budget]]</f>
        <v>-7469465</v>
      </c>
    </row>
    <row r="2666" spans="1:4" x14ac:dyDescent="0.25">
      <c r="A2666" s="45" t="s">
        <v>2794</v>
      </c>
      <c r="B2666" s="45">
        <v>30000000</v>
      </c>
      <c r="C2666" s="45">
        <v>22526144</v>
      </c>
      <c r="D2666" s="46">
        <f>Table13[[#This Row],[Gross]]-Table13[[#This Row],[Budget]]</f>
        <v>-7473856</v>
      </c>
    </row>
    <row r="2667" spans="1:4" x14ac:dyDescent="0.25">
      <c r="A2667" s="47" t="s">
        <v>2644</v>
      </c>
      <c r="B2667" s="47">
        <v>30000000</v>
      </c>
      <c r="C2667" s="47">
        <v>22525921</v>
      </c>
      <c r="D2667" s="46">
        <f>Table13[[#This Row],[Gross]]-Table13[[#This Row],[Budget]]</f>
        <v>-7474079</v>
      </c>
    </row>
    <row r="2668" spans="1:4" x14ac:dyDescent="0.25">
      <c r="A2668" s="45" t="s">
        <v>772</v>
      </c>
      <c r="B2668" s="45">
        <v>80000000</v>
      </c>
      <c r="C2668" s="45">
        <v>72515360</v>
      </c>
      <c r="D2668" s="46">
        <f>Table13[[#This Row],[Gross]]-Table13[[#This Row],[Budget]]</f>
        <v>-7484640</v>
      </c>
    </row>
    <row r="2669" spans="1:4" x14ac:dyDescent="0.25">
      <c r="A2669" s="47" t="s">
        <v>361</v>
      </c>
      <c r="B2669" s="47">
        <v>130000000</v>
      </c>
      <c r="C2669" s="47">
        <v>122512052</v>
      </c>
      <c r="D2669" s="46">
        <f>Table13[[#This Row],[Gross]]-Table13[[#This Row],[Budget]]</f>
        <v>-7487948</v>
      </c>
    </row>
    <row r="2670" spans="1:4" x14ac:dyDescent="0.25">
      <c r="A2670" s="47" t="s">
        <v>3802</v>
      </c>
      <c r="B2670" s="47">
        <v>18000000</v>
      </c>
      <c r="C2670" s="47">
        <v>10494494</v>
      </c>
      <c r="D2670" s="46">
        <f>Table13[[#This Row],[Gross]]-Table13[[#This Row],[Budget]]</f>
        <v>-7505506</v>
      </c>
    </row>
    <row r="2671" spans="1:4" x14ac:dyDescent="0.25">
      <c r="A2671" s="45" t="s">
        <v>3411</v>
      </c>
      <c r="B2671" s="45">
        <v>17000000</v>
      </c>
      <c r="C2671" s="45">
        <v>9430988</v>
      </c>
      <c r="D2671" s="46">
        <f>Table13[[#This Row],[Gross]]-Table13[[#This Row],[Budget]]</f>
        <v>-7569012</v>
      </c>
    </row>
    <row r="2672" spans="1:4" x14ac:dyDescent="0.25">
      <c r="A2672" s="45" t="s">
        <v>3603</v>
      </c>
      <c r="B2672" s="45">
        <v>20000000</v>
      </c>
      <c r="C2672" s="45">
        <v>12398628</v>
      </c>
      <c r="D2672" s="46">
        <f>Table13[[#This Row],[Gross]]-Table13[[#This Row],[Budget]]</f>
        <v>-7601372</v>
      </c>
    </row>
    <row r="2673" spans="1:4" x14ac:dyDescent="0.25">
      <c r="A2673" s="47" t="s">
        <v>4970</v>
      </c>
      <c r="B2673" s="47">
        <v>8000000</v>
      </c>
      <c r="C2673" s="47">
        <v>398420</v>
      </c>
      <c r="D2673" s="46">
        <f>Table13[[#This Row],[Gross]]-Table13[[#This Row],[Budget]]</f>
        <v>-7601580</v>
      </c>
    </row>
    <row r="2674" spans="1:4" x14ac:dyDescent="0.25">
      <c r="A2674" s="45" t="s">
        <v>4973</v>
      </c>
      <c r="B2674" s="45">
        <v>8000000</v>
      </c>
      <c r="C2674" s="45">
        <v>336456</v>
      </c>
      <c r="D2674" s="46">
        <f>Table13[[#This Row],[Gross]]-Table13[[#This Row],[Budget]]</f>
        <v>-7663544</v>
      </c>
    </row>
    <row r="2675" spans="1:4" x14ac:dyDescent="0.25">
      <c r="A2675" s="45" t="s">
        <v>4762</v>
      </c>
      <c r="B2675" s="45">
        <v>10000000</v>
      </c>
      <c r="C2675" s="45">
        <v>2331318</v>
      </c>
      <c r="D2675" s="46">
        <f>Table13[[#This Row],[Gross]]-Table13[[#This Row],[Budget]]</f>
        <v>-7668682</v>
      </c>
    </row>
    <row r="2676" spans="1:4" x14ac:dyDescent="0.25">
      <c r="A2676" s="45" t="s">
        <v>1184</v>
      </c>
      <c r="B2676" s="45">
        <v>70000000</v>
      </c>
      <c r="C2676" s="45">
        <v>62321039</v>
      </c>
      <c r="D2676" s="46">
        <f>Table13[[#This Row],[Gross]]-Table13[[#This Row],[Budget]]</f>
        <v>-7678961</v>
      </c>
    </row>
    <row r="2677" spans="1:4" x14ac:dyDescent="0.25">
      <c r="A2677" s="45" t="s">
        <v>4527</v>
      </c>
      <c r="B2677" s="45">
        <v>8000000</v>
      </c>
      <c r="C2677" s="45">
        <v>303439</v>
      </c>
      <c r="D2677" s="46">
        <f>Table13[[#This Row],[Gross]]-Table13[[#This Row],[Budget]]</f>
        <v>-7696561</v>
      </c>
    </row>
    <row r="2678" spans="1:4" x14ac:dyDescent="0.25">
      <c r="A2678" s="47" t="s">
        <v>4975</v>
      </c>
      <c r="B2678" s="47">
        <v>8000000</v>
      </c>
      <c r="C2678" s="47">
        <v>298110</v>
      </c>
      <c r="D2678" s="46">
        <f>Table13[[#This Row],[Gross]]-Table13[[#This Row],[Budget]]</f>
        <v>-7701890</v>
      </c>
    </row>
    <row r="2679" spans="1:4" x14ac:dyDescent="0.25">
      <c r="A2679" s="45" t="s">
        <v>3275</v>
      </c>
      <c r="B2679" s="45">
        <v>24000000</v>
      </c>
      <c r="C2679" s="45">
        <v>16290976</v>
      </c>
      <c r="D2679" s="46">
        <f>Table13[[#This Row],[Gross]]-Table13[[#This Row],[Budget]]</f>
        <v>-7709024</v>
      </c>
    </row>
    <row r="2680" spans="1:4" x14ac:dyDescent="0.25">
      <c r="A2680" s="47" t="s">
        <v>3223</v>
      </c>
      <c r="B2680" s="47">
        <v>17000000</v>
      </c>
      <c r="C2680" s="47">
        <v>9286314</v>
      </c>
      <c r="D2680" s="46">
        <f>Table13[[#This Row],[Gross]]-Table13[[#This Row],[Budget]]</f>
        <v>-7713686</v>
      </c>
    </row>
    <row r="2681" spans="1:4" x14ac:dyDescent="0.25">
      <c r="A2681" s="47" t="s">
        <v>2953</v>
      </c>
      <c r="B2681" s="47">
        <v>28000000</v>
      </c>
      <c r="C2681" s="47">
        <v>20285518</v>
      </c>
      <c r="D2681" s="46">
        <f>Table13[[#This Row],[Gross]]-Table13[[#This Row],[Budget]]</f>
        <v>-7714482</v>
      </c>
    </row>
    <row r="2682" spans="1:4" x14ac:dyDescent="0.25">
      <c r="A2682" s="45" t="s">
        <v>4007</v>
      </c>
      <c r="B2682" s="45">
        <v>15500000</v>
      </c>
      <c r="C2682" s="45">
        <v>7774730</v>
      </c>
      <c r="D2682" s="46">
        <f>Table13[[#This Row],[Gross]]-Table13[[#This Row],[Budget]]</f>
        <v>-7725270</v>
      </c>
    </row>
    <row r="2683" spans="1:4" x14ac:dyDescent="0.25">
      <c r="A2683" s="47" t="s">
        <v>3363</v>
      </c>
      <c r="B2683" s="47">
        <v>22000000</v>
      </c>
      <c r="C2683" s="47">
        <v>14252830</v>
      </c>
      <c r="D2683" s="46">
        <f>Table13[[#This Row],[Gross]]-Table13[[#This Row],[Budget]]</f>
        <v>-7747170</v>
      </c>
    </row>
    <row r="2684" spans="1:4" x14ac:dyDescent="0.25">
      <c r="A2684" s="47" t="s">
        <v>4180</v>
      </c>
      <c r="B2684" s="47">
        <v>15000000</v>
      </c>
      <c r="C2684" s="47">
        <v>7219578</v>
      </c>
      <c r="D2684" s="46">
        <f>Table13[[#This Row],[Gross]]-Table13[[#This Row],[Budget]]</f>
        <v>-7780422</v>
      </c>
    </row>
    <row r="2685" spans="1:4" x14ac:dyDescent="0.25">
      <c r="A2685" s="45" t="s">
        <v>1650</v>
      </c>
      <c r="B2685" s="45">
        <v>53000000</v>
      </c>
      <c r="C2685" s="45">
        <v>45207112</v>
      </c>
      <c r="D2685" s="46">
        <f>Table13[[#This Row],[Gross]]-Table13[[#This Row],[Budget]]</f>
        <v>-7792888</v>
      </c>
    </row>
    <row r="2686" spans="1:4" x14ac:dyDescent="0.25">
      <c r="A2686" s="47" t="s">
        <v>4763</v>
      </c>
      <c r="B2686" s="47">
        <v>10000000</v>
      </c>
      <c r="C2686" s="47">
        <v>2185266</v>
      </c>
      <c r="D2686" s="46">
        <f>Table13[[#This Row],[Gross]]-Table13[[#This Row],[Budget]]</f>
        <v>-7814734</v>
      </c>
    </row>
    <row r="2687" spans="1:4" x14ac:dyDescent="0.25">
      <c r="A2687" s="47" t="s">
        <v>3607</v>
      </c>
      <c r="B2687" s="47">
        <v>20000000</v>
      </c>
      <c r="C2687" s="47">
        <v>12134420</v>
      </c>
      <c r="D2687" s="46">
        <f>Table13[[#This Row],[Gross]]-Table13[[#This Row],[Budget]]</f>
        <v>-7865580</v>
      </c>
    </row>
    <row r="2688" spans="1:4" x14ac:dyDescent="0.25">
      <c r="A2688" s="45" t="s">
        <v>4976</v>
      </c>
      <c r="B2688" s="45">
        <v>8000000</v>
      </c>
      <c r="C2688" s="45">
        <v>127144</v>
      </c>
      <c r="D2688" s="46">
        <f>Table13[[#This Row],[Gross]]-Table13[[#This Row],[Budget]]</f>
        <v>-7872856</v>
      </c>
    </row>
    <row r="2689" spans="1:4" x14ac:dyDescent="0.25">
      <c r="A2689" s="47" t="s">
        <v>4977</v>
      </c>
      <c r="B2689" s="47">
        <v>8000000</v>
      </c>
      <c r="C2689" s="47">
        <v>117190</v>
      </c>
      <c r="D2689" s="46">
        <f>Table13[[#This Row],[Gross]]-Table13[[#This Row],[Budget]]</f>
        <v>-7882810</v>
      </c>
    </row>
    <row r="2690" spans="1:4" x14ac:dyDescent="0.25">
      <c r="A2690" s="45" t="s">
        <v>1825</v>
      </c>
      <c r="B2690" s="45">
        <v>25000000</v>
      </c>
      <c r="C2690" s="45">
        <v>17114882</v>
      </c>
      <c r="D2690" s="46">
        <f>Table13[[#This Row],[Gross]]-Table13[[#This Row],[Budget]]</f>
        <v>-7885118</v>
      </c>
    </row>
    <row r="2691" spans="1:4" x14ac:dyDescent="0.25">
      <c r="A2691" s="45" t="s">
        <v>4979</v>
      </c>
      <c r="B2691" s="45">
        <v>8000000</v>
      </c>
      <c r="C2691" s="45">
        <v>108662</v>
      </c>
      <c r="D2691" s="46">
        <f>Table13[[#This Row],[Gross]]-Table13[[#This Row],[Budget]]</f>
        <v>-7891338</v>
      </c>
    </row>
    <row r="2692" spans="1:4" x14ac:dyDescent="0.25">
      <c r="A2692" s="45" t="s">
        <v>4808</v>
      </c>
      <c r="B2692" s="45">
        <v>8000000</v>
      </c>
      <c r="C2692" s="45">
        <v>100503</v>
      </c>
      <c r="D2692" s="46">
        <f>Table13[[#This Row],[Gross]]-Table13[[#This Row],[Budget]]</f>
        <v>-7899497</v>
      </c>
    </row>
    <row r="2693" spans="1:4" x14ac:dyDescent="0.25">
      <c r="A2693" s="45" t="s">
        <v>2812</v>
      </c>
      <c r="B2693" s="45">
        <v>25000000</v>
      </c>
      <c r="C2693" s="45">
        <v>17100000</v>
      </c>
      <c r="D2693" s="46">
        <f>Table13[[#This Row],[Gross]]-Table13[[#This Row],[Budget]]</f>
        <v>-7900000</v>
      </c>
    </row>
    <row r="2694" spans="1:4" x14ac:dyDescent="0.25">
      <c r="A2694" s="45" t="s">
        <v>4289</v>
      </c>
      <c r="B2694" s="45">
        <v>10000000</v>
      </c>
      <c r="C2694" s="45">
        <v>2086345</v>
      </c>
      <c r="D2694" s="46">
        <f>Table13[[#This Row],[Gross]]-Table13[[#This Row],[Budget]]</f>
        <v>-7913655</v>
      </c>
    </row>
    <row r="2695" spans="1:4" x14ac:dyDescent="0.25">
      <c r="A2695" s="47" t="s">
        <v>4363</v>
      </c>
      <c r="B2695" s="47">
        <v>11000000</v>
      </c>
      <c r="C2695" s="47">
        <v>3074838</v>
      </c>
      <c r="D2695" s="46">
        <f>Table13[[#This Row],[Gross]]-Table13[[#This Row],[Budget]]</f>
        <v>-7925162</v>
      </c>
    </row>
    <row r="2696" spans="1:4" x14ac:dyDescent="0.25">
      <c r="A2696" s="47" t="s">
        <v>3736</v>
      </c>
      <c r="B2696" s="47">
        <v>18500000</v>
      </c>
      <c r="C2696" s="47">
        <v>10562387</v>
      </c>
      <c r="D2696" s="46">
        <f>Table13[[#This Row],[Gross]]-Table13[[#This Row],[Budget]]</f>
        <v>-7937613</v>
      </c>
    </row>
    <row r="2697" spans="1:4" x14ac:dyDescent="0.25">
      <c r="A2697" s="47" t="s">
        <v>4981</v>
      </c>
      <c r="B2697" s="47">
        <v>8000000</v>
      </c>
      <c r="C2697" s="47">
        <v>53481</v>
      </c>
      <c r="D2697" s="46">
        <f>Table13[[#This Row],[Gross]]-Table13[[#This Row],[Budget]]</f>
        <v>-7946519</v>
      </c>
    </row>
    <row r="2698" spans="1:4" x14ac:dyDescent="0.25">
      <c r="A2698" s="47" t="s">
        <v>4985</v>
      </c>
      <c r="B2698" s="47">
        <v>8000000</v>
      </c>
      <c r="C2698" s="47">
        <v>52961</v>
      </c>
      <c r="D2698" s="46">
        <f>Table13[[#This Row],[Gross]]-Table13[[#This Row],[Budget]]</f>
        <v>-7947039</v>
      </c>
    </row>
    <row r="2699" spans="1:4" x14ac:dyDescent="0.25">
      <c r="A2699" s="45" t="s">
        <v>4878</v>
      </c>
      <c r="B2699" s="45">
        <v>9000000</v>
      </c>
      <c r="C2699" s="45">
        <v>1046166</v>
      </c>
      <c r="D2699" s="46">
        <f>Table13[[#This Row],[Gross]]-Table13[[#This Row],[Budget]]</f>
        <v>-7953834</v>
      </c>
    </row>
    <row r="2700" spans="1:4" x14ac:dyDescent="0.25">
      <c r="A2700" s="45" t="s">
        <v>4590</v>
      </c>
      <c r="B2700" s="45">
        <v>11000000</v>
      </c>
      <c r="C2700" s="45">
        <v>3034181</v>
      </c>
      <c r="D2700" s="46">
        <f>Table13[[#This Row],[Gross]]-Table13[[#This Row],[Budget]]</f>
        <v>-7965819</v>
      </c>
    </row>
    <row r="2701" spans="1:4" x14ac:dyDescent="0.25">
      <c r="A2701" s="47" t="s">
        <v>4895</v>
      </c>
      <c r="B2701" s="47">
        <v>12000000</v>
      </c>
      <c r="C2701" s="47">
        <v>4018695</v>
      </c>
      <c r="D2701" s="46">
        <f>Table13[[#This Row],[Gross]]-Table13[[#This Row],[Budget]]</f>
        <v>-7981305</v>
      </c>
    </row>
    <row r="2702" spans="1:4" x14ac:dyDescent="0.25">
      <c r="A2702" s="45" t="s">
        <v>4353</v>
      </c>
      <c r="B2702" s="45">
        <v>13000000</v>
      </c>
      <c r="C2702" s="45">
        <v>5002310</v>
      </c>
      <c r="D2702" s="46">
        <f>Table13[[#This Row],[Gross]]-Table13[[#This Row],[Budget]]</f>
        <v>-7997690</v>
      </c>
    </row>
    <row r="2703" spans="1:4" x14ac:dyDescent="0.25">
      <c r="A2703" s="47" t="s">
        <v>4288</v>
      </c>
      <c r="B2703" s="47">
        <v>13500000</v>
      </c>
      <c r="C2703" s="47">
        <v>5501940</v>
      </c>
      <c r="D2703" s="46">
        <f>Table13[[#This Row],[Gross]]-Table13[[#This Row],[Budget]]</f>
        <v>-7998060</v>
      </c>
    </row>
    <row r="2704" spans="1:4" x14ac:dyDescent="0.25">
      <c r="A2704" s="45" t="s">
        <v>5086</v>
      </c>
      <c r="B2704" s="45">
        <v>9000000</v>
      </c>
      <c r="C2704" s="45">
        <v>1000000</v>
      </c>
      <c r="D2704" s="46">
        <f>Table13[[#This Row],[Gross]]-Table13[[#This Row],[Budget]]</f>
        <v>-8000000</v>
      </c>
    </row>
    <row r="2705" spans="1:4" x14ac:dyDescent="0.25">
      <c r="A2705" s="47" t="s">
        <v>3248</v>
      </c>
      <c r="B2705" s="47">
        <v>25000000</v>
      </c>
      <c r="C2705" s="47">
        <v>16969390</v>
      </c>
      <c r="D2705" s="46">
        <f>Table13[[#This Row],[Gross]]-Table13[[#This Row],[Budget]]</f>
        <v>-8030610</v>
      </c>
    </row>
    <row r="2706" spans="1:4" x14ac:dyDescent="0.25">
      <c r="A2706" s="47" t="s">
        <v>4509</v>
      </c>
      <c r="B2706" s="47">
        <v>12000000</v>
      </c>
      <c r="C2706" s="47">
        <v>3950294</v>
      </c>
      <c r="D2706" s="46">
        <f>Table13[[#This Row],[Gross]]-Table13[[#This Row],[Budget]]</f>
        <v>-8049706</v>
      </c>
    </row>
    <row r="2707" spans="1:4" x14ac:dyDescent="0.25">
      <c r="A2707" s="47" t="s">
        <v>4774</v>
      </c>
      <c r="B2707" s="47">
        <v>10000000</v>
      </c>
      <c r="C2707" s="47">
        <v>1939441</v>
      </c>
      <c r="D2707" s="46">
        <f>Table13[[#This Row],[Gross]]-Table13[[#This Row],[Budget]]</f>
        <v>-8060559</v>
      </c>
    </row>
    <row r="2708" spans="1:4" x14ac:dyDescent="0.25">
      <c r="A2708" s="47" t="s">
        <v>369</v>
      </c>
      <c r="B2708" s="47">
        <v>135000000</v>
      </c>
      <c r="C2708" s="47">
        <v>126930660</v>
      </c>
      <c r="D2708" s="46">
        <f>Table13[[#This Row],[Gross]]-Table13[[#This Row],[Budget]]</f>
        <v>-8069340</v>
      </c>
    </row>
    <row r="2709" spans="1:4" x14ac:dyDescent="0.25">
      <c r="A2709" s="47" t="s">
        <v>4355</v>
      </c>
      <c r="B2709" s="47">
        <v>13000000</v>
      </c>
      <c r="C2709" s="47">
        <v>4919896</v>
      </c>
      <c r="D2709" s="46">
        <f>Table13[[#This Row],[Gross]]-Table13[[#This Row],[Budget]]</f>
        <v>-8080104</v>
      </c>
    </row>
    <row r="2710" spans="1:4" x14ac:dyDescent="0.25">
      <c r="A2710" s="47" t="s">
        <v>686</v>
      </c>
      <c r="B2710" s="47">
        <v>95000000</v>
      </c>
      <c r="C2710" s="47">
        <v>86897182</v>
      </c>
      <c r="D2710" s="46">
        <f>Table13[[#This Row],[Gross]]-Table13[[#This Row],[Budget]]</f>
        <v>-8102818</v>
      </c>
    </row>
    <row r="2711" spans="1:4" x14ac:dyDescent="0.25">
      <c r="A2711" s="47" t="s">
        <v>4872</v>
      </c>
      <c r="B2711" s="47">
        <v>9000000</v>
      </c>
      <c r="C2711" s="47">
        <v>883887</v>
      </c>
      <c r="D2711" s="46">
        <f>Table13[[#This Row],[Gross]]-Table13[[#This Row],[Budget]]</f>
        <v>-8116113</v>
      </c>
    </row>
    <row r="2712" spans="1:4" x14ac:dyDescent="0.25">
      <c r="A2712" s="45" t="s">
        <v>1529</v>
      </c>
      <c r="B2712" s="45">
        <v>58000000</v>
      </c>
      <c r="C2712" s="45">
        <v>49875589</v>
      </c>
      <c r="D2712" s="46">
        <f>Table13[[#This Row],[Gross]]-Table13[[#This Row],[Budget]]</f>
        <v>-8124411</v>
      </c>
    </row>
    <row r="2713" spans="1:4" x14ac:dyDescent="0.25">
      <c r="A2713" s="47" t="s">
        <v>4358</v>
      </c>
      <c r="B2713" s="47">
        <v>13000000</v>
      </c>
      <c r="C2713" s="47">
        <v>4857376</v>
      </c>
      <c r="D2713" s="46">
        <f>Table13[[#This Row],[Gross]]-Table13[[#This Row],[Budget]]</f>
        <v>-8142624</v>
      </c>
    </row>
    <row r="2714" spans="1:4" x14ac:dyDescent="0.25">
      <c r="A2714" s="45" t="s">
        <v>2214</v>
      </c>
      <c r="B2714" s="45">
        <v>40000000</v>
      </c>
      <c r="C2714" s="45">
        <v>31836745</v>
      </c>
      <c r="D2714" s="46">
        <f>Table13[[#This Row],[Gross]]-Table13[[#This Row],[Budget]]</f>
        <v>-8163255</v>
      </c>
    </row>
    <row r="2715" spans="1:4" x14ac:dyDescent="0.25">
      <c r="A2715" s="45" t="s">
        <v>3154</v>
      </c>
      <c r="B2715" s="45">
        <v>30000000</v>
      </c>
      <c r="C2715" s="45">
        <v>21835784</v>
      </c>
      <c r="D2715" s="46">
        <f>Table13[[#This Row],[Gross]]-Table13[[#This Row],[Budget]]</f>
        <v>-8164216</v>
      </c>
    </row>
    <row r="2716" spans="1:4" x14ac:dyDescent="0.25">
      <c r="A2716" s="47" t="s">
        <v>4591</v>
      </c>
      <c r="B2716" s="47">
        <v>11000000</v>
      </c>
      <c r="C2716" s="47">
        <v>2832826</v>
      </c>
      <c r="D2716" s="46">
        <f>Table13[[#This Row],[Gross]]-Table13[[#This Row],[Budget]]</f>
        <v>-8167174</v>
      </c>
    </row>
    <row r="2717" spans="1:4" x14ac:dyDescent="0.25">
      <c r="A2717" s="47" t="s">
        <v>2227</v>
      </c>
      <c r="B2717" s="47">
        <v>35000000</v>
      </c>
      <c r="C2717" s="47">
        <v>26814957</v>
      </c>
      <c r="D2717" s="46">
        <f>Table13[[#This Row],[Gross]]-Table13[[#This Row],[Budget]]</f>
        <v>-8185043</v>
      </c>
    </row>
    <row r="2718" spans="1:4" x14ac:dyDescent="0.25">
      <c r="A2718" s="47" t="s">
        <v>1033</v>
      </c>
      <c r="B2718" s="47">
        <v>50000000</v>
      </c>
      <c r="C2718" s="47">
        <v>41814863</v>
      </c>
      <c r="D2718" s="46">
        <f>Table13[[#This Row],[Gross]]-Table13[[#This Row],[Budget]]</f>
        <v>-8185137</v>
      </c>
    </row>
    <row r="2719" spans="1:4" x14ac:dyDescent="0.25">
      <c r="A2719" s="45" t="s">
        <v>4595</v>
      </c>
      <c r="B2719" s="45">
        <v>11000000</v>
      </c>
      <c r="C2719" s="45">
        <v>2807854</v>
      </c>
      <c r="D2719" s="46">
        <f>Table13[[#This Row],[Gross]]-Table13[[#This Row],[Budget]]</f>
        <v>-8192146</v>
      </c>
    </row>
    <row r="2720" spans="1:4" x14ac:dyDescent="0.25">
      <c r="A2720" s="47" t="s">
        <v>2802</v>
      </c>
      <c r="B2720" s="47">
        <v>30000000</v>
      </c>
      <c r="C2720" s="47">
        <v>21800302</v>
      </c>
      <c r="D2720" s="46">
        <f>Table13[[#This Row],[Gross]]-Table13[[#This Row],[Budget]]</f>
        <v>-8199698</v>
      </c>
    </row>
    <row r="2721" spans="1:4" x14ac:dyDescent="0.25">
      <c r="A2721" s="45" t="s">
        <v>3609</v>
      </c>
      <c r="B2721" s="45">
        <v>20000000</v>
      </c>
      <c r="C2721" s="45">
        <v>11784000</v>
      </c>
      <c r="D2721" s="46">
        <f>Table13[[#This Row],[Gross]]-Table13[[#This Row],[Budget]]</f>
        <v>-8216000</v>
      </c>
    </row>
    <row r="2722" spans="1:4" x14ac:dyDescent="0.25">
      <c r="A2722" s="45" t="s">
        <v>4753</v>
      </c>
      <c r="B2722" s="45">
        <v>11500000</v>
      </c>
      <c r="C2722" s="45">
        <v>3275585</v>
      </c>
      <c r="D2722" s="46">
        <f>Table13[[#This Row],[Gross]]-Table13[[#This Row],[Budget]]</f>
        <v>-8224415</v>
      </c>
    </row>
    <row r="2723" spans="1:4" x14ac:dyDescent="0.25">
      <c r="A2723" s="47" t="s">
        <v>4769</v>
      </c>
      <c r="B2723" s="47">
        <v>10000000</v>
      </c>
      <c r="C2723" s="47">
        <v>1754319</v>
      </c>
      <c r="D2723" s="46">
        <f>Table13[[#This Row],[Gross]]-Table13[[#This Row],[Budget]]</f>
        <v>-8245681</v>
      </c>
    </row>
    <row r="2724" spans="1:4" x14ac:dyDescent="0.25">
      <c r="A2724" s="45" t="s">
        <v>3895</v>
      </c>
      <c r="B2724" s="45">
        <v>17000000</v>
      </c>
      <c r="C2724" s="45">
        <v>8662318</v>
      </c>
      <c r="D2724" s="46">
        <f>Table13[[#This Row],[Gross]]-Table13[[#This Row],[Budget]]</f>
        <v>-8337682</v>
      </c>
    </row>
    <row r="2725" spans="1:4" x14ac:dyDescent="0.25">
      <c r="A2725" s="45" t="s">
        <v>4900</v>
      </c>
      <c r="B2725" s="45">
        <v>8500000</v>
      </c>
      <c r="C2725" s="45">
        <v>140244</v>
      </c>
      <c r="D2725" s="46">
        <f>Table13[[#This Row],[Gross]]-Table13[[#This Row],[Budget]]</f>
        <v>-8359756</v>
      </c>
    </row>
    <row r="2726" spans="1:4" x14ac:dyDescent="0.25">
      <c r="A2726" s="45" t="s">
        <v>1045</v>
      </c>
      <c r="B2726" s="45">
        <v>75000000</v>
      </c>
      <c r="C2726" s="45">
        <v>66636385</v>
      </c>
      <c r="D2726" s="46">
        <f>Table13[[#This Row],[Gross]]-Table13[[#This Row],[Budget]]</f>
        <v>-8363615</v>
      </c>
    </row>
    <row r="2727" spans="1:4" x14ac:dyDescent="0.25">
      <c r="A2727" s="47" t="s">
        <v>4772</v>
      </c>
      <c r="B2727" s="47">
        <v>10000000</v>
      </c>
      <c r="C2727" s="47">
        <v>1631839</v>
      </c>
      <c r="D2727" s="46">
        <f>Table13[[#This Row],[Gross]]-Table13[[#This Row],[Budget]]</f>
        <v>-8368161</v>
      </c>
    </row>
    <row r="2728" spans="1:4" x14ac:dyDescent="0.25">
      <c r="A2728" s="47" t="s">
        <v>5465</v>
      </c>
      <c r="B2728" s="47">
        <v>8500000</v>
      </c>
      <c r="C2728" s="47">
        <v>131175</v>
      </c>
      <c r="D2728" s="46">
        <f>Table13[[#This Row],[Gross]]-Table13[[#This Row],[Budget]]</f>
        <v>-8368825</v>
      </c>
    </row>
    <row r="2729" spans="1:4" x14ac:dyDescent="0.25">
      <c r="A2729" s="47" t="s">
        <v>5737</v>
      </c>
      <c r="B2729" s="47">
        <v>8400000</v>
      </c>
      <c r="C2729" s="47">
        <v>5725</v>
      </c>
      <c r="D2729" s="46">
        <f>Table13[[#This Row],[Gross]]-Table13[[#This Row],[Budget]]</f>
        <v>-8394275</v>
      </c>
    </row>
    <row r="2730" spans="1:4" x14ac:dyDescent="0.25">
      <c r="A2730" s="47" t="s">
        <v>3366</v>
      </c>
      <c r="B2730" s="47">
        <v>22000000</v>
      </c>
      <c r="C2730" s="47">
        <v>13555988</v>
      </c>
      <c r="D2730" s="46">
        <f>Table13[[#This Row],[Gross]]-Table13[[#This Row],[Budget]]</f>
        <v>-8444012</v>
      </c>
    </row>
    <row r="2731" spans="1:4" x14ac:dyDescent="0.25">
      <c r="A2731" s="47" t="s">
        <v>2492</v>
      </c>
      <c r="B2731" s="47">
        <v>35000000</v>
      </c>
      <c r="C2731" s="47">
        <v>26494611</v>
      </c>
      <c r="D2731" s="46">
        <f>Table13[[#This Row],[Gross]]-Table13[[#This Row],[Budget]]</f>
        <v>-8505389</v>
      </c>
    </row>
    <row r="2732" spans="1:4" x14ac:dyDescent="0.25">
      <c r="A2732" s="45" t="s">
        <v>1777</v>
      </c>
      <c r="B2732" s="45">
        <v>50000000</v>
      </c>
      <c r="C2732" s="45">
        <v>41482207</v>
      </c>
      <c r="D2732" s="46">
        <f>Table13[[#This Row],[Gross]]-Table13[[#This Row],[Budget]]</f>
        <v>-8517793</v>
      </c>
    </row>
    <row r="2733" spans="1:4" x14ac:dyDescent="0.25">
      <c r="A2733" s="45" t="s">
        <v>105</v>
      </c>
      <c r="B2733" s="45">
        <v>200000000</v>
      </c>
      <c r="C2733" s="45">
        <v>191450875</v>
      </c>
      <c r="D2733" s="46">
        <f>Table13[[#This Row],[Gross]]-Table13[[#This Row],[Budget]]</f>
        <v>-8549125</v>
      </c>
    </row>
    <row r="2734" spans="1:4" x14ac:dyDescent="0.25">
      <c r="A2734" s="47" t="s">
        <v>560</v>
      </c>
      <c r="B2734" s="47">
        <v>109000000</v>
      </c>
      <c r="C2734" s="47">
        <v>100446895</v>
      </c>
      <c r="D2734" s="46">
        <f>Table13[[#This Row],[Gross]]-Table13[[#This Row],[Budget]]</f>
        <v>-8553105</v>
      </c>
    </row>
    <row r="2735" spans="1:4" x14ac:dyDescent="0.25">
      <c r="A2735" s="47" t="s">
        <v>2583</v>
      </c>
      <c r="B2735" s="47">
        <v>30000000</v>
      </c>
      <c r="C2735" s="47">
        <v>21426805</v>
      </c>
      <c r="D2735" s="46">
        <f>Table13[[#This Row],[Gross]]-Table13[[#This Row],[Budget]]</f>
        <v>-8573195</v>
      </c>
    </row>
    <row r="2736" spans="1:4" x14ac:dyDescent="0.25">
      <c r="A2736" s="45" t="s">
        <v>4166</v>
      </c>
      <c r="B2736" s="45">
        <v>15000000</v>
      </c>
      <c r="C2736" s="45">
        <v>6409206</v>
      </c>
      <c r="D2736" s="46">
        <f>Table13[[#This Row],[Gross]]-Table13[[#This Row],[Budget]]</f>
        <v>-8590794</v>
      </c>
    </row>
    <row r="2737" spans="1:4" x14ac:dyDescent="0.25">
      <c r="A2737" s="45" t="s">
        <v>2328</v>
      </c>
      <c r="B2737" s="45">
        <v>39000000</v>
      </c>
      <c r="C2737" s="45">
        <v>30400000</v>
      </c>
      <c r="D2737" s="46">
        <f>Table13[[#This Row],[Gross]]-Table13[[#This Row],[Budget]]</f>
        <v>-8600000</v>
      </c>
    </row>
    <row r="2738" spans="1:4" x14ac:dyDescent="0.25">
      <c r="A2738" s="47" t="s">
        <v>4168</v>
      </c>
      <c r="B2738" s="47">
        <v>15000000</v>
      </c>
      <c r="C2738" s="47">
        <v>6373693</v>
      </c>
      <c r="D2738" s="46">
        <f>Table13[[#This Row],[Gross]]-Table13[[#This Row],[Budget]]</f>
        <v>-8626307</v>
      </c>
    </row>
    <row r="2739" spans="1:4" x14ac:dyDescent="0.25">
      <c r="A2739" s="47" t="s">
        <v>4398</v>
      </c>
      <c r="B2739" s="47">
        <v>12800000</v>
      </c>
      <c r="C2739" s="47">
        <v>4157491</v>
      </c>
      <c r="D2739" s="46">
        <f>Table13[[#This Row],[Gross]]-Table13[[#This Row],[Budget]]</f>
        <v>-8642509</v>
      </c>
    </row>
    <row r="2740" spans="1:4" x14ac:dyDescent="0.25">
      <c r="A2740" s="47" t="s">
        <v>4869</v>
      </c>
      <c r="B2740" s="47">
        <v>9000000</v>
      </c>
      <c r="C2740" s="47">
        <v>349618</v>
      </c>
      <c r="D2740" s="46">
        <f>Table13[[#This Row],[Gross]]-Table13[[#This Row],[Budget]]</f>
        <v>-8650382</v>
      </c>
    </row>
    <row r="2741" spans="1:4" x14ac:dyDescent="0.25">
      <c r="A2741" s="45" t="s">
        <v>4825</v>
      </c>
      <c r="B2741" s="45">
        <v>8900000</v>
      </c>
      <c r="C2741" s="45">
        <v>225377</v>
      </c>
      <c r="D2741" s="46">
        <f>Table13[[#This Row],[Gross]]-Table13[[#This Row],[Budget]]</f>
        <v>-8674623</v>
      </c>
    </row>
    <row r="2742" spans="1:4" x14ac:dyDescent="0.25">
      <c r="A2742" s="45" t="s">
        <v>4773</v>
      </c>
      <c r="B2742" s="45">
        <v>10000000</v>
      </c>
      <c r="C2742" s="45">
        <v>1309849</v>
      </c>
      <c r="D2742" s="46">
        <f>Table13[[#This Row],[Gross]]-Table13[[#This Row],[Budget]]</f>
        <v>-8690151</v>
      </c>
    </row>
    <row r="2743" spans="1:4" x14ac:dyDescent="0.25">
      <c r="A2743" s="45" t="s">
        <v>4775</v>
      </c>
      <c r="B2743" s="45">
        <v>10000000</v>
      </c>
      <c r="C2743" s="45">
        <v>1276984</v>
      </c>
      <c r="D2743" s="46">
        <f>Table13[[#This Row],[Gross]]-Table13[[#This Row],[Budget]]</f>
        <v>-8723016</v>
      </c>
    </row>
    <row r="2744" spans="1:4" x14ac:dyDescent="0.25">
      <c r="A2744" s="45" t="s">
        <v>1779</v>
      </c>
      <c r="B2744" s="45">
        <v>50000000</v>
      </c>
      <c r="C2744" s="45">
        <v>41256277</v>
      </c>
      <c r="D2744" s="46">
        <f>Table13[[#This Row],[Gross]]-Table13[[#This Row],[Budget]]</f>
        <v>-8743723</v>
      </c>
    </row>
    <row r="2745" spans="1:4" x14ac:dyDescent="0.25">
      <c r="A2745" s="45" t="s">
        <v>4684</v>
      </c>
      <c r="B2745" s="45">
        <v>25000000</v>
      </c>
      <c r="C2745" s="45">
        <v>16247775</v>
      </c>
      <c r="D2745" s="46">
        <f>Table13[[#This Row],[Gross]]-Table13[[#This Row],[Budget]]</f>
        <v>-8752225</v>
      </c>
    </row>
    <row r="2746" spans="1:4" x14ac:dyDescent="0.25">
      <c r="A2746" s="47" t="s">
        <v>3610</v>
      </c>
      <c r="B2746" s="47">
        <v>20000000</v>
      </c>
      <c r="C2746" s="47">
        <v>11169531</v>
      </c>
      <c r="D2746" s="46">
        <f>Table13[[#This Row],[Gross]]-Table13[[#This Row],[Budget]]</f>
        <v>-8830469</v>
      </c>
    </row>
    <row r="2747" spans="1:4" x14ac:dyDescent="0.25">
      <c r="A2747" s="45" t="s">
        <v>4502</v>
      </c>
      <c r="B2747" s="45">
        <v>12000000</v>
      </c>
      <c r="C2747" s="45">
        <v>3148482</v>
      </c>
      <c r="D2747" s="46">
        <f>Table13[[#This Row],[Gross]]-Table13[[#This Row],[Budget]]</f>
        <v>-8851518</v>
      </c>
    </row>
    <row r="2748" spans="1:4" x14ac:dyDescent="0.25">
      <c r="A2748" s="45" t="s">
        <v>3177</v>
      </c>
      <c r="B2748" s="45">
        <v>25000000</v>
      </c>
      <c r="C2748" s="45">
        <v>16118077</v>
      </c>
      <c r="D2748" s="46">
        <f>Table13[[#This Row],[Gross]]-Table13[[#This Row],[Budget]]</f>
        <v>-8881923</v>
      </c>
    </row>
    <row r="2749" spans="1:4" x14ac:dyDescent="0.25">
      <c r="A2749" s="45" t="s">
        <v>4870</v>
      </c>
      <c r="B2749" s="45">
        <v>9000000</v>
      </c>
      <c r="C2749" s="45">
        <v>112935</v>
      </c>
      <c r="D2749" s="46">
        <f>Table13[[#This Row],[Gross]]-Table13[[#This Row],[Budget]]</f>
        <v>-8887065</v>
      </c>
    </row>
    <row r="2750" spans="1:4" x14ac:dyDescent="0.25">
      <c r="A2750" s="45" t="s">
        <v>2085</v>
      </c>
      <c r="B2750" s="45">
        <v>65000000</v>
      </c>
      <c r="C2750" s="45">
        <v>56083966</v>
      </c>
      <c r="D2750" s="46">
        <f>Table13[[#This Row],[Gross]]-Table13[[#This Row],[Budget]]</f>
        <v>-8916034</v>
      </c>
    </row>
    <row r="2751" spans="1:4" x14ac:dyDescent="0.25">
      <c r="A2751" s="45" t="s">
        <v>41</v>
      </c>
      <c r="B2751" s="45">
        <v>209000000</v>
      </c>
      <c r="C2751" s="45">
        <v>200069408</v>
      </c>
      <c r="D2751" s="46">
        <f>Table13[[#This Row],[Gross]]-Table13[[#This Row],[Budget]]</f>
        <v>-8930592</v>
      </c>
    </row>
    <row r="2752" spans="1:4" x14ac:dyDescent="0.25">
      <c r="A2752" s="45" t="s">
        <v>1283</v>
      </c>
      <c r="B2752" s="45">
        <v>45000000</v>
      </c>
      <c r="C2752" s="45">
        <v>36064910</v>
      </c>
      <c r="D2752" s="46">
        <f>Table13[[#This Row],[Gross]]-Table13[[#This Row],[Budget]]</f>
        <v>-8935090</v>
      </c>
    </row>
    <row r="2753" spans="1:4" x14ac:dyDescent="0.25">
      <c r="A2753" s="47" t="s">
        <v>54</v>
      </c>
      <c r="B2753" s="47">
        <v>250000000</v>
      </c>
      <c r="C2753" s="47">
        <v>241063875</v>
      </c>
      <c r="D2753" s="46">
        <f>Table13[[#This Row],[Gross]]-Table13[[#This Row],[Budget]]</f>
        <v>-8936125</v>
      </c>
    </row>
    <row r="2754" spans="1:4" x14ac:dyDescent="0.25">
      <c r="A2754" s="47" t="s">
        <v>4760</v>
      </c>
      <c r="B2754" s="47">
        <v>10000000</v>
      </c>
      <c r="C2754" s="47">
        <v>1055654</v>
      </c>
      <c r="D2754" s="46">
        <f>Table13[[#This Row],[Gross]]-Table13[[#This Row],[Budget]]</f>
        <v>-8944346</v>
      </c>
    </row>
    <row r="2755" spans="1:4" x14ac:dyDescent="0.25">
      <c r="A2755" s="45" t="s">
        <v>3714</v>
      </c>
      <c r="B2755" s="45">
        <v>19000000</v>
      </c>
      <c r="C2755" s="45">
        <v>10049886</v>
      </c>
      <c r="D2755" s="46">
        <f>Table13[[#This Row],[Gross]]-Table13[[#This Row],[Budget]]</f>
        <v>-8950114</v>
      </c>
    </row>
    <row r="2756" spans="1:4" x14ac:dyDescent="0.25">
      <c r="A2756" s="45" t="s">
        <v>1405</v>
      </c>
      <c r="B2756" s="45">
        <v>60000000</v>
      </c>
      <c r="C2756" s="45">
        <v>51045801</v>
      </c>
      <c r="D2756" s="46">
        <f>Table13[[#This Row],[Gross]]-Table13[[#This Row],[Budget]]</f>
        <v>-8954199</v>
      </c>
    </row>
    <row r="2757" spans="1:4" x14ac:dyDescent="0.25">
      <c r="A2757" s="45" t="s">
        <v>3613</v>
      </c>
      <c r="B2757" s="45">
        <v>20000000</v>
      </c>
      <c r="C2757" s="45">
        <v>11034436</v>
      </c>
      <c r="D2757" s="46">
        <f>Table13[[#This Row],[Gross]]-Table13[[#This Row],[Budget]]</f>
        <v>-8965564</v>
      </c>
    </row>
    <row r="2758" spans="1:4" x14ac:dyDescent="0.25">
      <c r="A2758" s="47" t="s">
        <v>3376</v>
      </c>
      <c r="B2758" s="47">
        <v>25000000</v>
      </c>
      <c r="C2758" s="47">
        <v>16027866</v>
      </c>
      <c r="D2758" s="46">
        <f>Table13[[#This Row],[Gross]]-Table13[[#This Row],[Budget]]</f>
        <v>-8972134</v>
      </c>
    </row>
    <row r="2759" spans="1:4" x14ac:dyDescent="0.25">
      <c r="A2759" s="45" t="s">
        <v>5268</v>
      </c>
      <c r="B2759" s="45">
        <v>9000000</v>
      </c>
      <c r="C2759" s="45">
        <v>27445</v>
      </c>
      <c r="D2759" s="46">
        <f>Table13[[#This Row],[Gross]]-Table13[[#This Row],[Budget]]</f>
        <v>-8972555</v>
      </c>
    </row>
    <row r="2760" spans="1:4" x14ac:dyDescent="0.25">
      <c r="A2760" s="47" t="s">
        <v>4780</v>
      </c>
      <c r="B2760" s="47">
        <v>10000000</v>
      </c>
      <c r="C2760" s="47">
        <v>1011054</v>
      </c>
      <c r="D2760" s="46">
        <f>Table13[[#This Row],[Gross]]-Table13[[#This Row],[Budget]]</f>
        <v>-8988946</v>
      </c>
    </row>
    <row r="2761" spans="1:4" x14ac:dyDescent="0.25">
      <c r="A2761" s="47" t="s">
        <v>4884</v>
      </c>
      <c r="B2761" s="47">
        <v>9000000</v>
      </c>
      <c r="C2761" s="47">
        <v>162</v>
      </c>
      <c r="D2761" s="46">
        <f>Table13[[#This Row],[Gross]]-Table13[[#This Row],[Budget]]</f>
        <v>-8999838</v>
      </c>
    </row>
    <row r="2762" spans="1:4" x14ac:dyDescent="0.25">
      <c r="A2762" s="47" t="s">
        <v>4059</v>
      </c>
      <c r="B2762" s="47">
        <v>15000000</v>
      </c>
      <c r="C2762" s="47">
        <v>6000000</v>
      </c>
      <c r="D2762" s="46">
        <f>Table13[[#This Row],[Gross]]-Table13[[#This Row],[Budget]]</f>
        <v>-9000000</v>
      </c>
    </row>
    <row r="2763" spans="1:4" x14ac:dyDescent="0.25">
      <c r="A2763" s="45" t="s">
        <v>2822</v>
      </c>
      <c r="B2763" s="45">
        <v>26000000</v>
      </c>
      <c r="C2763" s="45">
        <v>16999046</v>
      </c>
      <c r="D2763" s="46">
        <f>Table13[[#This Row],[Gross]]-Table13[[#This Row],[Budget]]</f>
        <v>-9000954</v>
      </c>
    </row>
    <row r="2764" spans="1:4" x14ac:dyDescent="0.25">
      <c r="A2764" s="47" t="s">
        <v>2215</v>
      </c>
      <c r="B2764" s="47">
        <v>40000000</v>
      </c>
      <c r="C2764" s="47">
        <v>30993544</v>
      </c>
      <c r="D2764" s="46">
        <f>Table13[[#This Row],[Gross]]-Table13[[#This Row],[Budget]]</f>
        <v>-9006456</v>
      </c>
    </row>
    <row r="2765" spans="1:4" x14ac:dyDescent="0.25">
      <c r="A2765" s="47" t="s">
        <v>4776</v>
      </c>
      <c r="B2765" s="47">
        <v>11000000</v>
      </c>
      <c r="C2765" s="47">
        <v>1987762</v>
      </c>
      <c r="D2765" s="46">
        <f>Table13[[#This Row],[Gross]]-Table13[[#This Row],[Budget]]</f>
        <v>-9012238</v>
      </c>
    </row>
    <row r="2766" spans="1:4" x14ac:dyDescent="0.25">
      <c r="A2766" s="45" t="s">
        <v>2217</v>
      </c>
      <c r="B2766" s="45">
        <v>40000000</v>
      </c>
      <c r="C2766" s="45">
        <v>30981850</v>
      </c>
      <c r="D2766" s="46">
        <f>Table13[[#This Row],[Gross]]-Table13[[#This Row],[Budget]]</f>
        <v>-9018150</v>
      </c>
    </row>
    <row r="2767" spans="1:4" x14ac:dyDescent="0.25">
      <c r="A2767" s="47" t="s">
        <v>2501</v>
      </c>
      <c r="B2767" s="47">
        <v>30000000</v>
      </c>
      <c r="C2767" s="47">
        <v>20981633</v>
      </c>
      <c r="D2767" s="46">
        <f>Table13[[#This Row],[Gross]]-Table13[[#This Row],[Budget]]</f>
        <v>-9018367</v>
      </c>
    </row>
    <row r="2768" spans="1:4" x14ac:dyDescent="0.25">
      <c r="A2768" s="47" t="s">
        <v>1786</v>
      </c>
      <c r="B2768" s="47">
        <v>50000000</v>
      </c>
      <c r="C2768" s="47">
        <v>40905277</v>
      </c>
      <c r="D2768" s="46">
        <f>Table13[[#This Row],[Gross]]-Table13[[#This Row],[Budget]]</f>
        <v>-9094723</v>
      </c>
    </row>
    <row r="2769" spans="1:4" x14ac:dyDescent="0.25">
      <c r="A2769" s="45" t="s">
        <v>4782</v>
      </c>
      <c r="B2769" s="45">
        <v>10000000</v>
      </c>
      <c r="C2769" s="45">
        <v>900926</v>
      </c>
      <c r="D2769" s="46">
        <f>Table13[[#This Row],[Gross]]-Table13[[#This Row],[Budget]]</f>
        <v>-9099074</v>
      </c>
    </row>
    <row r="2770" spans="1:4" x14ac:dyDescent="0.25">
      <c r="A2770" s="45" t="s">
        <v>4991</v>
      </c>
      <c r="B2770" s="45">
        <v>10000000</v>
      </c>
      <c r="C2770" s="45">
        <v>882290</v>
      </c>
      <c r="D2770" s="46">
        <f>Table13[[#This Row],[Gross]]-Table13[[#This Row],[Budget]]</f>
        <v>-9117710</v>
      </c>
    </row>
    <row r="2771" spans="1:4" x14ac:dyDescent="0.25">
      <c r="A2771" s="47" t="s">
        <v>2513</v>
      </c>
      <c r="B2771" s="47">
        <v>35000000</v>
      </c>
      <c r="C2771" s="47">
        <v>25871834</v>
      </c>
      <c r="D2771" s="46">
        <f>Table13[[#This Row],[Gross]]-Table13[[#This Row],[Budget]]</f>
        <v>-9128166</v>
      </c>
    </row>
    <row r="2772" spans="1:4" x14ac:dyDescent="0.25">
      <c r="A2772" s="47" t="s">
        <v>4783</v>
      </c>
      <c r="B2772" s="47">
        <v>10000000</v>
      </c>
      <c r="C2772" s="47">
        <v>866778</v>
      </c>
      <c r="D2772" s="46">
        <f>Table13[[#This Row],[Gross]]-Table13[[#This Row],[Budget]]</f>
        <v>-9133222</v>
      </c>
    </row>
    <row r="2773" spans="1:4" x14ac:dyDescent="0.25">
      <c r="A2773" s="47" t="s">
        <v>2494</v>
      </c>
      <c r="B2773" s="47">
        <v>35000000</v>
      </c>
      <c r="C2773" s="47">
        <v>25863915</v>
      </c>
      <c r="D2773" s="46">
        <f>Table13[[#This Row],[Gross]]-Table13[[#This Row],[Budget]]</f>
        <v>-9136085</v>
      </c>
    </row>
    <row r="2774" spans="1:4" x14ac:dyDescent="0.25">
      <c r="A2774" s="47" t="s">
        <v>1407</v>
      </c>
      <c r="B2774" s="47">
        <v>60000000</v>
      </c>
      <c r="C2774" s="47">
        <v>50818750</v>
      </c>
      <c r="D2774" s="46">
        <f>Table13[[#This Row],[Gross]]-Table13[[#This Row],[Budget]]</f>
        <v>-9181250</v>
      </c>
    </row>
    <row r="2775" spans="1:4" x14ac:dyDescent="0.25">
      <c r="A2775" s="47" t="s">
        <v>1423</v>
      </c>
      <c r="B2775" s="47">
        <v>60000000</v>
      </c>
      <c r="C2775" s="47">
        <v>50807639</v>
      </c>
      <c r="D2775" s="46">
        <f>Table13[[#This Row],[Gross]]-Table13[[#This Row],[Budget]]</f>
        <v>-9192361</v>
      </c>
    </row>
    <row r="2776" spans="1:4" x14ac:dyDescent="0.25">
      <c r="A2776" s="45" t="s">
        <v>3367</v>
      </c>
      <c r="B2776" s="45">
        <v>22000000</v>
      </c>
      <c r="C2776" s="45">
        <v>12784713</v>
      </c>
      <c r="D2776" s="46">
        <f>Table13[[#This Row],[Gross]]-Table13[[#This Row],[Budget]]</f>
        <v>-9215287</v>
      </c>
    </row>
    <row r="2777" spans="1:4" x14ac:dyDescent="0.25">
      <c r="A2777" s="47" t="s">
        <v>868</v>
      </c>
      <c r="B2777" s="47">
        <v>85000000</v>
      </c>
      <c r="C2777" s="47">
        <v>75754670</v>
      </c>
      <c r="D2777" s="46">
        <f>Table13[[#This Row],[Gross]]-Table13[[#This Row],[Budget]]</f>
        <v>-9245330</v>
      </c>
    </row>
    <row r="2778" spans="1:4" x14ac:dyDescent="0.25">
      <c r="A2778" s="47" t="s">
        <v>762</v>
      </c>
      <c r="B2778" s="47">
        <v>88000000</v>
      </c>
      <c r="C2778" s="47">
        <v>78747585</v>
      </c>
      <c r="D2778" s="46">
        <f>Table13[[#This Row],[Gross]]-Table13[[#This Row],[Budget]]</f>
        <v>-9252415</v>
      </c>
    </row>
    <row r="2779" spans="1:4" x14ac:dyDescent="0.25">
      <c r="A2779" s="45" t="s">
        <v>1857</v>
      </c>
      <c r="B2779" s="45">
        <v>18000000</v>
      </c>
      <c r="C2779" s="45">
        <v>8742261</v>
      </c>
      <c r="D2779" s="46">
        <f>Table13[[#This Row],[Gross]]-Table13[[#This Row],[Budget]]</f>
        <v>-9257739</v>
      </c>
    </row>
    <row r="2780" spans="1:4" x14ac:dyDescent="0.25">
      <c r="A2780" s="47" t="s">
        <v>4268</v>
      </c>
      <c r="B2780" s="47">
        <v>14000000</v>
      </c>
      <c r="C2780" s="47">
        <v>4741987</v>
      </c>
      <c r="D2780" s="46">
        <f>Table13[[#This Row],[Gross]]-Table13[[#This Row],[Budget]]</f>
        <v>-9258013</v>
      </c>
    </row>
    <row r="2781" spans="1:4" x14ac:dyDescent="0.25">
      <c r="A2781" s="47" t="s">
        <v>1521</v>
      </c>
      <c r="B2781" s="47">
        <v>63000000</v>
      </c>
      <c r="C2781" s="47">
        <v>53715611</v>
      </c>
      <c r="D2781" s="46">
        <f>Table13[[#This Row],[Gross]]-Table13[[#This Row],[Budget]]</f>
        <v>-9284389</v>
      </c>
    </row>
    <row r="2782" spans="1:4" x14ac:dyDescent="0.25">
      <c r="A2782" s="45" t="s">
        <v>3645</v>
      </c>
      <c r="B2782" s="45">
        <v>15000000</v>
      </c>
      <c r="C2782" s="45">
        <v>5702083</v>
      </c>
      <c r="D2782" s="46">
        <f>Table13[[#This Row],[Gross]]-Table13[[#This Row],[Budget]]</f>
        <v>-9297917</v>
      </c>
    </row>
    <row r="2783" spans="1:4" x14ac:dyDescent="0.25">
      <c r="A2783" s="47" t="s">
        <v>3175</v>
      </c>
      <c r="B2783" s="47">
        <v>26000000</v>
      </c>
      <c r="C2783" s="47">
        <v>16647384</v>
      </c>
      <c r="D2783" s="46">
        <f>Table13[[#This Row],[Gross]]-Table13[[#This Row],[Budget]]</f>
        <v>-9352616</v>
      </c>
    </row>
    <row r="2784" spans="1:4" x14ac:dyDescent="0.25">
      <c r="A2784" s="47" t="s">
        <v>1271</v>
      </c>
      <c r="B2784" s="47">
        <v>65000000</v>
      </c>
      <c r="C2784" s="47">
        <v>55637680</v>
      </c>
      <c r="D2784" s="46">
        <f>Table13[[#This Row],[Gross]]-Table13[[#This Row],[Budget]]</f>
        <v>-9362320</v>
      </c>
    </row>
    <row r="2785" spans="1:4" x14ac:dyDescent="0.25">
      <c r="A2785" s="47" t="s">
        <v>1967</v>
      </c>
      <c r="B2785" s="47">
        <v>45000000</v>
      </c>
      <c r="C2785" s="47">
        <v>35617599</v>
      </c>
      <c r="D2785" s="46">
        <f>Table13[[#This Row],[Gross]]-Table13[[#This Row],[Budget]]</f>
        <v>-9382401</v>
      </c>
    </row>
    <row r="2786" spans="1:4" x14ac:dyDescent="0.25">
      <c r="A2786" s="45" t="s">
        <v>4784</v>
      </c>
      <c r="B2786" s="45">
        <v>10000000</v>
      </c>
      <c r="C2786" s="45">
        <v>598645</v>
      </c>
      <c r="D2786" s="46">
        <f>Table13[[#This Row],[Gross]]-Table13[[#This Row],[Budget]]</f>
        <v>-9401355</v>
      </c>
    </row>
    <row r="2787" spans="1:4" x14ac:dyDescent="0.25">
      <c r="A2787" s="47" t="s">
        <v>4786</v>
      </c>
      <c r="B2787" s="47">
        <v>10000000</v>
      </c>
      <c r="C2787" s="47">
        <v>578527</v>
      </c>
      <c r="D2787" s="46">
        <f>Table13[[#This Row],[Gross]]-Table13[[#This Row],[Budget]]</f>
        <v>-9421473</v>
      </c>
    </row>
    <row r="2788" spans="1:4" x14ac:dyDescent="0.25">
      <c r="A2788" s="45" t="s">
        <v>3615</v>
      </c>
      <c r="B2788" s="45">
        <v>20000000</v>
      </c>
      <c r="C2788" s="45">
        <v>10569071</v>
      </c>
      <c r="D2788" s="46">
        <f>Table13[[#This Row],[Gross]]-Table13[[#This Row],[Budget]]</f>
        <v>-9430929</v>
      </c>
    </row>
    <row r="2789" spans="1:4" x14ac:dyDescent="0.25">
      <c r="A2789" s="47" t="s">
        <v>5518</v>
      </c>
      <c r="B2789" s="47">
        <v>9500000</v>
      </c>
      <c r="C2789" s="47">
        <v>58214</v>
      </c>
      <c r="D2789" s="46">
        <f>Table13[[#This Row],[Gross]]-Table13[[#This Row],[Budget]]</f>
        <v>-9441786</v>
      </c>
    </row>
    <row r="2790" spans="1:4" x14ac:dyDescent="0.25">
      <c r="A2790" s="47" t="s">
        <v>3619</v>
      </c>
      <c r="B2790" s="47">
        <v>20000000</v>
      </c>
      <c r="C2790" s="47">
        <v>10555348</v>
      </c>
      <c r="D2790" s="46">
        <f>Table13[[#This Row],[Gross]]-Table13[[#This Row],[Budget]]</f>
        <v>-9444652</v>
      </c>
    </row>
    <row r="2791" spans="1:4" x14ac:dyDescent="0.25">
      <c r="A2791" s="45" t="s">
        <v>1412</v>
      </c>
      <c r="B2791" s="45">
        <v>60000000</v>
      </c>
      <c r="C2791" s="45">
        <v>50549107</v>
      </c>
      <c r="D2791" s="46">
        <f>Table13[[#This Row],[Gross]]-Table13[[#This Row],[Budget]]</f>
        <v>-9450893</v>
      </c>
    </row>
    <row r="2792" spans="1:4" x14ac:dyDescent="0.25">
      <c r="A2792" s="47" t="s">
        <v>3617</v>
      </c>
      <c r="B2792" s="47">
        <v>20000000</v>
      </c>
      <c r="C2792" s="47">
        <v>10544143</v>
      </c>
      <c r="D2792" s="46">
        <f>Table13[[#This Row],[Gross]]-Table13[[#This Row],[Budget]]</f>
        <v>-9455857</v>
      </c>
    </row>
    <row r="2793" spans="1:4" x14ac:dyDescent="0.25">
      <c r="A2793" s="45" t="s">
        <v>3680</v>
      </c>
      <c r="B2793" s="45">
        <v>10000000</v>
      </c>
      <c r="C2793" s="45">
        <v>531009</v>
      </c>
      <c r="D2793" s="46">
        <f>Table13[[#This Row],[Gross]]-Table13[[#This Row],[Budget]]</f>
        <v>-9468991</v>
      </c>
    </row>
    <row r="2794" spans="1:4" x14ac:dyDescent="0.25">
      <c r="A2794" s="45" t="s">
        <v>3806</v>
      </c>
      <c r="B2794" s="45">
        <v>18000000</v>
      </c>
      <c r="C2794" s="45">
        <v>8508843</v>
      </c>
      <c r="D2794" s="46">
        <f>Table13[[#This Row],[Gross]]-Table13[[#This Row],[Budget]]</f>
        <v>-9491157</v>
      </c>
    </row>
    <row r="2795" spans="1:4" x14ac:dyDescent="0.25">
      <c r="A2795" s="45" t="s">
        <v>4787</v>
      </c>
      <c r="B2795" s="45">
        <v>10000000</v>
      </c>
      <c r="C2795" s="45">
        <v>488872</v>
      </c>
      <c r="D2795" s="46">
        <f>Table13[[#This Row],[Gross]]-Table13[[#This Row],[Budget]]</f>
        <v>-9511128</v>
      </c>
    </row>
    <row r="2796" spans="1:4" x14ac:dyDescent="0.25">
      <c r="A2796" s="47" t="s">
        <v>4418</v>
      </c>
      <c r="B2796" s="47">
        <v>9600000</v>
      </c>
      <c r="C2796" s="47">
        <v>71442</v>
      </c>
      <c r="D2796" s="46">
        <f>Table13[[#This Row],[Gross]]-Table13[[#This Row],[Budget]]</f>
        <v>-9528558</v>
      </c>
    </row>
    <row r="2797" spans="1:4" x14ac:dyDescent="0.25">
      <c r="A2797" s="47" t="s">
        <v>3601</v>
      </c>
      <c r="B2797" s="47">
        <v>22000000</v>
      </c>
      <c r="C2797" s="47">
        <v>12469811</v>
      </c>
      <c r="D2797" s="46">
        <f>Table13[[#This Row],[Gross]]-Table13[[#This Row],[Budget]]</f>
        <v>-9530189</v>
      </c>
    </row>
    <row r="2798" spans="1:4" x14ac:dyDescent="0.25">
      <c r="A2798" s="45" t="s">
        <v>5148</v>
      </c>
      <c r="B2798" s="45">
        <v>10000000</v>
      </c>
      <c r="C2798" s="45">
        <v>449558</v>
      </c>
      <c r="D2798" s="46">
        <f>Table13[[#This Row],[Gross]]-Table13[[#This Row],[Budget]]</f>
        <v>-9550442</v>
      </c>
    </row>
    <row r="2799" spans="1:4" x14ac:dyDescent="0.25">
      <c r="A2799" s="47" t="s">
        <v>4524</v>
      </c>
      <c r="B2799" s="47">
        <v>10000000</v>
      </c>
      <c r="C2799" s="47">
        <v>447750</v>
      </c>
      <c r="D2799" s="46">
        <f>Table13[[#This Row],[Gross]]-Table13[[#This Row],[Budget]]</f>
        <v>-9552250</v>
      </c>
    </row>
    <row r="2800" spans="1:4" x14ac:dyDescent="0.25">
      <c r="A2800" s="45" t="s">
        <v>1678</v>
      </c>
      <c r="B2800" s="45">
        <v>52000000</v>
      </c>
      <c r="C2800" s="45">
        <v>42438300</v>
      </c>
      <c r="D2800" s="46">
        <f>Table13[[#This Row],[Gross]]-Table13[[#This Row],[Budget]]</f>
        <v>-9561700</v>
      </c>
    </row>
    <row r="2801" spans="1:4" x14ac:dyDescent="0.25">
      <c r="A2801" s="47" t="s">
        <v>4788</v>
      </c>
      <c r="B2801" s="47">
        <v>10000000</v>
      </c>
      <c r="C2801" s="47">
        <v>365734</v>
      </c>
      <c r="D2801" s="46">
        <f>Table13[[#This Row],[Gross]]-Table13[[#This Row],[Budget]]</f>
        <v>-9634266</v>
      </c>
    </row>
    <row r="2802" spans="1:4" x14ac:dyDescent="0.25">
      <c r="A2802" s="47" t="s">
        <v>4504</v>
      </c>
      <c r="B2802" s="47">
        <v>12000000</v>
      </c>
      <c r="C2802" s="47">
        <v>2326407</v>
      </c>
      <c r="D2802" s="46">
        <f>Table13[[#This Row],[Gross]]-Table13[[#This Row],[Budget]]</f>
        <v>-9673593</v>
      </c>
    </row>
    <row r="2803" spans="1:4" x14ac:dyDescent="0.25">
      <c r="A2803" s="47" t="s">
        <v>5090</v>
      </c>
      <c r="B2803" s="47">
        <v>10000000</v>
      </c>
      <c r="C2803" s="47">
        <v>306715</v>
      </c>
      <c r="D2803" s="46">
        <f>Table13[[#This Row],[Gross]]-Table13[[#This Row],[Budget]]</f>
        <v>-9693285</v>
      </c>
    </row>
    <row r="2804" spans="1:4" x14ac:dyDescent="0.25">
      <c r="A2804" s="47" t="s">
        <v>4170</v>
      </c>
      <c r="B2804" s="47">
        <v>15000000</v>
      </c>
      <c r="C2804" s="47">
        <v>5306447</v>
      </c>
      <c r="D2804" s="46">
        <f>Table13[[#This Row],[Gross]]-Table13[[#This Row],[Budget]]</f>
        <v>-9693553</v>
      </c>
    </row>
    <row r="2805" spans="1:4" x14ac:dyDescent="0.25">
      <c r="A2805" s="45" t="s">
        <v>4269</v>
      </c>
      <c r="B2805" s="45">
        <v>14000000</v>
      </c>
      <c r="C2805" s="45">
        <v>4291965</v>
      </c>
      <c r="D2805" s="46">
        <f>Table13[[#This Row],[Gross]]-Table13[[#This Row],[Budget]]</f>
        <v>-9708035</v>
      </c>
    </row>
    <row r="2806" spans="1:4" x14ac:dyDescent="0.25">
      <c r="A2806" s="47" t="s">
        <v>1516</v>
      </c>
      <c r="B2806" s="47">
        <v>58000000</v>
      </c>
      <c r="C2806" s="47">
        <v>48291624</v>
      </c>
      <c r="D2806" s="46">
        <f>Table13[[#This Row],[Gross]]-Table13[[#This Row],[Budget]]</f>
        <v>-9708376</v>
      </c>
    </row>
    <row r="2807" spans="1:4" x14ac:dyDescent="0.25">
      <c r="A2807" s="45" t="s">
        <v>2493</v>
      </c>
      <c r="B2807" s="45">
        <v>35000000</v>
      </c>
      <c r="C2807" s="45">
        <v>25266129</v>
      </c>
      <c r="D2807" s="46">
        <f>Table13[[#This Row],[Gross]]-Table13[[#This Row],[Budget]]</f>
        <v>-9733871</v>
      </c>
    </row>
    <row r="2808" spans="1:4" x14ac:dyDescent="0.25">
      <c r="A2808" s="45" t="s">
        <v>3605</v>
      </c>
      <c r="B2808" s="45">
        <v>22000000</v>
      </c>
      <c r="C2808" s="45">
        <v>12232937</v>
      </c>
      <c r="D2808" s="46">
        <f>Table13[[#This Row],[Gross]]-Table13[[#This Row],[Budget]]</f>
        <v>-9767063</v>
      </c>
    </row>
    <row r="2809" spans="1:4" x14ac:dyDescent="0.25">
      <c r="A2809" s="47" t="s">
        <v>4796</v>
      </c>
      <c r="B2809" s="47">
        <v>10000000</v>
      </c>
      <c r="C2809" s="47">
        <v>226792</v>
      </c>
      <c r="D2809" s="46">
        <f>Table13[[#This Row],[Gross]]-Table13[[#This Row],[Budget]]</f>
        <v>-9773208</v>
      </c>
    </row>
    <row r="2810" spans="1:4" x14ac:dyDescent="0.25">
      <c r="A2810" s="45" t="s">
        <v>3828</v>
      </c>
      <c r="B2810" s="45">
        <v>12000000</v>
      </c>
      <c r="C2810" s="45">
        <v>2222647</v>
      </c>
      <c r="D2810" s="46">
        <f>Table13[[#This Row],[Gross]]-Table13[[#This Row],[Budget]]</f>
        <v>-9777353</v>
      </c>
    </row>
    <row r="2811" spans="1:4" x14ac:dyDescent="0.25">
      <c r="A2811" s="45" t="s">
        <v>4172</v>
      </c>
      <c r="B2811" s="45">
        <v>15000000</v>
      </c>
      <c r="C2811" s="45">
        <v>5217498</v>
      </c>
      <c r="D2811" s="46">
        <f>Table13[[#This Row],[Gross]]-Table13[[#This Row],[Budget]]</f>
        <v>-9782502</v>
      </c>
    </row>
    <row r="2812" spans="1:4" x14ac:dyDescent="0.25">
      <c r="A2812" s="47" t="s">
        <v>2219</v>
      </c>
      <c r="B2812" s="47">
        <v>40000000</v>
      </c>
      <c r="C2812" s="47">
        <v>30199105</v>
      </c>
      <c r="D2812" s="46">
        <f>Table13[[#This Row],[Gross]]-Table13[[#This Row],[Budget]]</f>
        <v>-9800895</v>
      </c>
    </row>
    <row r="2813" spans="1:4" x14ac:dyDescent="0.25">
      <c r="A2813" s="45" t="s">
        <v>1409</v>
      </c>
      <c r="B2813" s="45">
        <v>60000000</v>
      </c>
      <c r="C2813" s="45">
        <v>50189179</v>
      </c>
      <c r="D2813" s="46">
        <f>Table13[[#This Row],[Gross]]-Table13[[#This Row],[Budget]]</f>
        <v>-9810821</v>
      </c>
    </row>
    <row r="2814" spans="1:4" x14ac:dyDescent="0.25">
      <c r="A2814" s="47" t="s">
        <v>2398</v>
      </c>
      <c r="B2814" s="47">
        <v>36000000</v>
      </c>
      <c r="C2814" s="47">
        <v>26183197</v>
      </c>
      <c r="D2814" s="46">
        <f>Table13[[#This Row],[Gross]]-Table13[[#This Row],[Budget]]</f>
        <v>-9816803</v>
      </c>
    </row>
    <row r="2815" spans="1:4" x14ac:dyDescent="0.25">
      <c r="A2815" s="45" t="s">
        <v>4359</v>
      </c>
      <c r="B2815" s="45">
        <v>13000000</v>
      </c>
      <c r="C2815" s="45">
        <v>3169424</v>
      </c>
      <c r="D2815" s="46">
        <f>Table13[[#This Row],[Gross]]-Table13[[#This Row],[Budget]]</f>
        <v>-9830576</v>
      </c>
    </row>
    <row r="2816" spans="1:4" x14ac:dyDescent="0.25">
      <c r="A2816" s="47" t="s">
        <v>4802</v>
      </c>
      <c r="B2816" s="47">
        <v>10000000</v>
      </c>
      <c r="C2816" s="47">
        <v>169379</v>
      </c>
      <c r="D2816" s="46">
        <f>Table13[[#This Row],[Gross]]-Table13[[#This Row],[Budget]]</f>
        <v>-9830621</v>
      </c>
    </row>
    <row r="2817" spans="1:4" x14ac:dyDescent="0.25">
      <c r="A2817" s="47" t="s">
        <v>4798</v>
      </c>
      <c r="B2817" s="47">
        <v>10000000</v>
      </c>
      <c r="C2817" s="47">
        <v>131617</v>
      </c>
      <c r="D2817" s="46">
        <f>Table13[[#This Row],[Gross]]-Table13[[#This Row],[Budget]]</f>
        <v>-9868383</v>
      </c>
    </row>
    <row r="2818" spans="1:4" x14ac:dyDescent="0.25">
      <c r="A2818" s="45" t="s">
        <v>4820</v>
      </c>
      <c r="B2818" s="45">
        <v>10000000</v>
      </c>
      <c r="C2818" s="45">
        <v>128486</v>
      </c>
      <c r="D2818" s="46">
        <f>Table13[[#This Row],[Gross]]-Table13[[#This Row],[Budget]]</f>
        <v>-9871514</v>
      </c>
    </row>
    <row r="2819" spans="1:4" x14ac:dyDescent="0.25">
      <c r="A2819" s="47" t="s">
        <v>1190</v>
      </c>
      <c r="B2819" s="47">
        <v>35000000</v>
      </c>
      <c r="C2819" s="47">
        <v>25093607</v>
      </c>
      <c r="D2819" s="46">
        <f>Table13[[#This Row],[Gross]]-Table13[[#This Row],[Budget]]</f>
        <v>-9906393</v>
      </c>
    </row>
    <row r="2820" spans="1:4" x14ac:dyDescent="0.25">
      <c r="A2820" s="47" t="s">
        <v>3180</v>
      </c>
      <c r="B2820" s="47">
        <v>25000000</v>
      </c>
      <c r="C2820" s="47">
        <v>15091542</v>
      </c>
      <c r="D2820" s="46">
        <f>Table13[[#This Row],[Gross]]-Table13[[#This Row],[Budget]]</f>
        <v>-9908458</v>
      </c>
    </row>
    <row r="2821" spans="1:4" x14ac:dyDescent="0.25">
      <c r="A2821" s="45" t="s">
        <v>4507</v>
      </c>
      <c r="B2821" s="45">
        <v>12000000</v>
      </c>
      <c r="C2821" s="45">
        <v>2060953</v>
      </c>
      <c r="D2821" s="46">
        <f>Table13[[#This Row],[Gross]]-Table13[[#This Row],[Budget]]</f>
        <v>-9939047</v>
      </c>
    </row>
    <row r="2822" spans="1:4" x14ac:dyDescent="0.25">
      <c r="A2822" s="47" t="s">
        <v>1411</v>
      </c>
      <c r="B2822" s="47">
        <v>60000000</v>
      </c>
      <c r="C2822" s="47">
        <v>50024083</v>
      </c>
      <c r="D2822" s="46">
        <f>Table13[[#This Row],[Gross]]-Table13[[#This Row],[Budget]]</f>
        <v>-9975917</v>
      </c>
    </row>
    <row r="2823" spans="1:4" x14ac:dyDescent="0.25">
      <c r="A2823" s="47" t="s">
        <v>4174</v>
      </c>
      <c r="B2823" s="47">
        <v>15000000</v>
      </c>
      <c r="C2823" s="47">
        <v>5023275</v>
      </c>
      <c r="D2823" s="46">
        <f>Table13[[#This Row],[Gross]]-Table13[[#This Row],[Budget]]</f>
        <v>-9976725</v>
      </c>
    </row>
    <row r="2824" spans="1:4" x14ac:dyDescent="0.25">
      <c r="A2824" s="47" t="s">
        <v>4806</v>
      </c>
      <c r="B2824" s="47">
        <v>10000000</v>
      </c>
      <c r="C2824" s="47">
        <v>19348</v>
      </c>
      <c r="D2824" s="46">
        <f>Table13[[#This Row],[Gross]]-Table13[[#This Row],[Budget]]</f>
        <v>-9980652</v>
      </c>
    </row>
    <row r="2825" spans="1:4" x14ac:dyDescent="0.25">
      <c r="A2825" s="47" t="s">
        <v>3310</v>
      </c>
      <c r="B2825" s="47">
        <v>23000000</v>
      </c>
      <c r="C2825" s="47">
        <v>13019253</v>
      </c>
      <c r="D2825" s="46">
        <f>Table13[[#This Row],[Gross]]-Table13[[#This Row],[Budget]]</f>
        <v>-9980747</v>
      </c>
    </row>
    <row r="2826" spans="1:4" x14ac:dyDescent="0.25">
      <c r="A2826" s="45" t="s">
        <v>4804</v>
      </c>
      <c r="B2826" s="45">
        <v>10000000</v>
      </c>
      <c r="C2826" s="45">
        <v>15447</v>
      </c>
      <c r="D2826" s="46">
        <f>Table13[[#This Row],[Gross]]-Table13[[#This Row],[Budget]]</f>
        <v>-9984553</v>
      </c>
    </row>
    <row r="2827" spans="1:4" x14ac:dyDescent="0.25">
      <c r="A2827" s="47" t="s">
        <v>4818</v>
      </c>
      <c r="B2827" s="47">
        <v>10000000</v>
      </c>
      <c r="C2827" s="47">
        <v>11835</v>
      </c>
      <c r="D2827" s="46">
        <f>Table13[[#This Row],[Gross]]-Table13[[#This Row],[Budget]]</f>
        <v>-9988165</v>
      </c>
    </row>
    <row r="2828" spans="1:4" x14ac:dyDescent="0.25">
      <c r="A2828" s="47" t="s">
        <v>3030</v>
      </c>
      <c r="B2828" s="47">
        <v>26000000</v>
      </c>
      <c r="C2828" s="47">
        <v>16005978</v>
      </c>
      <c r="D2828" s="46">
        <f>Table13[[#This Row],[Gross]]-Table13[[#This Row],[Budget]]</f>
        <v>-9994022</v>
      </c>
    </row>
    <row r="2829" spans="1:4" x14ac:dyDescent="0.25">
      <c r="A2829" s="45" t="s">
        <v>4812</v>
      </c>
      <c r="B2829" s="45">
        <v>10000000</v>
      </c>
      <c r="C2829" s="45">
        <v>5561</v>
      </c>
      <c r="D2829" s="46">
        <f>Table13[[#This Row],[Gross]]-Table13[[#This Row],[Budget]]</f>
        <v>-9994439</v>
      </c>
    </row>
    <row r="2830" spans="1:4" x14ac:dyDescent="0.25">
      <c r="A2830" s="47" t="s">
        <v>4814</v>
      </c>
      <c r="B2830" s="47">
        <v>10000000</v>
      </c>
      <c r="C2830" s="47">
        <v>3607</v>
      </c>
      <c r="D2830" s="46">
        <f>Table13[[#This Row],[Gross]]-Table13[[#This Row],[Budget]]</f>
        <v>-9996393</v>
      </c>
    </row>
    <row r="2831" spans="1:4" x14ac:dyDescent="0.25">
      <c r="A2831" s="47" t="s">
        <v>3798</v>
      </c>
      <c r="B2831" s="47">
        <v>18000000</v>
      </c>
      <c r="C2831" s="47">
        <v>8000000</v>
      </c>
      <c r="D2831" s="46">
        <f>Table13[[#This Row],[Gross]]-Table13[[#This Row],[Budget]]</f>
        <v>-10000000</v>
      </c>
    </row>
    <row r="2832" spans="1:4" x14ac:dyDescent="0.25">
      <c r="A2832" s="45" t="s">
        <v>3188</v>
      </c>
      <c r="B2832" s="45">
        <v>25000000</v>
      </c>
      <c r="C2832" s="45">
        <v>14983572</v>
      </c>
      <c r="D2832" s="46">
        <f>Table13[[#This Row],[Gross]]-Table13[[#This Row],[Budget]]</f>
        <v>-10016428</v>
      </c>
    </row>
    <row r="2833" spans="1:4" x14ac:dyDescent="0.25">
      <c r="A2833" s="45" t="s">
        <v>4176</v>
      </c>
      <c r="B2833" s="45">
        <v>15000000</v>
      </c>
      <c r="C2833" s="45">
        <v>4956401</v>
      </c>
      <c r="D2833" s="46">
        <f>Table13[[#This Row],[Gross]]-Table13[[#This Row],[Budget]]</f>
        <v>-10043599</v>
      </c>
    </row>
    <row r="2834" spans="1:4" x14ac:dyDescent="0.25">
      <c r="A2834" s="47" t="s">
        <v>1915</v>
      </c>
      <c r="B2834" s="47">
        <v>25000000</v>
      </c>
      <c r="C2834" s="47">
        <v>14946229</v>
      </c>
      <c r="D2834" s="46">
        <f>Table13[[#This Row],[Gross]]-Table13[[#This Row],[Budget]]</f>
        <v>-10053771</v>
      </c>
    </row>
    <row r="2835" spans="1:4" x14ac:dyDescent="0.25">
      <c r="A2835" s="45" t="s">
        <v>3981</v>
      </c>
      <c r="B2835" s="45">
        <v>16000000</v>
      </c>
      <c r="C2835" s="45">
        <v>5900000</v>
      </c>
      <c r="D2835" s="46">
        <f>Table13[[#This Row],[Gross]]-Table13[[#This Row],[Budget]]</f>
        <v>-10100000</v>
      </c>
    </row>
    <row r="2836" spans="1:4" x14ac:dyDescent="0.25">
      <c r="A2836" s="47" t="s">
        <v>1879</v>
      </c>
      <c r="B2836" s="47">
        <v>48000000</v>
      </c>
      <c r="C2836" s="47">
        <v>37879996</v>
      </c>
      <c r="D2836" s="46">
        <f>Table13[[#This Row],[Gross]]-Table13[[#This Row],[Budget]]</f>
        <v>-10120004</v>
      </c>
    </row>
    <row r="2837" spans="1:4" x14ac:dyDescent="0.25">
      <c r="A2837" s="45" t="s">
        <v>1545</v>
      </c>
      <c r="B2837" s="45">
        <v>56000000</v>
      </c>
      <c r="C2837" s="45">
        <v>45860039</v>
      </c>
      <c r="D2837" s="46">
        <f>Table13[[#This Row],[Gross]]-Table13[[#This Row],[Budget]]</f>
        <v>-10139961</v>
      </c>
    </row>
    <row r="2838" spans="1:4" x14ac:dyDescent="0.25">
      <c r="A2838" s="47" t="s">
        <v>3900</v>
      </c>
      <c r="B2838" s="47">
        <v>17000000</v>
      </c>
      <c r="C2838" s="47">
        <v>6855137</v>
      </c>
      <c r="D2838" s="46">
        <f>Table13[[#This Row],[Gross]]-Table13[[#This Row],[Budget]]</f>
        <v>-10144863</v>
      </c>
    </row>
    <row r="2839" spans="1:4" x14ac:dyDescent="0.25">
      <c r="A2839" s="45" t="s">
        <v>2635</v>
      </c>
      <c r="B2839" s="45">
        <v>28000000</v>
      </c>
      <c r="C2839" s="45">
        <v>17848322</v>
      </c>
      <c r="D2839" s="46">
        <f>Table13[[#This Row],[Gross]]-Table13[[#This Row],[Budget]]</f>
        <v>-10151678</v>
      </c>
    </row>
    <row r="2840" spans="1:4" x14ac:dyDescent="0.25">
      <c r="A2840" s="45" t="s">
        <v>3803</v>
      </c>
      <c r="B2840" s="45">
        <v>18000000</v>
      </c>
      <c r="C2840" s="45">
        <v>7837632</v>
      </c>
      <c r="D2840" s="46">
        <f>Table13[[#This Row],[Gross]]-Table13[[#This Row],[Budget]]</f>
        <v>-10162368</v>
      </c>
    </row>
    <row r="2841" spans="1:4" x14ac:dyDescent="0.25">
      <c r="A2841" s="45" t="s">
        <v>2323</v>
      </c>
      <c r="B2841" s="45">
        <v>40000000</v>
      </c>
      <c r="C2841" s="45">
        <v>29802761</v>
      </c>
      <c r="D2841" s="46">
        <f>Table13[[#This Row],[Gross]]-Table13[[#This Row],[Budget]]</f>
        <v>-10197239</v>
      </c>
    </row>
    <row r="2842" spans="1:4" x14ac:dyDescent="0.25">
      <c r="A2842" s="45" t="s">
        <v>3315</v>
      </c>
      <c r="B2842" s="45">
        <v>23000000</v>
      </c>
      <c r="C2842" s="45">
        <v>12782508</v>
      </c>
      <c r="D2842" s="46">
        <f>Table13[[#This Row],[Gross]]-Table13[[#This Row],[Budget]]</f>
        <v>-10217492</v>
      </c>
    </row>
    <row r="2843" spans="1:4" x14ac:dyDescent="0.25">
      <c r="A2843" s="47" t="s">
        <v>4513</v>
      </c>
      <c r="B2843" s="47">
        <v>12000000</v>
      </c>
      <c r="C2843" s="47">
        <v>1779284</v>
      </c>
      <c r="D2843" s="46">
        <f>Table13[[#This Row],[Gross]]-Table13[[#This Row],[Budget]]</f>
        <v>-10220716</v>
      </c>
    </row>
    <row r="2844" spans="1:4" x14ac:dyDescent="0.25">
      <c r="A2844" s="45" t="s">
        <v>1792</v>
      </c>
      <c r="B2844" s="45">
        <v>50000000</v>
      </c>
      <c r="C2844" s="45">
        <v>39778599</v>
      </c>
      <c r="D2844" s="46">
        <f>Table13[[#This Row],[Gross]]-Table13[[#This Row],[Budget]]</f>
        <v>-10221401</v>
      </c>
    </row>
    <row r="2845" spans="1:4" x14ac:dyDescent="0.25">
      <c r="A2845" s="47" t="s">
        <v>951</v>
      </c>
      <c r="B2845" s="47">
        <v>80000000</v>
      </c>
      <c r="C2845" s="47">
        <v>69772969</v>
      </c>
      <c r="D2845" s="46">
        <f>Table13[[#This Row],[Gross]]-Table13[[#This Row],[Budget]]</f>
        <v>-10227031</v>
      </c>
    </row>
    <row r="2846" spans="1:4" x14ac:dyDescent="0.25">
      <c r="A2846" s="45" t="s">
        <v>1277</v>
      </c>
      <c r="B2846" s="45">
        <v>65000000</v>
      </c>
      <c r="C2846" s="45">
        <v>54758461</v>
      </c>
      <c r="D2846" s="46">
        <f>Table13[[#This Row],[Gross]]-Table13[[#This Row],[Budget]]</f>
        <v>-10241539</v>
      </c>
    </row>
    <row r="2847" spans="1:4" x14ac:dyDescent="0.25">
      <c r="A2847" s="47" t="s">
        <v>3808</v>
      </c>
      <c r="B2847" s="47">
        <v>18000000</v>
      </c>
      <c r="C2847" s="47">
        <v>7739049</v>
      </c>
      <c r="D2847" s="46">
        <f>Table13[[#This Row],[Gross]]-Table13[[#This Row],[Budget]]</f>
        <v>-10260951</v>
      </c>
    </row>
    <row r="2848" spans="1:4" x14ac:dyDescent="0.25">
      <c r="A2848" s="45" t="s">
        <v>3809</v>
      </c>
      <c r="B2848" s="45">
        <v>17000000</v>
      </c>
      <c r="C2848" s="45">
        <v>6734844</v>
      </c>
      <c r="D2848" s="46">
        <f>Table13[[#This Row],[Gross]]-Table13[[#This Row],[Budget]]</f>
        <v>-10265156</v>
      </c>
    </row>
    <row r="2849" spans="1:4" x14ac:dyDescent="0.25">
      <c r="A2849" s="47" t="s">
        <v>357</v>
      </c>
      <c r="B2849" s="47">
        <v>140000000</v>
      </c>
      <c r="C2849" s="47">
        <v>129734803</v>
      </c>
      <c r="D2849" s="46">
        <f>Table13[[#This Row],[Gross]]-Table13[[#This Row],[Budget]]</f>
        <v>-10265197</v>
      </c>
    </row>
    <row r="2850" spans="1:4" x14ac:dyDescent="0.25">
      <c r="A2850" s="47" t="s">
        <v>3977</v>
      </c>
      <c r="B2850" s="47">
        <v>15000000</v>
      </c>
      <c r="C2850" s="47">
        <v>4734235</v>
      </c>
      <c r="D2850" s="46">
        <f>Table13[[#This Row],[Gross]]-Table13[[#This Row],[Budget]]</f>
        <v>-10265765</v>
      </c>
    </row>
    <row r="2851" spans="1:4" x14ac:dyDescent="0.25">
      <c r="A2851" s="45" t="s">
        <v>3621</v>
      </c>
      <c r="B2851" s="45">
        <v>20000000</v>
      </c>
      <c r="C2851" s="45">
        <v>9714482</v>
      </c>
      <c r="D2851" s="46">
        <f>Table13[[#This Row],[Gross]]-Table13[[#This Row],[Budget]]</f>
        <v>-10285518</v>
      </c>
    </row>
    <row r="2852" spans="1:4" x14ac:dyDescent="0.25">
      <c r="A2852" s="45" t="s">
        <v>4515</v>
      </c>
      <c r="B2852" s="45">
        <v>12000000</v>
      </c>
      <c r="C2852" s="45">
        <v>1702277</v>
      </c>
      <c r="D2852" s="46">
        <f>Table13[[#This Row],[Gross]]-Table13[[#This Row],[Budget]]</f>
        <v>-10297723</v>
      </c>
    </row>
    <row r="2853" spans="1:4" x14ac:dyDescent="0.25">
      <c r="A2853" s="47" t="s">
        <v>3189</v>
      </c>
      <c r="B2853" s="47">
        <v>25000000</v>
      </c>
      <c r="C2853" s="47">
        <v>14637490</v>
      </c>
      <c r="D2853" s="46">
        <f>Table13[[#This Row],[Gross]]-Table13[[#This Row],[Budget]]</f>
        <v>-10362510</v>
      </c>
    </row>
    <row r="2854" spans="1:4" x14ac:dyDescent="0.25">
      <c r="A2854" s="47" t="s">
        <v>4616</v>
      </c>
      <c r="B2854" s="47">
        <v>10500000</v>
      </c>
      <c r="C2854" s="47">
        <v>125169</v>
      </c>
      <c r="D2854" s="46">
        <f>Table13[[#This Row],[Gross]]-Table13[[#This Row],[Budget]]</f>
        <v>-10374831</v>
      </c>
    </row>
    <row r="2855" spans="1:4" x14ac:dyDescent="0.25">
      <c r="A2855" s="45" t="s">
        <v>3190</v>
      </c>
      <c r="B2855" s="45">
        <v>25000000</v>
      </c>
      <c r="C2855" s="45">
        <v>14589444</v>
      </c>
      <c r="D2855" s="46">
        <f>Table13[[#This Row],[Gross]]-Table13[[#This Row],[Budget]]</f>
        <v>-10410556</v>
      </c>
    </row>
    <row r="2856" spans="1:4" x14ac:dyDescent="0.25">
      <c r="A2856" s="47" t="s">
        <v>4707</v>
      </c>
      <c r="B2856" s="47">
        <v>22000000</v>
      </c>
      <c r="C2856" s="47">
        <v>11560259</v>
      </c>
      <c r="D2856" s="46">
        <f>Table13[[#This Row],[Gross]]-Table13[[#This Row],[Budget]]</f>
        <v>-10439741</v>
      </c>
    </row>
    <row r="2857" spans="1:4" x14ac:dyDescent="0.25">
      <c r="A2857" s="47" t="s">
        <v>3622</v>
      </c>
      <c r="B2857" s="47">
        <v>20000000</v>
      </c>
      <c r="C2857" s="47">
        <v>9525276</v>
      </c>
      <c r="D2857" s="46">
        <f>Table13[[#This Row],[Gross]]-Table13[[#This Row],[Budget]]</f>
        <v>-10474724</v>
      </c>
    </row>
    <row r="2858" spans="1:4" x14ac:dyDescent="0.25">
      <c r="A2858" s="45" t="s">
        <v>3853</v>
      </c>
      <c r="B2858" s="45">
        <v>17500000</v>
      </c>
      <c r="C2858" s="45">
        <v>7017178</v>
      </c>
      <c r="D2858" s="46">
        <f>Table13[[#This Row],[Gross]]-Table13[[#This Row],[Budget]]</f>
        <v>-10482822</v>
      </c>
    </row>
    <row r="2859" spans="1:4" x14ac:dyDescent="0.25">
      <c r="A2859" s="45" t="s">
        <v>4519</v>
      </c>
      <c r="B2859" s="45">
        <v>12000000</v>
      </c>
      <c r="C2859" s="45">
        <v>1506998</v>
      </c>
      <c r="D2859" s="46">
        <f>Table13[[#This Row],[Gross]]-Table13[[#This Row],[Budget]]</f>
        <v>-10493002</v>
      </c>
    </row>
    <row r="2860" spans="1:4" x14ac:dyDescent="0.25">
      <c r="A2860" s="45" t="s">
        <v>3139</v>
      </c>
      <c r="B2860" s="45">
        <v>25000000</v>
      </c>
      <c r="C2860" s="45">
        <v>14500000</v>
      </c>
      <c r="D2860" s="46">
        <f>Table13[[#This Row],[Gross]]-Table13[[#This Row],[Budget]]</f>
        <v>-10500000</v>
      </c>
    </row>
    <row r="2861" spans="1:4" x14ac:dyDescent="0.25">
      <c r="A2861" s="45" t="s">
        <v>2995</v>
      </c>
      <c r="B2861" s="45">
        <v>15000000</v>
      </c>
      <c r="C2861" s="45">
        <v>4485485</v>
      </c>
      <c r="D2861" s="46">
        <f>Table13[[#This Row],[Gross]]-Table13[[#This Row],[Budget]]</f>
        <v>-10514515</v>
      </c>
    </row>
    <row r="2862" spans="1:4" x14ac:dyDescent="0.25">
      <c r="A2862" s="47" t="s">
        <v>3719</v>
      </c>
      <c r="B2862" s="47">
        <v>19000000</v>
      </c>
      <c r="C2862" s="47">
        <v>8396942</v>
      </c>
      <c r="D2862" s="46">
        <f>Table13[[#This Row],[Gross]]-Table13[[#This Row],[Budget]]</f>
        <v>-10603058</v>
      </c>
    </row>
    <row r="2863" spans="1:4" x14ac:dyDescent="0.25">
      <c r="A2863" s="47" t="s">
        <v>2222</v>
      </c>
      <c r="B2863" s="47">
        <v>40000000</v>
      </c>
      <c r="C2863" s="47">
        <v>29374178</v>
      </c>
      <c r="D2863" s="46">
        <f>Table13[[#This Row],[Gross]]-Table13[[#This Row],[Budget]]</f>
        <v>-10625822</v>
      </c>
    </row>
    <row r="2864" spans="1:4" x14ac:dyDescent="0.25">
      <c r="A2864" s="45" t="s">
        <v>2397</v>
      </c>
      <c r="B2864" s="45">
        <v>34000000</v>
      </c>
      <c r="C2864" s="45">
        <v>23360779</v>
      </c>
      <c r="D2864" s="46">
        <f>Table13[[#This Row],[Gross]]-Table13[[#This Row],[Budget]]</f>
        <v>-10639221</v>
      </c>
    </row>
    <row r="2865" spans="1:4" x14ac:dyDescent="0.25">
      <c r="A2865" s="45" t="s">
        <v>4403</v>
      </c>
      <c r="B2865" s="45">
        <v>15000000</v>
      </c>
      <c r="C2865" s="45">
        <v>4360548</v>
      </c>
      <c r="D2865" s="46">
        <f>Table13[[#This Row],[Gross]]-Table13[[#This Row],[Budget]]</f>
        <v>-10639452</v>
      </c>
    </row>
    <row r="2866" spans="1:4" x14ac:dyDescent="0.25">
      <c r="A2866" s="47" t="s">
        <v>4597</v>
      </c>
      <c r="B2866" s="47">
        <v>11000000</v>
      </c>
      <c r="C2866" s="47">
        <v>352786</v>
      </c>
      <c r="D2866" s="46">
        <f>Table13[[#This Row],[Gross]]-Table13[[#This Row],[Budget]]</f>
        <v>-10647214</v>
      </c>
    </row>
    <row r="2867" spans="1:4" x14ac:dyDescent="0.25">
      <c r="A2867" s="47" t="s">
        <v>1886</v>
      </c>
      <c r="B2867" s="47">
        <v>48000000</v>
      </c>
      <c r="C2867" s="47">
        <v>37339525</v>
      </c>
      <c r="D2867" s="46">
        <f>Table13[[#This Row],[Gross]]-Table13[[#This Row],[Budget]]</f>
        <v>-10660475</v>
      </c>
    </row>
    <row r="2868" spans="1:4" x14ac:dyDescent="0.25">
      <c r="A2868" s="45" t="s">
        <v>2841</v>
      </c>
      <c r="B2868" s="45">
        <v>25000000</v>
      </c>
      <c r="C2868" s="45">
        <v>14334645</v>
      </c>
      <c r="D2868" s="46">
        <f>Table13[[#This Row],[Gross]]-Table13[[#This Row],[Budget]]</f>
        <v>-10665355</v>
      </c>
    </row>
    <row r="2869" spans="1:4" x14ac:dyDescent="0.25">
      <c r="A2869" s="47" t="s">
        <v>3391</v>
      </c>
      <c r="B2869" s="47">
        <v>22000000</v>
      </c>
      <c r="C2869" s="47">
        <v>11326836</v>
      </c>
      <c r="D2869" s="46">
        <f>Table13[[#This Row],[Gross]]-Table13[[#This Row],[Budget]]</f>
        <v>-10673164</v>
      </c>
    </row>
    <row r="2870" spans="1:4" x14ac:dyDescent="0.25">
      <c r="A2870" s="47" t="s">
        <v>2938</v>
      </c>
      <c r="B2870" s="47">
        <v>28000000</v>
      </c>
      <c r="C2870" s="47">
        <v>17324744</v>
      </c>
      <c r="D2870" s="46">
        <f>Table13[[#This Row],[Gross]]-Table13[[#This Row],[Budget]]</f>
        <v>-10675256</v>
      </c>
    </row>
    <row r="2871" spans="1:4" x14ac:dyDescent="0.25">
      <c r="A2871" s="47" t="s">
        <v>2852</v>
      </c>
      <c r="B2871" s="47">
        <v>30000000</v>
      </c>
      <c r="C2871" s="47">
        <v>19316646</v>
      </c>
      <c r="D2871" s="46">
        <f>Table13[[#This Row],[Gross]]-Table13[[#This Row],[Budget]]</f>
        <v>-10683354</v>
      </c>
    </row>
    <row r="2872" spans="1:4" x14ac:dyDescent="0.25">
      <c r="A2872" s="47" t="s">
        <v>612</v>
      </c>
      <c r="B2872" s="47">
        <v>100000000</v>
      </c>
      <c r="C2872" s="47">
        <v>89296573</v>
      </c>
      <c r="D2872" s="46">
        <f>Table13[[#This Row],[Gross]]-Table13[[#This Row],[Budget]]</f>
        <v>-10703427</v>
      </c>
    </row>
    <row r="2873" spans="1:4" x14ac:dyDescent="0.25">
      <c r="A2873" s="45" t="s">
        <v>2499</v>
      </c>
      <c r="B2873" s="45">
        <v>35000000</v>
      </c>
      <c r="C2873" s="45">
        <v>24276500</v>
      </c>
      <c r="D2873" s="46">
        <f>Table13[[#This Row],[Gross]]-Table13[[#This Row],[Budget]]</f>
        <v>-10723500</v>
      </c>
    </row>
    <row r="2874" spans="1:4" x14ac:dyDescent="0.25">
      <c r="A2874" s="45" t="s">
        <v>274</v>
      </c>
      <c r="B2874" s="45">
        <v>150000000</v>
      </c>
      <c r="C2874" s="45">
        <v>139259759</v>
      </c>
      <c r="D2874" s="46">
        <f>Table13[[#This Row],[Gross]]-Table13[[#This Row],[Budget]]</f>
        <v>-10740241</v>
      </c>
    </row>
    <row r="2875" spans="1:4" x14ac:dyDescent="0.25">
      <c r="A2875" s="47" t="s">
        <v>4177</v>
      </c>
      <c r="B2875" s="47">
        <v>15000000</v>
      </c>
      <c r="C2875" s="47">
        <v>4235837</v>
      </c>
      <c r="D2875" s="46">
        <f>Table13[[#This Row],[Gross]]-Table13[[#This Row],[Budget]]</f>
        <v>-10764163</v>
      </c>
    </row>
    <row r="2876" spans="1:4" x14ac:dyDescent="0.25">
      <c r="A2876" s="47" t="s">
        <v>4193</v>
      </c>
      <c r="B2876" s="47">
        <v>12000000</v>
      </c>
      <c r="C2876" s="47">
        <v>1197786</v>
      </c>
      <c r="D2876" s="46">
        <f>Table13[[#This Row],[Gross]]-Table13[[#This Row],[Budget]]</f>
        <v>-10802214</v>
      </c>
    </row>
    <row r="2877" spans="1:4" x14ac:dyDescent="0.25">
      <c r="A2877" s="47" t="s">
        <v>3980</v>
      </c>
      <c r="B2877" s="47">
        <v>15000000</v>
      </c>
      <c r="C2877" s="47">
        <v>4193025</v>
      </c>
      <c r="D2877" s="46">
        <f>Table13[[#This Row],[Gross]]-Table13[[#This Row],[Budget]]</f>
        <v>-10806975</v>
      </c>
    </row>
    <row r="2878" spans="1:4" x14ac:dyDescent="0.25">
      <c r="A2878" s="47" t="s">
        <v>2843</v>
      </c>
      <c r="B2878" s="47">
        <v>23000000</v>
      </c>
      <c r="C2878" s="47">
        <v>12189514</v>
      </c>
      <c r="D2878" s="46">
        <f>Table13[[#This Row],[Gross]]-Table13[[#This Row],[Budget]]</f>
        <v>-10810486</v>
      </c>
    </row>
    <row r="2879" spans="1:4" x14ac:dyDescent="0.25">
      <c r="A2879" s="47" t="s">
        <v>1790</v>
      </c>
      <c r="B2879" s="47">
        <v>50000000</v>
      </c>
      <c r="C2879" s="47">
        <v>39177541</v>
      </c>
      <c r="D2879" s="46">
        <f>Table13[[#This Row],[Gross]]-Table13[[#This Row],[Budget]]</f>
        <v>-10822459</v>
      </c>
    </row>
    <row r="2880" spans="1:4" x14ac:dyDescent="0.25">
      <c r="A2880" s="47" t="s">
        <v>3587</v>
      </c>
      <c r="B2880" s="47">
        <v>25000000</v>
      </c>
      <c r="C2880" s="47">
        <v>14174654</v>
      </c>
      <c r="D2880" s="46">
        <f>Table13[[#This Row],[Gross]]-Table13[[#This Row],[Budget]]</f>
        <v>-10825346</v>
      </c>
    </row>
    <row r="2881" spans="1:4" x14ac:dyDescent="0.25">
      <c r="A2881" s="45" t="s">
        <v>2044</v>
      </c>
      <c r="B2881" s="45">
        <v>40000000</v>
      </c>
      <c r="C2881" s="45">
        <v>29113588</v>
      </c>
      <c r="D2881" s="46">
        <f>Table13[[#This Row],[Gross]]-Table13[[#This Row],[Budget]]</f>
        <v>-10886412</v>
      </c>
    </row>
    <row r="2882" spans="1:4" x14ac:dyDescent="0.25">
      <c r="A2882" s="47" t="s">
        <v>3625</v>
      </c>
      <c r="B2882" s="47">
        <v>20000000</v>
      </c>
      <c r="C2882" s="47">
        <v>9109322</v>
      </c>
      <c r="D2882" s="46">
        <f>Table13[[#This Row],[Gross]]-Table13[[#This Row],[Budget]]</f>
        <v>-10890678</v>
      </c>
    </row>
    <row r="2883" spans="1:4" x14ac:dyDescent="0.25">
      <c r="A2883" s="45" t="s">
        <v>4365</v>
      </c>
      <c r="B2883" s="45">
        <v>13000000</v>
      </c>
      <c r="C2883" s="45">
        <v>2104000</v>
      </c>
      <c r="D2883" s="46">
        <f>Table13[[#This Row],[Gross]]-Table13[[#This Row],[Budget]]</f>
        <v>-10896000</v>
      </c>
    </row>
    <row r="2884" spans="1:4" x14ac:dyDescent="0.25">
      <c r="A2884" s="47" t="s">
        <v>941</v>
      </c>
      <c r="B2884" s="47">
        <v>80000000</v>
      </c>
      <c r="C2884" s="47">
        <v>69102910</v>
      </c>
      <c r="D2884" s="46">
        <f>Table13[[#This Row],[Gross]]-Table13[[#This Row],[Budget]]</f>
        <v>-10897090</v>
      </c>
    </row>
    <row r="2885" spans="1:4" x14ac:dyDescent="0.25">
      <c r="A2885" s="47" t="s">
        <v>4271</v>
      </c>
      <c r="B2885" s="47">
        <v>14000000</v>
      </c>
      <c r="C2885" s="47">
        <v>3100650</v>
      </c>
      <c r="D2885" s="46">
        <f>Table13[[#This Row],[Gross]]-Table13[[#This Row],[Budget]]</f>
        <v>-10899350</v>
      </c>
    </row>
    <row r="2886" spans="1:4" x14ac:dyDescent="0.25">
      <c r="A2886" s="47" t="s">
        <v>3192</v>
      </c>
      <c r="B2886" s="47">
        <v>25000000</v>
      </c>
      <c r="C2886" s="47">
        <v>14095303</v>
      </c>
      <c r="D2886" s="46">
        <f>Table13[[#This Row],[Gross]]-Table13[[#This Row],[Budget]]</f>
        <v>-10904697</v>
      </c>
    </row>
    <row r="2887" spans="1:4" x14ac:dyDescent="0.25">
      <c r="A2887" s="45" t="s">
        <v>2220</v>
      </c>
      <c r="B2887" s="45">
        <v>40000000</v>
      </c>
      <c r="C2887" s="45">
        <v>29077547</v>
      </c>
      <c r="D2887" s="46">
        <f>Table13[[#This Row],[Gross]]-Table13[[#This Row],[Budget]]</f>
        <v>-10922453</v>
      </c>
    </row>
    <row r="2888" spans="1:4" x14ac:dyDescent="0.25">
      <c r="A2888" s="45" t="s">
        <v>3750</v>
      </c>
      <c r="B2888" s="45">
        <v>17000000</v>
      </c>
      <c r="C2888" s="45">
        <v>6061759</v>
      </c>
      <c r="D2888" s="46">
        <f>Table13[[#This Row],[Gross]]-Table13[[#This Row],[Budget]]</f>
        <v>-10938241</v>
      </c>
    </row>
    <row r="2889" spans="1:4" x14ac:dyDescent="0.25">
      <c r="A2889" s="45" t="s">
        <v>4384</v>
      </c>
      <c r="B2889" s="45">
        <v>13000000</v>
      </c>
      <c r="C2889" s="45">
        <v>2035566</v>
      </c>
      <c r="D2889" s="46">
        <f>Table13[[#This Row],[Gross]]-Table13[[#This Row],[Budget]]</f>
        <v>-10964434</v>
      </c>
    </row>
    <row r="2890" spans="1:4" x14ac:dyDescent="0.25">
      <c r="A2890" s="47" t="s">
        <v>3233</v>
      </c>
      <c r="B2890" s="47">
        <v>15000000</v>
      </c>
      <c r="C2890" s="47">
        <v>4006906</v>
      </c>
      <c r="D2890" s="46">
        <f>Table13[[#This Row],[Gross]]-Table13[[#This Row],[Budget]]</f>
        <v>-10993094</v>
      </c>
    </row>
    <row r="2891" spans="1:4" x14ac:dyDescent="0.25">
      <c r="A2891" s="47" t="s">
        <v>3278</v>
      </c>
      <c r="B2891" s="47">
        <v>24000000</v>
      </c>
      <c r="C2891" s="47">
        <v>13000000</v>
      </c>
      <c r="D2891" s="46">
        <f>Table13[[#This Row],[Gross]]-Table13[[#This Row],[Budget]]</f>
        <v>-11000000</v>
      </c>
    </row>
    <row r="2892" spans="1:4" x14ac:dyDescent="0.25">
      <c r="A2892" s="45" t="s">
        <v>3588</v>
      </c>
      <c r="B2892" s="45">
        <v>27000000</v>
      </c>
      <c r="C2892" s="45">
        <v>15988876</v>
      </c>
      <c r="D2892" s="46">
        <f>Table13[[#This Row],[Gross]]-Table13[[#This Row],[Budget]]</f>
        <v>-11011124</v>
      </c>
    </row>
    <row r="2893" spans="1:4" x14ac:dyDescent="0.25">
      <c r="A2893" s="45" t="s">
        <v>3194</v>
      </c>
      <c r="B2893" s="45">
        <v>25000000</v>
      </c>
      <c r="C2893" s="45">
        <v>13973532</v>
      </c>
      <c r="D2893" s="46">
        <f>Table13[[#This Row],[Gross]]-Table13[[#This Row],[Budget]]</f>
        <v>-11026468</v>
      </c>
    </row>
    <row r="2894" spans="1:4" x14ac:dyDescent="0.25">
      <c r="A2894" s="47" t="s">
        <v>2809</v>
      </c>
      <c r="B2894" s="47">
        <v>30000000</v>
      </c>
      <c r="C2894" s="47">
        <v>18967571</v>
      </c>
      <c r="D2894" s="46">
        <f>Table13[[#This Row],[Gross]]-Table13[[#This Row],[Budget]]</f>
        <v>-11032429</v>
      </c>
    </row>
    <row r="2895" spans="1:4" x14ac:dyDescent="0.25">
      <c r="A2895" s="47" t="s">
        <v>2377</v>
      </c>
      <c r="B2895" s="47">
        <v>38000000</v>
      </c>
      <c r="C2895" s="47">
        <v>26903709</v>
      </c>
      <c r="D2895" s="46">
        <f>Table13[[#This Row],[Gross]]-Table13[[#This Row],[Budget]]</f>
        <v>-11096291</v>
      </c>
    </row>
    <row r="2896" spans="1:4" x14ac:dyDescent="0.25">
      <c r="A2896" s="47" t="s">
        <v>3634</v>
      </c>
      <c r="B2896" s="47">
        <v>20000000</v>
      </c>
      <c r="C2896" s="47">
        <v>8888355</v>
      </c>
      <c r="D2896" s="46">
        <f>Table13[[#This Row],[Gross]]-Table13[[#This Row],[Budget]]</f>
        <v>-11111645</v>
      </c>
    </row>
    <row r="2897" spans="1:4" x14ac:dyDescent="0.25">
      <c r="A2897" s="47" t="s">
        <v>3837</v>
      </c>
      <c r="B2897" s="47">
        <v>11350000</v>
      </c>
      <c r="C2897" s="47">
        <v>229311</v>
      </c>
      <c r="D2897" s="46">
        <f>Table13[[#This Row],[Gross]]-Table13[[#This Row],[Budget]]</f>
        <v>-11120689</v>
      </c>
    </row>
    <row r="2898" spans="1:4" x14ac:dyDescent="0.25">
      <c r="A2898" s="47" t="s">
        <v>4521</v>
      </c>
      <c r="B2898" s="47">
        <v>12000000</v>
      </c>
      <c r="C2898" s="47">
        <v>860002</v>
      </c>
      <c r="D2898" s="46">
        <f>Table13[[#This Row],[Gross]]-Table13[[#This Row],[Budget]]</f>
        <v>-11139998</v>
      </c>
    </row>
    <row r="2899" spans="1:4" x14ac:dyDescent="0.25">
      <c r="A2899" s="45" t="s">
        <v>3978</v>
      </c>
      <c r="B2899" s="45">
        <v>16000000</v>
      </c>
      <c r="C2899" s="45">
        <v>4839383</v>
      </c>
      <c r="D2899" s="46">
        <f>Table13[[#This Row],[Gross]]-Table13[[#This Row],[Budget]]</f>
        <v>-11160617</v>
      </c>
    </row>
    <row r="2900" spans="1:4" x14ac:dyDescent="0.25">
      <c r="A2900" s="47" t="s">
        <v>2936</v>
      </c>
      <c r="B2900" s="47">
        <v>28000000</v>
      </c>
      <c r="C2900" s="47">
        <v>16779636</v>
      </c>
      <c r="D2900" s="46">
        <f>Table13[[#This Row],[Gross]]-Table13[[#This Row],[Budget]]</f>
        <v>-11220364</v>
      </c>
    </row>
    <row r="2901" spans="1:4" x14ac:dyDescent="0.25">
      <c r="A2901" s="47" t="s">
        <v>4402</v>
      </c>
      <c r="B2901" s="47">
        <v>12500000</v>
      </c>
      <c r="C2901" s="47">
        <v>1227324</v>
      </c>
      <c r="D2901" s="46">
        <f>Table13[[#This Row],[Gross]]-Table13[[#This Row],[Budget]]</f>
        <v>-11272676</v>
      </c>
    </row>
    <row r="2902" spans="1:4" x14ac:dyDescent="0.25">
      <c r="A2902" s="47" t="s">
        <v>3207</v>
      </c>
      <c r="B2902" s="47">
        <v>25000000</v>
      </c>
      <c r="C2902" s="47">
        <v>13651662</v>
      </c>
      <c r="D2902" s="46">
        <f>Table13[[#This Row],[Gross]]-Table13[[#This Row],[Budget]]</f>
        <v>-11348338</v>
      </c>
    </row>
    <row r="2903" spans="1:4" x14ac:dyDescent="0.25">
      <c r="A2903" s="45" t="s">
        <v>3695</v>
      </c>
      <c r="B2903" s="45">
        <v>19400000</v>
      </c>
      <c r="C2903" s="45">
        <v>8047690</v>
      </c>
      <c r="D2903" s="46">
        <f>Table13[[#This Row],[Gross]]-Table13[[#This Row],[Budget]]</f>
        <v>-11352310</v>
      </c>
    </row>
    <row r="2904" spans="1:4" x14ac:dyDescent="0.25">
      <c r="A2904" s="45" t="s">
        <v>4873</v>
      </c>
      <c r="B2904" s="45">
        <v>11400000</v>
      </c>
      <c r="C2904" s="45">
        <v>13751</v>
      </c>
      <c r="D2904" s="46">
        <f>Table13[[#This Row],[Gross]]-Table13[[#This Row],[Budget]]</f>
        <v>-11386249</v>
      </c>
    </row>
    <row r="2905" spans="1:4" x14ac:dyDescent="0.25">
      <c r="A2905" s="45" t="s">
        <v>1789</v>
      </c>
      <c r="B2905" s="45">
        <v>50000000</v>
      </c>
      <c r="C2905" s="45">
        <v>38590500</v>
      </c>
      <c r="D2905" s="46">
        <f>Table13[[#This Row],[Gross]]-Table13[[#This Row],[Budget]]</f>
        <v>-11409500</v>
      </c>
    </row>
    <row r="2906" spans="1:4" x14ac:dyDescent="0.25">
      <c r="A2906" s="47" t="s">
        <v>4412</v>
      </c>
      <c r="B2906" s="47">
        <v>12500000</v>
      </c>
      <c r="C2906" s="47">
        <v>1089445</v>
      </c>
      <c r="D2906" s="46">
        <f>Table13[[#This Row],[Gross]]-Table13[[#This Row],[Budget]]</f>
        <v>-11410555</v>
      </c>
    </row>
    <row r="2907" spans="1:4" x14ac:dyDescent="0.25">
      <c r="A2907" s="47" t="s">
        <v>4157</v>
      </c>
      <c r="B2907" s="47">
        <v>20000000</v>
      </c>
      <c r="C2907" s="47">
        <v>8586376</v>
      </c>
      <c r="D2907" s="46">
        <f>Table13[[#This Row],[Gross]]-Table13[[#This Row],[Budget]]</f>
        <v>-11413624</v>
      </c>
    </row>
    <row r="2908" spans="1:4" x14ac:dyDescent="0.25">
      <c r="A2908" s="45" t="s">
        <v>4522</v>
      </c>
      <c r="B2908" s="45">
        <v>12000000</v>
      </c>
      <c r="C2908" s="45">
        <v>548934</v>
      </c>
      <c r="D2908" s="46">
        <f>Table13[[#This Row],[Gross]]-Table13[[#This Row],[Budget]]</f>
        <v>-11451066</v>
      </c>
    </row>
    <row r="2909" spans="1:4" x14ac:dyDescent="0.25">
      <c r="A2909" s="45" t="s">
        <v>2223</v>
      </c>
      <c r="B2909" s="45">
        <v>40000000</v>
      </c>
      <c r="C2909" s="45">
        <v>28535768</v>
      </c>
      <c r="D2909" s="46">
        <f>Table13[[#This Row],[Gross]]-Table13[[#This Row],[Budget]]</f>
        <v>-11464232</v>
      </c>
    </row>
    <row r="2910" spans="1:4" x14ac:dyDescent="0.25">
      <c r="A2910" s="47" t="s">
        <v>465</v>
      </c>
      <c r="B2910" s="47">
        <v>120000000</v>
      </c>
      <c r="C2910" s="47">
        <v>108521835</v>
      </c>
      <c r="D2910" s="46">
        <f>Table13[[#This Row],[Gross]]-Table13[[#This Row],[Budget]]</f>
        <v>-11478165</v>
      </c>
    </row>
    <row r="2911" spans="1:4" x14ac:dyDescent="0.25">
      <c r="A2911" s="47" t="s">
        <v>3318</v>
      </c>
      <c r="B2911" s="47">
        <v>23000000</v>
      </c>
      <c r="C2911" s="47">
        <v>11508423</v>
      </c>
      <c r="D2911" s="46">
        <f>Table13[[#This Row],[Gross]]-Table13[[#This Row],[Budget]]</f>
        <v>-11491577</v>
      </c>
    </row>
    <row r="2912" spans="1:4" x14ac:dyDescent="0.25">
      <c r="A2912" s="47" t="s">
        <v>2806</v>
      </c>
      <c r="B2912" s="47">
        <v>30000000</v>
      </c>
      <c r="C2912" s="47">
        <v>18500966</v>
      </c>
      <c r="D2912" s="46">
        <f>Table13[[#This Row],[Gross]]-Table13[[#This Row],[Budget]]</f>
        <v>-11499034</v>
      </c>
    </row>
    <row r="2913" spans="1:4" x14ac:dyDescent="0.25">
      <c r="A2913" s="45" t="s">
        <v>3552</v>
      </c>
      <c r="B2913" s="45">
        <v>20000000</v>
      </c>
      <c r="C2913" s="45">
        <v>8500000</v>
      </c>
      <c r="D2913" s="46">
        <f>Table13[[#This Row],[Gross]]-Table13[[#This Row],[Budget]]</f>
        <v>-11500000</v>
      </c>
    </row>
    <row r="2914" spans="1:4" x14ac:dyDescent="0.25">
      <c r="A2914" s="45" t="s">
        <v>4272</v>
      </c>
      <c r="B2914" s="45">
        <v>14000000</v>
      </c>
      <c r="C2914" s="45">
        <v>2474000</v>
      </c>
      <c r="D2914" s="46">
        <f>Table13[[#This Row],[Gross]]-Table13[[#This Row],[Budget]]</f>
        <v>-11526000</v>
      </c>
    </row>
    <row r="2915" spans="1:4" x14ac:dyDescent="0.25">
      <c r="A2915" s="45" t="s">
        <v>2313</v>
      </c>
      <c r="B2915" s="45">
        <v>18026148</v>
      </c>
      <c r="C2915" s="45">
        <v>6498000</v>
      </c>
      <c r="D2915" s="46">
        <f>Table13[[#This Row],[Gross]]-Table13[[#This Row],[Budget]]</f>
        <v>-11528148</v>
      </c>
    </row>
    <row r="2916" spans="1:4" x14ac:dyDescent="0.25">
      <c r="A2916" s="45" t="s">
        <v>3031</v>
      </c>
      <c r="B2916" s="45">
        <v>26000000</v>
      </c>
      <c r="C2916" s="45">
        <v>14469428</v>
      </c>
      <c r="D2916" s="46">
        <f>Table13[[#This Row],[Gross]]-Table13[[#This Row],[Budget]]</f>
        <v>-11530572</v>
      </c>
    </row>
    <row r="2917" spans="1:4" x14ac:dyDescent="0.25">
      <c r="A2917" s="47" t="s">
        <v>1017</v>
      </c>
      <c r="B2917" s="47">
        <v>78000000</v>
      </c>
      <c r="C2917" s="47">
        <v>66462600</v>
      </c>
      <c r="D2917" s="46">
        <f>Table13[[#This Row],[Gross]]-Table13[[#This Row],[Budget]]</f>
        <v>-11537400</v>
      </c>
    </row>
    <row r="2918" spans="1:4" x14ac:dyDescent="0.25">
      <c r="A2918" s="45" t="s">
        <v>3279</v>
      </c>
      <c r="B2918" s="45">
        <v>24000000</v>
      </c>
      <c r="C2918" s="45">
        <v>12372410</v>
      </c>
      <c r="D2918" s="46">
        <f>Table13[[#This Row],[Gross]]-Table13[[#This Row],[Budget]]</f>
        <v>-11627590</v>
      </c>
    </row>
    <row r="2919" spans="1:4" x14ac:dyDescent="0.25">
      <c r="A2919" s="45" t="s">
        <v>4741</v>
      </c>
      <c r="B2919" s="45">
        <v>16000000</v>
      </c>
      <c r="C2919" s="45">
        <v>4356743</v>
      </c>
      <c r="D2919" s="46">
        <f>Table13[[#This Row],[Gross]]-Table13[[#This Row],[Budget]]</f>
        <v>-11643257</v>
      </c>
    </row>
    <row r="2920" spans="1:4" x14ac:dyDescent="0.25">
      <c r="A2920" s="45" t="s">
        <v>4525</v>
      </c>
      <c r="B2920" s="45">
        <v>12000000</v>
      </c>
      <c r="C2920" s="45">
        <v>333976</v>
      </c>
      <c r="D2920" s="46">
        <f>Table13[[#This Row],[Gross]]-Table13[[#This Row],[Budget]]</f>
        <v>-11666024</v>
      </c>
    </row>
    <row r="2921" spans="1:4" x14ac:dyDescent="0.25">
      <c r="A2921" s="45" t="s">
        <v>4410</v>
      </c>
      <c r="B2921" s="45">
        <v>12800000</v>
      </c>
      <c r="C2921" s="45">
        <v>1110186</v>
      </c>
      <c r="D2921" s="46">
        <f>Table13[[#This Row],[Gross]]-Table13[[#This Row],[Budget]]</f>
        <v>-11689814</v>
      </c>
    </row>
    <row r="2922" spans="1:4" x14ac:dyDescent="0.25">
      <c r="A2922" s="45" t="s">
        <v>2832</v>
      </c>
      <c r="B2922" s="45">
        <v>30000000</v>
      </c>
      <c r="C2922" s="45">
        <v>18298649</v>
      </c>
      <c r="D2922" s="46">
        <f>Table13[[#This Row],[Gross]]-Table13[[#This Row],[Budget]]</f>
        <v>-11701351</v>
      </c>
    </row>
    <row r="2923" spans="1:4" x14ac:dyDescent="0.25">
      <c r="A2923" s="47" t="s">
        <v>4517</v>
      </c>
      <c r="B2923" s="47">
        <v>12000000</v>
      </c>
      <c r="C2923" s="47">
        <v>261481</v>
      </c>
      <c r="D2923" s="46">
        <f>Table13[[#This Row],[Gross]]-Table13[[#This Row],[Budget]]</f>
        <v>-11738519</v>
      </c>
    </row>
    <row r="2924" spans="1:4" x14ac:dyDescent="0.25">
      <c r="A2924" s="47" t="s">
        <v>3554</v>
      </c>
      <c r="B2924" s="47">
        <v>30000000</v>
      </c>
      <c r="C2924" s="47">
        <v>18252684</v>
      </c>
      <c r="D2924" s="46">
        <f>Table13[[#This Row],[Gross]]-Table13[[#This Row],[Budget]]</f>
        <v>-11747316</v>
      </c>
    </row>
    <row r="2925" spans="1:4" x14ac:dyDescent="0.25">
      <c r="A2925" s="47" t="s">
        <v>1307</v>
      </c>
      <c r="B2925" s="47">
        <v>55000000</v>
      </c>
      <c r="C2925" s="47">
        <v>43247140</v>
      </c>
      <c r="D2925" s="46">
        <f>Table13[[#This Row],[Gross]]-Table13[[#This Row],[Budget]]</f>
        <v>-11752860</v>
      </c>
    </row>
    <row r="2926" spans="1:4" x14ac:dyDescent="0.25">
      <c r="A2926" s="47" t="s">
        <v>4529</v>
      </c>
      <c r="B2926" s="47">
        <v>12000000</v>
      </c>
      <c r="C2926" s="47">
        <v>214202</v>
      </c>
      <c r="D2926" s="46">
        <f>Table13[[#This Row],[Gross]]-Table13[[#This Row],[Budget]]</f>
        <v>-11785798</v>
      </c>
    </row>
    <row r="2927" spans="1:4" x14ac:dyDescent="0.25">
      <c r="A2927" s="47" t="s">
        <v>388</v>
      </c>
      <c r="B2927" s="47">
        <v>135000000</v>
      </c>
      <c r="C2927" s="47">
        <v>123207194</v>
      </c>
      <c r="D2927" s="46">
        <f>Table13[[#This Row],[Gross]]-Table13[[#This Row],[Budget]]</f>
        <v>-11792806</v>
      </c>
    </row>
    <row r="2928" spans="1:4" x14ac:dyDescent="0.25">
      <c r="A2928" s="47" t="s">
        <v>4534</v>
      </c>
      <c r="B2928" s="47">
        <v>12000000</v>
      </c>
      <c r="C2928" s="47">
        <v>175370</v>
      </c>
      <c r="D2928" s="46">
        <f>Table13[[#This Row],[Gross]]-Table13[[#This Row],[Budget]]</f>
        <v>-11824630</v>
      </c>
    </row>
    <row r="2929" spans="1:4" x14ac:dyDescent="0.25">
      <c r="A2929" s="47" t="s">
        <v>4366</v>
      </c>
      <c r="B2929" s="47">
        <v>13000000</v>
      </c>
      <c r="C2929" s="47">
        <v>1172769</v>
      </c>
      <c r="D2929" s="46">
        <f>Table13[[#This Row],[Gross]]-Table13[[#This Row],[Budget]]</f>
        <v>-11827231</v>
      </c>
    </row>
    <row r="2930" spans="1:4" x14ac:dyDescent="0.25">
      <c r="A2930" s="45" t="s">
        <v>449</v>
      </c>
      <c r="B2930" s="45">
        <v>125000000</v>
      </c>
      <c r="C2930" s="45">
        <v>113165635</v>
      </c>
      <c r="D2930" s="46">
        <f>Table13[[#This Row],[Gross]]-Table13[[#This Row],[Budget]]</f>
        <v>-11834365</v>
      </c>
    </row>
    <row r="2931" spans="1:4" x14ac:dyDescent="0.25">
      <c r="A2931" s="47" t="s">
        <v>3896</v>
      </c>
      <c r="B2931" s="47">
        <v>19000000</v>
      </c>
      <c r="C2931" s="47">
        <v>7156725</v>
      </c>
      <c r="D2931" s="46">
        <f>Table13[[#This Row],[Gross]]-Table13[[#This Row],[Budget]]</f>
        <v>-11843275</v>
      </c>
    </row>
    <row r="2932" spans="1:4" x14ac:dyDescent="0.25">
      <c r="A2932" s="45" t="s">
        <v>4371</v>
      </c>
      <c r="B2932" s="45">
        <v>13000000</v>
      </c>
      <c r="C2932" s="45">
        <v>1150403</v>
      </c>
      <c r="D2932" s="46">
        <f>Table13[[#This Row],[Gross]]-Table13[[#This Row],[Budget]]</f>
        <v>-11849597</v>
      </c>
    </row>
    <row r="2933" spans="1:4" x14ac:dyDescent="0.25">
      <c r="A2933" s="45" t="s">
        <v>4545</v>
      </c>
      <c r="B2933" s="45">
        <v>11900000</v>
      </c>
      <c r="C2933" s="45">
        <v>48856</v>
      </c>
      <c r="D2933" s="46">
        <f>Table13[[#This Row],[Gross]]-Table13[[#This Row],[Budget]]</f>
        <v>-11851144</v>
      </c>
    </row>
    <row r="2934" spans="1:4" x14ac:dyDescent="0.25">
      <c r="A2934" s="47" t="s">
        <v>4526</v>
      </c>
      <c r="B2934" s="47">
        <v>12000000</v>
      </c>
      <c r="C2934" s="47">
        <v>141853</v>
      </c>
      <c r="D2934" s="46">
        <f>Table13[[#This Row],[Gross]]-Table13[[#This Row],[Budget]]</f>
        <v>-11858147</v>
      </c>
    </row>
    <row r="2935" spans="1:4" x14ac:dyDescent="0.25">
      <c r="A2935" s="45" t="s">
        <v>4536</v>
      </c>
      <c r="B2935" s="45">
        <v>12000000</v>
      </c>
      <c r="C2935" s="45">
        <v>119922</v>
      </c>
      <c r="D2935" s="46">
        <f>Table13[[#This Row],[Gross]]-Table13[[#This Row],[Budget]]</f>
        <v>-11880078</v>
      </c>
    </row>
    <row r="2936" spans="1:4" x14ac:dyDescent="0.25">
      <c r="A2936" s="47" t="s">
        <v>3627</v>
      </c>
      <c r="B2936" s="47">
        <v>20000000</v>
      </c>
      <c r="C2936" s="47">
        <v>8104069</v>
      </c>
      <c r="D2936" s="46">
        <f>Table13[[#This Row],[Gross]]-Table13[[#This Row],[Budget]]</f>
        <v>-11895931</v>
      </c>
    </row>
    <row r="2937" spans="1:4" x14ac:dyDescent="0.25">
      <c r="A2937" s="47" t="s">
        <v>3630</v>
      </c>
      <c r="B2937" s="47">
        <v>20000000</v>
      </c>
      <c r="C2937" s="47">
        <v>8093318</v>
      </c>
      <c r="D2937" s="46">
        <f>Table13[[#This Row],[Gross]]-Table13[[#This Row],[Budget]]</f>
        <v>-11906682</v>
      </c>
    </row>
    <row r="2938" spans="1:4" x14ac:dyDescent="0.25">
      <c r="A2938" s="47" t="s">
        <v>5231</v>
      </c>
      <c r="B2938" s="47">
        <v>12000000</v>
      </c>
      <c r="C2938" s="47">
        <v>65804</v>
      </c>
      <c r="D2938" s="46">
        <f>Table13[[#This Row],[Gross]]-Table13[[#This Row],[Budget]]</f>
        <v>-11934196</v>
      </c>
    </row>
    <row r="2939" spans="1:4" x14ac:dyDescent="0.25">
      <c r="A2939" s="45" t="s">
        <v>3628</v>
      </c>
      <c r="B2939" s="45">
        <v>20000000</v>
      </c>
      <c r="C2939" s="45">
        <v>8054280</v>
      </c>
      <c r="D2939" s="46">
        <f>Table13[[#This Row],[Gross]]-Table13[[#This Row],[Budget]]</f>
        <v>-11945720</v>
      </c>
    </row>
    <row r="2940" spans="1:4" x14ac:dyDescent="0.25">
      <c r="A2940" s="47" t="s">
        <v>3199</v>
      </c>
      <c r="B2940" s="47">
        <v>25000000</v>
      </c>
      <c r="C2940" s="47">
        <v>13038660</v>
      </c>
      <c r="D2940" s="46">
        <f>Table13[[#This Row],[Gross]]-Table13[[#This Row],[Budget]]</f>
        <v>-11961340</v>
      </c>
    </row>
    <row r="2941" spans="1:4" x14ac:dyDescent="0.25">
      <c r="A2941" s="47" t="s">
        <v>4374</v>
      </c>
      <c r="B2941" s="47">
        <v>13000000</v>
      </c>
      <c r="C2941" s="47">
        <v>1024175</v>
      </c>
      <c r="D2941" s="46">
        <f>Table13[[#This Row],[Gross]]-Table13[[#This Row],[Budget]]</f>
        <v>-11975825</v>
      </c>
    </row>
    <row r="2942" spans="1:4" x14ac:dyDescent="0.25">
      <c r="A2942" s="45" t="s">
        <v>4540</v>
      </c>
      <c r="B2942" s="45">
        <v>12000000</v>
      </c>
      <c r="C2942" s="45">
        <v>14616</v>
      </c>
      <c r="D2942" s="46">
        <f>Table13[[#This Row],[Gross]]-Table13[[#This Row],[Budget]]</f>
        <v>-11985384</v>
      </c>
    </row>
    <row r="2943" spans="1:4" x14ac:dyDescent="0.25">
      <c r="A2943" s="45" t="s">
        <v>3585</v>
      </c>
      <c r="B2943" s="45">
        <v>20000000</v>
      </c>
      <c r="C2943" s="45">
        <v>8000000</v>
      </c>
      <c r="D2943" s="46">
        <f>Table13[[#This Row],[Gross]]-Table13[[#This Row],[Budget]]</f>
        <v>-12000000</v>
      </c>
    </row>
    <row r="2944" spans="1:4" x14ac:dyDescent="0.25">
      <c r="A2944" s="47" t="s">
        <v>3811</v>
      </c>
      <c r="B2944" s="47">
        <v>18000000</v>
      </c>
      <c r="C2944" s="47">
        <v>6000000</v>
      </c>
      <c r="D2944" s="46">
        <f>Table13[[#This Row],[Gross]]-Table13[[#This Row],[Budget]]</f>
        <v>-12000000</v>
      </c>
    </row>
    <row r="2945" spans="1:4" x14ac:dyDescent="0.25">
      <c r="A2945" s="45" t="s">
        <v>3940</v>
      </c>
      <c r="B2945" s="45">
        <v>18500000</v>
      </c>
      <c r="C2945" s="45">
        <v>6462576</v>
      </c>
      <c r="D2945" s="46">
        <f>Table13[[#This Row],[Gross]]-Table13[[#This Row],[Budget]]</f>
        <v>-12037424</v>
      </c>
    </row>
    <row r="2946" spans="1:4" x14ac:dyDescent="0.25">
      <c r="A2946" s="47" t="s">
        <v>3359</v>
      </c>
      <c r="B2946" s="47">
        <v>30000000</v>
      </c>
      <c r="C2946" s="47">
        <v>17951431</v>
      </c>
      <c r="D2946" s="46">
        <f>Table13[[#This Row],[Gross]]-Table13[[#This Row],[Budget]]</f>
        <v>-12048569</v>
      </c>
    </row>
    <row r="2947" spans="1:4" x14ac:dyDescent="0.25">
      <c r="A2947" s="45" t="s">
        <v>3914</v>
      </c>
      <c r="B2947" s="45">
        <v>17000000</v>
      </c>
      <c r="C2947" s="45">
        <v>4930798</v>
      </c>
      <c r="D2947" s="46">
        <f>Table13[[#This Row],[Gross]]-Table13[[#This Row],[Budget]]</f>
        <v>-12069202</v>
      </c>
    </row>
    <row r="2948" spans="1:4" x14ac:dyDescent="0.25">
      <c r="A2948" s="47" t="s">
        <v>2886</v>
      </c>
      <c r="B2948" s="47">
        <v>29000000</v>
      </c>
      <c r="C2948" s="47">
        <v>16930185</v>
      </c>
      <c r="D2948" s="46">
        <f>Table13[[#This Row],[Gross]]-Table13[[#This Row],[Budget]]</f>
        <v>-12069815</v>
      </c>
    </row>
    <row r="2949" spans="1:4" x14ac:dyDescent="0.25">
      <c r="A2949" s="45" t="s">
        <v>2503</v>
      </c>
      <c r="B2949" s="45">
        <v>35000000</v>
      </c>
      <c r="C2949" s="45">
        <v>22913677</v>
      </c>
      <c r="D2949" s="46">
        <f>Table13[[#This Row],[Gross]]-Table13[[#This Row],[Budget]]</f>
        <v>-12086323</v>
      </c>
    </row>
    <row r="2950" spans="1:4" x14ac:dyDescent="0.25">
      <c r="A2950" s="47" t="s">
        <v>3813</v>
      </c>
      <c r="B2950" s="47">
        <v>18000000</v>
      </c>
      <c r="C2950" s="47">
        <v>5887457</v>
      </c>
      <c r="D2950" s="46">
        <f>Table13[[#This Row],[Gross]]-Table13[[#This Row],[Budget]]</f>
        <v>-12112543</v>
      </c>
    </row>
    <row r="2951" spans="1:4" x14ac:dyDescent="0.25">
      <c r="A2951" s="45" t="s">
        <v>1980</v>
      </c>
      <c r="B2951" s="45">
        <v>35000000</v>
      </c>
      <c r="C2951" s="45">
        <v>22877808</v>
      </c>
      <c r="D2951" s="46">
        <f>Table13[[#This Row],[Gross]]-Table13[[#This Row],[Budget]]</f>
        <v>-12122192</v>
      </c>
    </row>
    <row r="2952" spans="1:4" x14ac:dyDescent="0.25">
      <c r="A2952" s="45" t="s">
        <v>3623</v>
      </c>
      <c r="B2952" s="45">
        <v>21000000</v>
      </c>
      <c r="C2952" s="45">
        <v>8855646</v>
      </c>
      <c r="D2952" s="46">
        <f>Table13[[#This Row],[Gross]]-Table13[[#This Row],[Budget]]</f>
        <v>-12144354</v>
      </c>
    </row>
    <row r="2953" spans="1:4" x14ac:dyDescent="0.25">
      <c r="A2953" s="47" t="s">
        <v>3034</v>
      </c>
      <c r="B2953" s="47">
        <v>26000000</v>
      </c>
      <c r="C2953" s="47">
        <v>13829734</v>
      </c>
      <c r="D2953" s="46">
        <f>Table13[[#This Row],[Gross]]-Table13[[#This Row],[Budget]]</f>
        <v>-12170266</v>
      </c>
    </row>
    <row r="2954" spans="1:4" x14ac:dyDescent="0.25">
      <c r="A2954" s="45" t="s">
        <v>4281</v>
      </c>
      <c r="B2954" s="45">
        <v>14000000</v>
      </c>
      <c r="C2954" s="45">
        <v>1752214</v>
      </c>
      <c r="D2954" s="46">
        <f>Table13[[#This Row],[Gross]]-Table13[[#This Row],[Budget]]</f>
        <v>-12247786</v>
      </c>
    </row>
    <row r="2955" spans="1:4" x14ac:dyDescent="0.25">
      <c r="A2955" s="45" t="s">
        <v>3794</v>
      </c>
      <c r="B2955" s="45">
        <v>30000000</v>
      </c>
      <c r="C2955" s="45">
        <v>17750583</v>
      </c>
      <c r="D2955" s="46">
        <f>Table13[[#This Row],[Gross]]-Table13[[#This Row],[Budget]]</f>
        <v>-12249417</v>
      </c>
    </row>
    <row r="2956" spans="1:4" x14ac:dyDescent="0.25">
      <c r="A2956" s="45" t="s">
        <v>3817</v>
      </c>
      <c r="B2956" s="45">
        <v>18000000</v>
      </c>
      <c r="C2956" s="45">
        <v>5694401</v>
      </c>
      <c r="D2956" s="46">
        <f>Table13[[#This Row],[Gross]]-Table13[[#This Row],[Budget]]</f>
        <v>-12305599</v>
      </c>
    </row>
    <row r="2957" spans="1:4" x14ac:dyDescent="0.25">
      <c r="A2957" s="45" t="s">
        <v>3375</v>
      </c>
      <c r="B2957" s="45">
        <v>22000000</v>
      </c>
      <c r="C2957" s="45">
        <v>9694105</v>
      </c>
      <c r="D2957" s="46">
        <f>Table13[[#This Row],[Gross]]-Table13[[#This Row],[Budget]]</f>
        <v>-12305895</v>
      </c>
    </row>
    <row r="2958" spans="1:4" x14ac:dyDescent="0.25">
      <c r="A2958" s="47" t="s">
        <v>2224</v>
      </c>
      <c r="B2958" s="47">
        <v>40000000</v>
      </c>
      <c r="C2958" s="47">
        <v>27663982</v>
      </c>
      <c r="D2958" s="46">
        <f>Table13[[#This Row],[Gross]]-Table13[[#This Row],[Budget]]</f>
        <v>-12336018</v>
      </c>
    </row>
    <row r="2959" spans="1:4" x14ac:dyDescent="0.25">
      <c r="A2959" s="45" t="s">
        <v>3319</v>
      </c>
      <c r="B2959" s="45">
        <v>23000000</v>
      </c>
      <c r="C2959" s="45">
        <v>10660147</v>
      </c>
      <c r="D2959" s="46">
        <f>Table13[[#This Row],[Gross]]-Table13[[#This Row],[Budget]]</f>
        <v>-12339853</v>
      </c>
    </row>
    <row r="2960" spans="1:4" x14ac:dyDescent="0.25">
      <c r="A2960" s="47" t="s">
        <v>1776</v>
      </c>
      <c r="B2960" s="47">
        <v>55000000</v>
      </c>
      <c r="C2960" s="47">
        <v>42610000</v>
      </c>
      <c r="D2960" s="46">
        <f>Table13[[#This Row],[Gross]]-Table13[[#This Row],[Budget]]</f>
        <v>-12390000</v>
      </c>
    </row>
    <row r="2961" spans="1:4" x14ac:dyDescent="0.25">
      <c r="A2961" s="47" t="s">
        <v>2298</v>
      </c>
      <c r="B2961" s="47">
        <v>20000000</v>
      </c>
      <c r="C2961" s="47">
        <v>7564000</v>
      </c>
      <c r="D2961" s="46">
        <f>Table13[[#This Row],[Gross]]-Table13[[#This Row],[Budget]]</f>
        <v>-12436000</v>
      </c>
    </row>
    <row r="2962" spans="1:4" x14ac:dyDescent="0.25">
      <c r="A2962" s="45" t="s">
        <v>1840</v>
      </c>
      <c r="B2962" s="45">
        <v>22000000</v>
      </c>
      <c r="C2962" s="45">
        <v>9528092</v>
      </c>
      <c r="D2962" s="46">
        <f>Table13[[#This Row],[Gross]]-Table13[[#This Row],[Budget]]</f>
        <v>-12471908</v>
      </c>
    </row>
    <row r="2963" spans="1:4" x14ac:dyDescent="0.25">
      <c r="A2963" s="47" t="s">
        <v>1793</v>
      </c>
      <c r="B2963" s="47">
        <v>50000000</v>
      </c>
      <c r="C2963" s="47">
        <v>37486138</v>
      </c>
      <c r="D2963" s="46">
        <f>Table13[[#This Row],[Gross]]-Table13[[#This Row],[Budget]]</f>
        <v>-12513862</v>
      </c>
    </row>
    <row r="2964" spans="1:4" x14ac:dyDescent="0.25">
      <c r="A2964" s="47" t="s">
        <v>4183</v>
      </c>
      <c r="B2964" s="47">
        <v>15000000</v>
      </c>
      <c r="C2964" s="47">
        <v>2412045</v>
      </c>
      <c r="D2964" s="46">
        <f>Table13[[#This Row],[Gross]]-Table13[[#This Row],[Budget]]</f>
        <v>-12587955</v>
      </c>
    </row>
    <row r="2965" spans="1:4" x14ac:dyDescent="0.25">
      <c r="A2965" s="45" t="s">
        <v>4379</v>
      </c>
      <c r="B2965" s="45">
        <v>12620000</v>
      </c>
      <c r="C2965" s="45">
        <v>31662</v>
      </c>
      <c r="D2965" s="46">
        <f>Table13[[#This Row],[Gross]]-Table13[[#This Row],[Budget]]</f>
        <v>-12588338</v>
      </c>
    </row>
    <row r="2966" spans="1:4" x14ac:dyDescent="0.25">
      <c r="A2966" s="45" t="s">
        <v>1976</v>
      </c>
      <c r="B2966" s="45">
        <v>40000000</v>
      </c>
      <c r="C2966" s="45">
        <v>27400000</v>
      </c>
      <c r="D2966" s="46">
        <f>Table13[[#This Row],[Gross]]-Table13[[#This Row],[Budget]]</f>
        <v>-12600000</v>
      </c>
    </row>
    <row r="2967" spans="1:4" x14ac:dyDescent="0.25">
      <c r="A2967" s="47" t="s">
        <v>1280</v>
      </c>
      <c r="B2967" s="47">
        <v>65000000</v>
      </c>
      <c r="C2967" s="47">
        <v>52397389</v>
      </c>
      <c r="D2967" s="46">
        <f>Table13[[#This Row],[Gross]]-Table13[[#This Row],[Budget]]</f>
        <v>-12602611</v>
      </c>
    </row>
    <row r="2968" spans="1:4" x14ac:dyDescent="0.25">
      <c r="A2968" s="45" t="s">
        <v>3632</v>
      </c>
      <c r="B2968" s="45">
        <v>20000000</v>
      </c>
      <c r="C2968" s="45">
        <v>7382993</v>
      </c>
      <c r="D2968" s="46">
        <f>Table13[[#This Row],[Gross]]-Table13[[#This Row],[Budget]]</f>
        <v>-12617007</v>
      </c>
    </row>
    <row r="2969" spans="1:4" x14ac:dyDescent="0.25">
      <c r="A2969" s="47" t="s">
        <v>2979</v>
      </c>
      <c r="B2969" s="47">
        <v>27000000</v>
      </c>
      <c r="C2969" s="47">
        <v>14337579</v>
      </c>
      <c r="D2969" s="46">
        <f>Table13[[#This Row],[Gross]]-Table13[[#This Row],[Budget]]</f>
        <v>-12662421</v>
      </c>
    </row>
    <row r="2970" spans="1:4" x14ac:dyDescent="0.25">
      <c r="A2970" s="45" t="s">
        <v>3996</v>
      </c>
      <c r="B2970" s="45">
        <v>13000000</v>
      </c>
      <c r="C2970" s="45">
        <v>336467</v>
      </c>
      <c r="D2970" s="46">
        <f>Table13[[#This Row],[Gross]]-Table13[[#This Row],[Budget]]</f>
        <v>-12663533</v>
      </c>
    </row>
    <row r="2971" spans="1:4" x14ac:dyDescent="0.25">
      <c r="A2971" s="45" t="s">
        <v>4375</v>
      </c>
      <c r="B2971" s="45">
        <v>13000000</v>
      </c>
      <c r="C2971" s="45">
        <v>301305</v>
      </c>
      <c r="D2971" s="46">
        <f>Table13[[#This Row],[Gross]]-Table13[[#This Row],[Budget]]</f>
        <v>-12698695</v>
      </c>
    </row>
    <row r="2972" spans="1:4" x14ac:dyDescent="0.25">
      <c r="A2972" s="47" t="s">
        <v>3636</v>
      </c>
      <c r="B2972" s="47">
        <v>20000000</v>
      </c>
      <c r="C2972" s="47">
        <v>7268659</v>
      </c>
      <c r="D2972" s="46">
        <f>Table13[[#This Row],[Gross]]-Table13[[#This Row],[Budget]]</f>
        <v>-12731341</v>
      </c>
    </row>
    <row r="2973" spans="1:4" x14ac:dyDescent="0.25">
      <c r="A2973" s="47" t="s">
        <v>2815</v>
      </c>
      <c r="B2973" s="47">
        <v>30000000</v>
      </c>
      <c r="C2973" s="47">
        <v>17266505</v>
      </c>
      <c r="D2973" s="46">
        <f>Table13[[#This Row],[Gross]]-Table13[[#This Row],[Budget]]</f>
        <v>-12733495</v>
      </c>
    </row>
    <row r="2974" spans="1:4" x14ac:dyDescent="0.25">
      <c r="A2974" s="47" t="s">
        <v>4390</v>
      </c>
      <c r="B2974" s="47">
        <v>13000000</v>
      </c>
      <c r="C2974" s="47">
        <v>214966</v>
      </c>
      <c r="D2974" s="46">
        <f>Table13[[#This Row],[Gross]]-Table13[[#This Row],[Budget]]</f>
        <v>-12785034</v>
      </c>
    </row>
    <row r="2975" spans="1:4" x14ac:dyDescent="0.25">
      <c r="A2975" s="45" t="s">
        <v>4185</v>
      </c>
      <c r="B2975" s="45">
        <v>15000000</v>
      </c>
      <c r="C2975" s="45">
        <v>2203641</v>
      </c>
      <c r="D2975" s="46">
        <f>Table13[[#This Row],[Gross]]-Table13[[#This Row],[Budget]]</f>
        <v>-12796359</v>
      </c>
    </row>
    <row r="2976" spans="1:4" x14ac:dyDescent="0.25">
      <c r="A2976" s="47" t="s">
        <v>3369</v>
      </c>
      <c r="B2976" s="47">
        <v>23500000</v>
      </c>
      <c r="C2976" s="47">
        <v>10696210</v>
      </c>
      <c r="D2976" s="46">
        <f>Table13[[#This Row],[Gross]]-Table13[[#This Row],[Budget]]</f>
        <v>-12803790</v>
      </c>
    </row>
    <row r="2977" spans="1:4" x14ac:dyDescent="0.25">
      <c r="A2977" s="47" t="s">
        <v>2043</v>
      </c>
      <c r="B2977" s="47">
        <v>44000000</v>
      </c>
      <c r="C2977" s="47">
        <v>31136950</v>
      </c>
      <c r="D2977" s="46">
        <f>Table13[[#This Row],[Gross]]-Table13[[#This Row],[Budget]]</f>
        <v>-12863050</v>
      </c>
    </row>
    <row r="2978" spans="1:4" x14ac:dyDescent="0.25">
      <c r="A2978" s="47" t="s">
        <v>2596</v>
      </c>
      <c r="B2978" s="47">
        <v>30000000</v>
      </c>
      <c r="C2978" s="47">
        <v>17120019</v>
      </c>
      <c r="D2978" s="46">
        <f>Table13[[#This Row],[Gross]]-Table13[[#This Row],[Budget]]</f>
        <v>-12879981</v>
      </c>
    </row>
    <row r="2979" spans="1:4" x14ac:dyDescent="0.25">
      <c r="A2979" s="47" t="s">
        <v>2780</v>
      </c>
      <c r="B2979" s="47">
        <v>45000000</v>
      </c>
      <c r="C2979" s="47">
        <v>32095318</v>
      </c>
      <c r="D2979" s="46">
        <f>Table13[[#This Row],[Gross]]-Table13[[#This Row],[Budget]]</f>
        <v>-12904682</v>
      </c>
    </row>
    <row r="2980" spans="1:4" x14ac:dyDescent="0.25">
      <c r="A2980" s="45" t="s">
        <v>4588</v>
      </c>
      <c r="B2980" s="45">
        <v>17000000</v>
      </c>
      <c r="C2980" s="45">
        <v>4068087</v>
      </c>
      <c r="D2980" s="46">
        <f>Table13[[#This Row],[Gross]]-Table13[[#This Row],[Budget]]</f>
        <v>-12931913</v>
      </c>
    </row>
    <row r="2981" spans="1:4" x14ac:dyDescent="0.25">
      <c r="A2981" s="45" t="s">
        <v>2225</v>
      </c>
      <c r="B2981" s="45">
        <v>40000000</v>
      </c>
      <c r="C2981" s="45">
        <v>27053815</v>
      </c>
      <c r="D2981" s="46">
        <f>Table13[[#This Row],[Gross]]-Table13[[#This Row],[Budget]]</f>
        <v>-12946185</v>
      </c>
    </row>
    <row r="2982" spans="1:4" x14ac:dyDescent="0.25">
      <c r="A2982" s="47" t="s">
        <v>4313</v>
      </c>
      <c r="B2982" s="47">
        <v>13000000</v>
      </c>
      <c r="C2982" s="47">
        <v>23947</v>
      </c>
      <c r="D2982" s="46">
        <f>Table13[[#This Row],[Gross]]-Table13[[#This Row],[Budget]]</f>
        <v>-12976053</v>
      </c>
    </row>
    <row r="2983" spans="1:4" x14ac:dyDescent="0.25">
      <c r="A2983" s="47" t="s">
        <v>4274</v>
      </c>
      <c r="B2983" s="47">
        <v>14000000</v>
      </c>
      <c r="C2983" s="47">
        <v>1000000</v>
      </c>
      <c r="D2983" s="46">
        <f>Table13[[#This Row],[Gross]]-Table13[[#This Row],[Budget]]</f>
        <v>-13000000</v>
      </c>
    </row>
    <row r="2984" spans="1:4" x14ac:dyDescent="0.25">
      <c r="A2984" s="45" t="s">
        <v>4189</v>
      </c>
      <c r="B2984" s="45">
        <v>15000000</v>
      </c>
      <c r="C2984" s="45">
        <v>1954202</v>
      </c>
      <c r="D2984" s="46">
        <f>Table13[[#This Row],[Gross]]-Table13[[#This Row],[Budget]]</f>
        <v>-13045798</v>
      </c>
    </row>
    <row r="2985" spans="1:4" x14ac:dyDescent="0.25">
      <c r="A2985" s="47" t="s">
        <v>4187</v>
      </c>
      <c r="B2985" s="47">
        <v>15000000</v>
      </c>
      <c r="C2985" s="47">
        <v>1953732</v>
      </c>
      <c r="D2985" s="46">
        <f>Table13[[#This Row],[Gross]]-Table13[[#This Row],[Budget]]</f>
        <v>-13046268</v>
      </c>
    </row>
    <row r="2986" spans="1:4" x14ac:dyDescent="0.25">
      <c r="A2986" s="47" t="s">
        <v>2817</v>
      </c>
      <c r="B2986" s="47">
        <v>30000000</v>
      </c>
      <c r="C2986" s="47">
        <v>16930884</v>
      </c>
      <c r="D2986" s="46">
        <f>Table13[[#This Row],[Gross]]-Table13[[#This Row],[Budget]]</f>
        <v>-13069116</v>
      </c>
    </row>
    <row r="2987" spans="1:4" x14ac:dyDescent="0.25">
      <c r="A2987" s="47" t="s">
        <v>3983</v>
      </c>
      <c r="B2987" s="47">
        <v>16000000</v>
      </c>
      <c r="C2987" s="47">
        <v>2849142</v>
      </c>
      <c r="D2987" s="46">
        <f>Table13[[#This Row],[Gross]]-Table13[[#This Row],[Budget]]</f>
        <v>-13150858</v>
      </c>
    </row>
    <row r="2988" spans="1:4" x14ac:dyDescent="0.25">
      <c r="A2988" s="47" t="s">
        <v>4766</v>
      </c>
      <c r="B2988" s="47">
        <v>14000000</v>
      </c>
      <c r="C2988" s="47">
        <v>800000</v>
      </c>
      <c r="D2988" s="46">
        <f>Table13[[#This Row],[Gross]]-Table13[[#This Row],[Budget]]</f>
        <v>-13200000</v>
      </c>
    </row>
    <row r="2989" spans="1:4" x14ac:dyDescent="0.25">
      <c r="A2989" s="45" t="s">
        <v>2621</v>
      </c>
      <c r="B2989" s="45">
        <v>35000000</v>
      </c>
      <c r="C2989" s="45">
        <v>21784432</v>
      </c>
      <c r="D2989" s="46">
        <f>Table13[[#This Row],[Gross]]-Table13[[#This Row],[Budget]]</f>
        <v>-13215568</v>
      </c>
    </row>
    <row r="2990" spans="1:4" x14ac:dyDescent="0.25">
      <c r="A2990" s="45" t="s">
        <v>4292</v>
      </c>
      <c r="B2990" s="45">
        <v>13400000</v>
      </c>
      <c r="C2990" s="45">
        <v>163591</v>
      </c>
      <c r="D2990" s="46">
        <f>Table13[[#This Row],[Gross]]-Table13[[#This Row],[Budget]]</f>
        <v>-13236409</v>
      </c>
    </row>
    <row r="2991" spans="1:4" x14ac:dyDescent="0.25">
      <c r="A2991" s="45" t="s">
        <v>421</v>
      </c>
      <c r="B2991" s="45">
        <v>127000000</v>
      </c>
      <c r="C2991" s="45">
        <v>113733726</v>
      </c>
      <c r="D2991" s="46">
        <f>Table13[[#This Row],[Gross]]-Table13[[#This Row],[Budget]]</f>
        <v>-13266274</v>
      </c>
    </row>
    <row r="2992" spans="1:4" x14ac:dyDescent="0.25">
      <c r="A2992" s="45" t="s">
        <v>5821</v>
      </c>
      <c r="B2992" s="45">
        <v>13500000</v>
      </c>
      <c r="C2992" s="45">
        <v>186354</v>
      </c>
      <c r="D2992" s="46">
        <f>Table13[[#This Row],[Gross]]-Table13[[#This Row],[Budget]]</f>
        <v>-13313646</v>
      </c>
    </row>
    <row r="2993" spans="1:4" x14ac:dyDescent="0.25">
      <c r="A2993" s="45" t="s">
        <v>3323</v>
      </c>
      <c r="B2993" s="45">
        <v>19430000</v>
      </c>
      <c r="C2993" s="45">
        <v>6109075</v>
      </c>
      <c r="D2993" s="46">
        <f>Table13[[#This Row],[Gross]]-Table13[[#This Row],[Budget]]</f>
        <v>-13320925</v>
      </c>
    </row>
    <row r="2994" spans="1:4" x14ac:dyDescent="0.25">
      <c r="A2994" s="45" t="s">
        <v>1526</v>
      </c>
      <c r="B2994" s="45">
        <v>58000000</v>
      </c>
      <c r="C2994" s="45">
        <v>44665963</v>
      </c>
      <c r="D2994" s="46">
        <f>Table13[[#This Row],[Gross]]-Table13[[#This Row],[Budget]]</f>
        <v>-13334037</v>
      </c>
    </row>
    <row r="2995" spans="1:4" x14ac:dyDescent="0.25">
      <c r="A2995" s="47" t="s">
        <v>2634</v>
      </c>
      <c r="B2995" s="47">
        <v>32000000</v>
      </c>
      <c r="C2995" s="47">
        <v>18636537</v>
      </c>
      <c r="D2995" s="46">
        <f>Table13[[#This Row],[Gross]]-Table13[[#This Row],[Budget]]</f>
        <v>-13363463</v>
      </c>
    </row>
    <row r="2996" spans="1:4" x14ac:dyDescent="0.25">
      <c r="A2996" s="47" t="s">
        <v>1809</v>
      </c>
      <c r="B2996" s="47">
        <v>40000000</v>
      </c>
      <c r="C2996" s="47">
        <v>26616999</v>
      </c>
      <c r="D2996" s="46">
        <f>Table13[[#This Row],[Gross]]-Table13[[#This Row],[Budget]]</f>
        <v>-13383001</v>
      </c>
    </row>
    <row r="2997" spans="1:4" x14ac:dyDescent="0.25">
      <c r="A2997" s="45" t="s">
        <v>1592</v>
      </c>
      <c r="B2997" s="45">
        <v>55000000</v>
      </c>
      <c r="C2997" s="45">
        <v>41609593</v>
      </c>
      <c r="D2997" s="46">
        <f>Table13[[#This Row],[Gross]]-Table13[[#This Row],[Budget]]</f>
        <v>-13390407</v>
      </c>
    </row>
    <row r="2998" spans="1:4" x14ac:dyDescent="0.25">
      <c r="A2998" s="47" t="s">
        <v>3243</v>
      </c>
      <c r="B2998" s="47">
        <v>13500000</v>
      </c>
      <c r="C2998" s="47">
        <v>85433</v>
      </c>
      <c r="D2998" s="46">
        <f>Table13[[#This Row],[Gross]]-Table13[[#This Row],[Budget]]</f>
        <v>-13414567</v>
      </c>
    </row>
    <row r="2999" spans="1:4" x14ac:dyDescent="0.25">
      <c r="A2999" s="47" t="s">
        <v>1093</v>
      </c>
      <c r="B2999" s="47">
        <v>69000000</v>
      </c>
      <c r="C2999" s="47">
        <v>55585389</v>
      </c>
      <c r="D2999" s="46">
        <f>Table13[[#This Row],[Gross]]-Table13[[#This Row],[Budget]]</f>
        <v>-13414611</v>
      </c>
    </row>
    <row r="3000" spans="1:4" x14ac:dyDescent="0.25">
      <c r="A3000" s="47" t="s">
        <v>3639</v>
      </c>
      <c r="B3000" s="47">
        <v>20000000</v>
      </c>
      <c r="C3000" s="47">
        <v>6563357</v>
      </c>
      <c r="D3000" s="46">
        <f>Table13[[#This Row],[Gross]]-Table13[[#This Row],[Budget]]</f>
        <v>-13436643</v>
      </c>
    </row>
    <row r="3001" spans="1:4" x14ac:dyDescent="0.25">
      <c r="A3001" s="47" t="s">
        <v>3202</v>
      </c>
      <c r="B3001" s="47">
        <v>25000000</v>
      </c>
      <c r="C3001" s="47">
        <v>11538204</v>
      </c>
      <c r="D3001" s="46">
        <f>Table13[[#This Row],[Gross]]-Table13[[#This Row],[Budget]]</f>
        <v>-13461796</v>
      </c>
    </row>
    <row r="3002" spans="1:4" x14ac:dyDescent="0.25">
      <c r="A3002" s="47" t="s">
        <v>3826</v>
      </c>
      <c r="B3002" s="47">
        <v>18000000</v>
      </c>
      <c r="C3002" s="47">
        <v>4435083</v>
      </c>
      <c r="D3002" s="46">
        <f>Table13[[#This Row],[Gross]]-Table13[[#This Row],[Budget]]</f>
        <v>-13564917</v>
      </c>
    </row>
    <row r="3003" spans="1:4" x14ac:dyDescent="0.25">
      <c r="A3003" s="45" t="s">
        <v>2278</v>
      </c>
      <c r="B3003" s="45">
        <v>24000000</v>
      </c>
      <c r="C3003" s="45">
        <v>10431220</v>
      </c>
      <c r="D3003" s="46">
        <f>Table13[[#This Row],[Gross]]-Table13[[#This Row],[Budget]]</f>
        <v>-13568780</v>
      </c>
    </row>
    <row r="3004" spans="1:4" x14ac:dyDescent="0.25">
      <c r="A3004" s="45" t="s">
        <v>3999</v>
      </c>
      <c r="B3004" s="45">
        <v>16000000</v>
      </c>
      <c r="C3004" s="45">
        <v>2428883</v>
      </c>
      <c r="D3004" s="46">
        <f>Table13[[#This Row],[Gross]]-Table13[[#This Row],[Budget]]</f>
        <v>-13571117</v>
      </c>
    </row>
    <row r="3005" spans="1:4" x14ac:dyDescent="0.25">
      <c r="A3005" s="47" t="s">
        <v>3644</v>
      </c>
      <c r="B3005" s="47">
        <v>20000000</v>
      </c>
      <c r="C3005" s="47">
        <v>6420319</v>
      </c>
      <c r="D3005" s="46">
        <f>Table13[[#This Row],[Gross]]-Table13[[#This Row],[Budget]]</f>
        <v>-13579681</v>
      </c>
    </row>
    <row r="3006" spans="1:4" x14ac:dyDescent="0.25">
      <c r="A3006" s="45" t="s">
        <v>3820</v>
      </c>
      <c r="B3006" s="45">
        <v>18000000</v>
      </c>
      <c r="C3006" s="45">
        <v>4414535</v>
      </c>
      <c r="D3006" s="46">
        <f>Table13[[#This Row],[Gross]]-Table13[[#This Row],[Budget]]</f>
        <v>-13585465</v>
      </c>
    </row>
    <row r="3007" spans="1:4" x14ac:dyDescent="0.25">
      <c r="A3007" s="45" t="s">
        <v>231</v>
      </c>
      <c r="B3007" s="45">
        <v>160000000</v>
      </c>
      <c r="C3007" s="45">
        <v>146405371</v>
      </c>
      <c r="D3007" s="46">
        <f>Table13[[#This Row],[Gross]]-Table13[[#This Row],[Budget]]</f>
        <v>-13594629</v>
      </c>
    </row>
    <row r="3008" spans="1:4" x14ac:dyDescent="0.25">
      <c r="A3008" s="47" t="s">
        <v>2075</v>
      </c>
      <c r="B3008" s="47">
        <v>40000000</v>
      </c>
      <c r="C3008" s="47">
        <v>26404753</v>
      </c>
      <c r="D3008" s="46">
        <f>Table13[[#This Row],[Gross]]-Table13[[#This Row],[Budget]]</f>
        <v>-13595247</v>
      </c>
    </row>
    <row r="3009" spans="1:4" x14ac:dyDescent="0.25">
      <c r="A3009" s="47" t="s">
        <v>3710</v>
      </c>
      <c r="B3009" s="47">
        <v>15000000</v>
      </c>
      <c r="C3009" s="47">
        <v>1357042</v>
      </c>
      <c r="D3009" s="46">
        <f>Table13[[#This Row],[Gross]]-Table13[[#This Row],[Budget]]</f>
        <v>-13642958</v>
      </c>
    </row>
    <row r="3010" spans="1:4" x14ac:dyDescent="0.25">
      <c r="A3010" s="47" t="s">
        <v>4190</v>
      </c>
      <c r="B3010" s="47">
        <v>15000000</v>
      </c>
      <c r="C3010" s="47">
        <v>1294640</v>
      </c>
      <c r="D3010" s="46">
        <f>Table13[[#This Row],[Gross]]-Table13[[#This Row],[Budget]]</f>
        <v>-13705360</v>
      </c>
    </row>
    <row r="3011" spans="1:4" x14ac:dyDescent="0.25">
      <c r="A3011" s="47" t="s">
        <v>3042</v>
      </c>
      <c r="B3011" s="47">
        <v>26000000</v>
      </c>
      <c r="C3011" s="47">
        <v>12276810</v>
      </c>
      <c r="D3011" s="46">
        <f>Table13[[#This Row],[Gross]]-Table13[[#This Row],[Budget]]</f>
        <v>-13723190</v>
      </c>
    </row>
    <row r="3012" spans="1:4" x14ac:dyDescent="0.25">
      <c r="A3012" s="45" t="s">
        <v>3783</v>
      </c>
      <c r="B3012" s="45">
        <v>18000000</v>
      </c>
      <c r="C3012" s="45">
        <v>4250320</v>
      </c>
      <c r="D3012" s="46">
        <f>Table13[[#This Row],[Gross]]-Table13[[#This Row],[Budget]]</f>
        <v>-13749680</v>
      </c>
    </row>
    <row r="3013" spans="1:4" x14ac:dyDescent="0.25">
      <c r="A3013" s="45" t="s">
        <v>2985</v>
      </c>
      <c r="B3013" s="45">
        <v>27000000</v>
      </c>
      <c r="C3013" s="45">
        <v>13248477</v>
      </c>
      <c r="D3013" s="46">
        <f>Table13[[#This Row],[Gross]]-Table13[[#This Row],[Budget]]</f>
        <v>-13751523</v>
      </c>
    </row>
    <row r="3014" spans="1:4" x14ac:dyDescent="0.25">
      <c r="A3014" s="47" t="s">
        <v>3205</v>
      </c>
      <c r="B3014" s="47">
        <v>26000000</v>
      </c>
      <c r="C3014" s="47">
        <v>12188642</v>
      </c>
      <c r="D3014" s="46">
        <f>Table13[[#This Row],[Gross]]-Table13[[#This Row],[Budget]]</f>
        <v>-13811358</v>
      </c>
    </row>
    <row r="3015" spans="1:4" x14ac:dyDescent="0.25">
      <c r="A3015" s="45" t="s">
        <v>2804</v>
      </c>
      <c r="B3015" s="45">
        <v>35000000</v>
      </c>
      <c r="C3015" s="45">
        <v>21129348</v>
      </c>
      <c r="D3015" s="46">
        <f>Table13[[#This Row],[Gross]]-Table13[[#This Row],[Budget]]</f>
        <v>-13870652</v>
      </c>
    </row>
    <row r="3016" spans="1:4" x14ac:dyDescent="0.25">
      <c r="A3016" s="45" t="s">
        <v>5736</v>
      </c>
      <c r="B3016" s="45">
        <v>14000000</v>
      </c>
      <c r="C3016" s="45">
        <v>115504</v>
      </c>
      <c r="D3016" s="46">
        <f>Table13[[#This Row],[Gross]]-Table13[[#This Row],[Budget]]</f>
        <v>-13884496</v>
      </c>
    </row>
    <row r="3017" spans="1:4" x14ac:dyDescent="0.25">
      <c r="A3017" s="45" t="s">
        <v>3206</v>
      </c>
      <c r="B3017" s="45">
        <v>25000000</v>
      </c>
      <c r="C3017" s="45">
        <v>11100000</v>
      </c>
      <c r="D3017" s="46">
        <f>Table13[[#This Row],[Gross]]-Table13[[#This Row],[Budget]]</f>
        <v>-13900000</v>
      </c>
    </row>
    <row r="3018" spans="1:4" x14ac:dyDescent="0.25">
      <c r="A3018" s="47" t="s">
        <v>170</v>
      </c>
      <c r="B3018" s="47">
        <v>175000000</v>
      </c>
      <c r="C3018" s="47">
        <v>161087183</v>
      </c>
      <c r="D3018" s="46">
        <f>Table13[[#This Row],[Gross]]-Table13[[#This Row],[Budget]]</f>
        <v>-13912817</v>
      </c>
    </row>
    <row r="3019" spans="1:4" x14ac:dyDescent="0.25">
      <c r="A3019" s="45" t="s">
        <v>5519</v>
      </c>
      <c r="B3019" s="45">
        <v>14000000</v>
      </c>
      <c r="C3019" s="45">
        <v>75078</v>
      </c>
      <c r="D3019" s="46">
        <f>Table13[[#This Row],[Gross]]-Table13[[#This Row],[Budget]]</f>
        <v>-13924922</v>
      </c>
    </row>
    <row r="3020" spans="1:4" x14ac:dyDescent="0.25">
      <c r="A3020" s="45" t="s">
        <v>3840</v>
      </c>
      <c r="B3020" s="45">
        <v>14000000</v>
      </c>
      <c r="C3020" s="45">
        <v>63260</v>
      </c>
      <c r="D3020" s="46">
        <f>Table13[[#This Row],[Gross]]-Table13[[#This Row],[Budget]]</f>
        <v>-13936740</v>
      </c>
    </row>
    <row r="3021" spans="1:4" x14ac:dyDescent="0.25">
      <c r="A3021" s="47" t="s">
        <v>4280</v>
      </c>
      <c r="B3021" s="47">
        <v>14000000</v>
      </c>
      <c r="C3021" s="47">
        <v>46495</v>
      </c>
      <c r="D3021" s="46">
        <f>Table13[[#This Row],[Gross]]-Table13[[#This Row],[Budget]]</f>
        <v>-13953505</v>
      </c>
    </row>
    <row r="3022" spans="1:4" x14ac:dyDescent="0.25">
      <c r="A3022" s="47" t="s">
        <v>2343</v>
      </c>
      <c r="B3022" s="47">
        <v>38000000</v>
      </c>
      <c r="C3022" s="47">
        <v>24044532</v>
      </c>
      <c r="D3022" s="46">
        <f>Table13[[#This Row],[Gross]]-Table13[[#This Row],[Budget]]</f>
        <v>-13955468</v>
      </c>
    </row>
    <row r="3023" spans="1:4" x14ac:dyDescent="0.25">
      <c r="A3023" s="45" t="s">
        <v>4407</v>
      </c>
      <c r="B3023" s="45">
        <v>15000000</v>
      </c>
      <c r="C3023" s="45">
        <v>1039869</v>
      </c>
      <c r="D3023" s="46">
        <f>Table13[[#This Row],[Gross]]-Table13[[#This Row],[Budget]]</f>
        <v>-13960131</v>
      </c>
    </row>
    <row r="3024" spans="1:4" x14ac:dyDescent="0.25">
      <c r="A3024" s="45" t="s">
        <v>3203</v>
      </c>
      <c r="B3024" s="45">
        <v>25000000</v>
      </c>
      <c r="C3024" s="45">
        <v>11008432</v>
      </c>
      <c r="D3024" s="46">
        <f>Table13[[#This Row],[Gross]]-Table13[[#This Row],[Budget]]</f>
        <v>-13991568</v>
      </c>
    </row>
    <row r="3025" spans="1:4" x14ac:dyDescent="0.25">
      <c r="A3025" s="45" t="s">
        <v>3648</v>
      </c>
      <c r="B3025" s="45">
        <v>20000000</v>
      </c>
      <c r="C3025" s="45">
        <v>6002756</v>
      </c>
      <c r="D3025" s="46">
        <f>Table13[[#This Row],[Gross]]-Table13[[#This Row],[Budget]]</f>
        <v>-13997244</v>
      </c>
    </row>
    <row r="3026" spans="1:4" x14ac:dyDescent="0.25">
      <c r="A3026" s="45" t="s">
        <v>1431</v>
      </c>
      <c r="B3026" s="45">
        <v>60000000</v>
      </c>
      <c r="C3026" s="45">
        <v>45996718</v>
      </c>
      <c r="D3026" s="46">
        <f>Table13[[#This Row],[Gross]]-Table13[[#This Row],[Budget]]</f>
        <v>-14003282</v>
      </c>
    </row>
    <row r="3027" spans="1:4" x14ac:dyDescent="0.25">
      <c r="A3027" s="47" t="s">
        <v>3987</v>
      </c>
      <c r="B3027" s="47">
        <v>16000000</v>
      </c>
      <c r="C3027" s="47">
        <v>1984743</v>
      </c>
      <c r="D3027" s="46">
        <f>Table13[[#This Row],[Gross]]-Table13[[#This Row],[Budget]]</f>
        <v>-14015257</v>
      </c>
    </row>
    <row r="3028" spans="1:4" x14ac:dyDescent="0.25">
      <c r="A3028" s="45" t="s">
        <v>1421</v>
      </c>
      <c r="B3028" s="45">
        <v>61000000</v>
      </c>
      <c r="C3028" s="45">
        <v>46975183</v>
      </c>
      <c r="D3028" s="46">
        <f>Table13[[#This Row],[Gross]]-Table13[[#This Row],[Budget]]</f>
        <v>-14024817</v>
      </c>
    </row>
    <row r="3029" spans="1:4" x14ac:dyDescent="0.25">
      <c r="A3029" s="45" t="s">
        <v>943</v>
      </c>
      <c r="B3029" s="45">
        <v>80000000</v>
      </c>
      <c r="C3029" s="45">
        <v>65948711</v>
      </c>
      <c r="D3029" s="46">
        <f>Table13[[#This Row],[Gross]]-Table13[[#This Row],[Budget]]</f>
        <v>-14051289</v>
      </c>
    </row>
    <row r="3030" spans="1:4" x14ac:dyDescent="0.25">
      <c r="A3030" s="45" t="s">
        <v>1168</v>
      </c>
      <c r="B3030" s="45">
        <v>70000000</v>
      </c>
      <c r="C3030" s="45">
        <v>55942830</v>
      </c>
      <c r="D3030" s="46">
        <f>Table13[[#This Row],[Gross]]-Table13[[#This Row],[Budget]]</f>
        <v>-14057170</v>
      </c>
    </row>
    <row r="3031" spans="1:4" x14ac:dyDescent="0.25">
      <c r="A3031" s="47" t="s">
        <v>5105</v>
      </c>
      <c r="B3031" s="47">
        <v>15000000</v>
      </c>
      <c r="C3031" s="47">
        <v>927107</v>
      </c>
      <c r="D3031" s="46">
        <f>Table13[[#This Row],[Gross]]-Table13[[#This Row],[Budget]]</f>
        <v>-14072893</v>
      </c>
    </row>
    <row r="3032" spans="1:4" x14ac:dyDescent="0.25">
      <c r="A3032" s="45" t="s">
        <v>3211</v>
      </c>
      <c r="B3032" s="45">
        <v>25000000</v>
      </c>
      <c r="C3032" s="45">
        <v>10911750</v>
      </c>
      <c r="D3032" s="46">
        <f>Table13[[#This Row],[Gross]]-Table13[[#This Row],[Budget]]</f>
        <v>-14088250</v>
      </c>
    </row>
    <row r="3033" spans="1:4" x14ac:dyDescent="0.25">
      <c r="A3033" s="47" t="s">
        <v>4221</v>
      </c>
      <c r="B3033" s="47">
        <v>14200000</v>
      </c>
      <c r="C3033" s="47">
        <v>74205</v>
      </c>
      <c r="D3033" s="46">
        <f>Table13[[#This Row],[Gross]]-Table13[[#This Row],[Budget]]</f>
        <v>-14125795</v>
      </c>
    </row>
    <row r="3034" spans="1:4" x14ac:dyDescent="0.25">
      <c r="A3034" s="45" t="s">
        <v>2522</v>
      </c>
      <c r="B3034" s="45">
        <v>31000000</v>
      </c>
      <c r="C3034" s="45">
        <v>16831505</v>
      </c>
      <c r="D3034" s="46">
        <f>Table13[[#This Row],[Gross]]-Table13[[#This Row],[Budget]]</f>
        <v>-14168495</v>
      </c>
    </row>
    <row r="3035" spans="1:4" x14ac:dyDescent="0.25">
      <c r="A3035" s="45" t="s">
        <v>3414</v>
      </c>
      <c r="B3035" s="45">
        <v>21000000</v>
      </c>
      <c r="C3035" s="45">
        <v>6830957</v>
      </c>
      <c r="D3035" s="46">
        <f>Table13[[#This Row],[Gross]]-Table13[[#This Row],[Budget]]</f>
        <v>-14169043</v>
      </c>
    </row>
    <row r="3036" spans="1:4" x14ac:dyDescent="0.25">
      <c r="A3036" s="47" t="s">
        <v>765</v>
      </c>
      <c r="B3036" s="47">
        <v>90000000</v>
      </c>
      <c r="C3036" s="47">
        <v>75817994</v>
      </c>
      <c r="D3036" s="46">
        <f>Table13[[#This Row],[Gross]]-Table13[[#This Row],[Budget]]</f>
        <v>-14182006</v>
      </c>
    </row>
    <row r="3037" spans="1:4" x14ac:dyDescent="0.25">
      <c r="A3037" s="45" t="s">
        <v>2652</v>
      </c>
      <c r="B3037" s="45">
        <v>32000000</v>
      </c>
      <c r="C3037" s="45">
        <v>17797316</v>
      </c>
      <c r="D3037" s="46">
        <f>Table13[[#This Row],[Gross]]-Table13[[#This Row],[Budget]]</f>
        <v>-14202684</v>
      </c>
    </row>
    <row r="3038" spans="1:4" x14ac:dyDescent="0.25">
      <c r="A3038" s="47" t="s">
        <v>3210</v>
      </c>
      <c r="B3038" s="47">
        <v>25000000</v>
      </c>
      <c r="C3038" s="47">
        <v>10769960</v>
      </c>
      <c r="D3038" s="46">
        <f>Table13[[#This Row],[Gross]]-Table13[[#This Row],[Budget]]</f>
        <v>-14230040</v>
      </c>
    </row>
    <row r="3039" spans="1:4" x14ac:dyDescent="0.25">
      <c r="A3039" s="45" t="s">
        <v>2860</v>
      </c>
      <c r="B3039" s="45">
        <v>18000000</v>
      </c>
      <c r="C3039" s="45">
        <v>3752725</v>
      </c>
      <c r="D3039" s="46">
        <f>Table13[[#This Row],[Gross]]-Table13[[#This Row],[Budget]]</f>
        <v>-14247275</v>
      </c>
    </row>
    <row r="3040" spans="1:4" x14ac:dyDescent="0.25">
      <c r="A3040" s="45" t="s">
        <v>3654</v>
      </c>
      <c r="B3040" s="45">
        <v>20000000</v>
      </c>
      <c r="C3040" s="45">
        <v>5749134</v>
      </c>
      <c r="D3040" s="46">
        <f>Table13[[#This Row],[Gross]]-Table13[[#This Row],[Budget]]</f>
        <v>-14250866</v>
      </c>
    </row>
    <row r="3041" spans="1:4" x14ac:dyDescent="0.25">
      <c r="A3041" s="47" t="s">
        <v>3213</v>
      </c>
      <c r="B3041" s="47">
        <v>25000000</v>
      </c>
      <c r="C3041" s="47">
        <v>10719367</v>
      </c>
      <c r="D3041" s="46">
        <f>Table13[[#This Row],[Gross]]-Table13[[#This Row],[Budget]]</f>
        <v>-14280633</v>
      </c>
    </row>
    <row r="3042" spans="1:4" x14ac:dyDescent="0.25">
      <c r="A3042" s="45" t="s">
        <v>2826</v>
      </c>
      <c r="B3042" s="45">
        <v>30000000</v>
      </c>
      <c r="C3042" s="45">
        <v>15709385</v>
      </c>
      <c r="D3042" s="46">
        <f>Table13[[#This Row],[Gross]]-Table13[[#This Row],[Budget]]</f>
        <v>-14290615</v>
      </c>
    </row>
    <row r="3043" spans="1:4" x14ac:dyDescent="0.25">
      <c r="A3043" s="47" t="s">
        <v>3822</v>
      </c>
      <c r="B3043" s="47">
        <v>18000000</v>
      </c>
      <c r="C3043" s="47">
        <v>3707794</v>
      </c>
      <c r="D3043" s="46">
        <f>Table13[[#This Row],[Gross]]-Table13[[#This Row],[Budget]]</f>
        <v>-14292206</v>
      </c>
    </row>
    <row r="3044" spans="1:4" x14ac:dyDescent="0.25">
      <c r="A3044" s="47" t="s">
        <v>3815</v>
      </c>
      <c r="B3044" s="47">
        <v>20000000</v>
      </c>
      <c r="C3044" s="47">
        <v>5701643</v>
      </c>
      <c r="D3044" s="46">
        <f>Table13[[#This Row],[Gross]]-Table13[[#This Row],[Budget]]</f>
        <v>-14298357</v>
      </c>
    </row>
    <row r="3045" spans="1:4" x14ac:dyDescent="0.25">
      <c r="A3045" s="47" t="s">
        <v>3883</v>
      </c>
      <c r="B3045" s="47">
        <v>34000000</v>
      </c>
      <c r="C3045" s="47">
        <v>19693891</v>
      </c>
      <c r="D3045" s="46">
        <f>Table13[[#This Row],[Gross]]-Table13[[#This Row],[Budget]]</f>
        <v>-14306109</v>
      </c>
    </row>
    <row r="3046" spans="1:4" x14ac:dyDescent="0.25">
      <c r="A3046" s="45" t="s">
        <v>3986</v>
      </c>
      <c r="B3046" s="45">
        <v>16000000</v>
      </c>
      <c r="C3046" s="45">
        <v>1686429</v>
      </c>
      <c r="D3046" s="46">
        <f>Table13[[#This Row],[Gross]]-Table13[[#This Row],[Budget]]</f>
        <v>-14313571</v>
      </c>
    </row>
    <row r="3047" spans="1:4" x14ac:dyDescent="0.25">
      <c r="A3047" s="45" t="s">
        <v>4003</v>
      </c>
      <c r="B3047" s="45">
        <v>15500000</v>
      </c>
      <c r="C3047" s="45">
        <v>1181197</v>
      </c>
      <c r="D3047" s="46">
        <f>Table13[[#This Row],[Gross]]-Table13[[#This Row],[Budget]]</f>
        <v>-14318803</v>
      </c>
    </row>
    <row r="3048" spans="1:4" x14ac:dyDescent="0.25">
      <c r="A3048" s="45" t="s">
        <v>3989</v>
      </c>
      <c r="B3048" s="45">
        <v>16000000</v>
      </c>
      <c r="C3048" s="45">
        <v>1666262</v>
      </c>
      <c r="D3048" s="46">
        <f>Table13[[#This Row],[Gross]]-Table13[[#This Row],[Budget]]</f>
        <v>-14333738</v>
      </c>
    </row>
    <row r="3049" spans="1:4" x14ac:dyDescent="0.25">
      <c r="A3049" s="47" t="s">
        <v>1359</v>
      </c>
      <c r="B3049" s="47">
        <v>105000000</v>
      </c>
      <c r="C3049" s="47">
        <v>90646554</v>
      </c>
      <c r="D3049" s="46">
        <f>Table13[[#This Row],[Gross]]-Table13[[#This Row],[Budget]]</f>
        <v>-14353446</v>
      </c>
    </row>
    <row r="3050" spans="1:4" x14ac:dyDescent="0.25">
      <c r="A3050" s="45" t="s">
        <v>3282</v>
      </c>
      <c r="B3050" s="45">
        <v>24000000</v>
      </c>
      <c r="C3050" s="45">
        <v>9639242</v>
      </c>
      <c r="D3050" s="46">
        <f>Table13[[#This Row],[Gross]]-Table13[[#This Row],[Budget]]</f>
        <v>-14360758</v>
      </c>
    </row>
    <row r="3051" spans="1:4" x14ac:dyDescent="0.25">
      <c r="A3051" s="47" t="s">
        <v>4196</v>
      </c>
      <c r="B3051" s="47">
        <v>15000000</v>
      </c>
      <c r="C3051" s="47">
        <v>613556</v>
      </c>
      <c r="D3051" s="46">
        <f>Table13[[#This Row],[Gross]]-Table13[[#This Row],[Budget]]</f>
        <v>-14386444</v>
      </c>
    </row>
    <row r="3052" spans="1:4" x14ac:dyDescent="0.25">
      <c r="A3052" s="45" t="s">
        <v>4399</v>
      </c>
      <c r="B3052" s="45">
        <v>16000000</v>
      </c>
      <c r="C3052" s="45">
        <v>1508689</v>
      </c>
      <c r="D3052" s="46">
        <f>Table13[[#This Row],[Gross]]-Table13[[#This Row],[Budget]]</f>
        <v>-14491311</v>
      </c>
    </row>
    <row r="3053" spans="1:4" x14ac:dyDescent="0.25">
      <c r="A3053" s="45" t="s">
        <v>2378</v>
      </c>
      <c r="B3053" s="45">
        <v>37000000</v>
      </c>
      <c r="C3053" s="45">
        <v>22450975</v>
      </c>
      <c r="D3053" s="46">
        <f>Table13[[#This Row],[Gross]]-Table13[[#This Row],[Budget]]</f>
        <v>-14549025</v>
      </c>
    </row>
    <row r="3054" spans="1:4" x14ac:dyDescent="0.25">
      <c r="A3054" s="47" t="s">
        <v>2799</v>
      </c>
      <c r="B3054" s="47">
        <v>35000000</v>
      </c>
      <c r="C3054" s="47">
        <v>20422207</v>
      </c>
      <c r="D3054" s="46">
        <f>Table13[[#This Row],[Gross]]-Table13[[#This Row],[Budget]]</f>
        <v>-14577793</v>
      </c>
    </row>
    <row r="3055" spans="1:4" x14ac:dyDescent="0.25">
      <c r="A3055" s="47" t="s">
        <v>4601</v>
      </c>
      <c r="B3055" s="47">
        <v>15000000</v>
      </c>
      <c r="C3055" s="47">
        <v>399879</v>
      </c>
      <c r="D3055" s="46">
        <f>Table13[[#This Row],[Gross]]-Table13[[#This Row],[Budget]]</f>
        <v>-14600121</v>
      </c>
    </row>
    <row r="3056" spans="1:4" x14ac:dyDescent="0.25">
      <c r="A3056" s="47" t="s">
        <v>1343</v>
      </c>
      <c r="B3056" s="47">
        <v>150000000</v>
      </c>
      <c r="C3056" s="47">
        <v>135381507</v>
      </c>
      <c r="D3056" s="46">
        <f>Table13[[#This Row],[Gross]]-Table13[[#This Row],[Budget]]</f>
        <v>-14618493</v>
      </c>
    </row>
    <row r="3057" spans="1:4" x14ac:dyDescent="0.25">
      <c r="A3057" s="45" t="s">
        <v>4198</v>
      </c>
      <c r="B3057" s="45">
        <v>15000000</v>
      </c>
      <c r="C3057" s="45">
        <v>353743</v>
      </c>
      <c r="D3057" s="46">
        <f>Table13[[#This Row],[Gross]]-Table13[[#This Row],[Budget]]</f>
        <v>-14646257</v>
      </c>
    </row>
    <row r="3058" spans="1:4" x14ac:dyDescent="0.25">
      <c r="A3058" s="47" t="s">
        <v>2319</v>
      </c>
      <c r="B3058" s="47">
        <v>40000000</v>
      </c>
      <c r="C3058" s="47">
        <v>25335935</v>
      </c>
      <c r="D3058" s="46">
        <f>Table13[[#This Row],[Gross]]-Table13[[#This Row],[Budget]]</f>
        <v>-14664065</v>
      </c>
    </row>
    <row r="3059" spans="1:4" x14ac:dyDescent="0.25">
      <c r="A3059" s="47" t="s">
        <v>3819</v>
      </c>
      <c r="B3059" s="47">
        <v>20000000</v>
      </c>
      <c r="C3059" s="47">
        <v>5333658</v>
      </c>
      <c r="D3059" s="46">
        <f>Table13[[#This Row],[Gross]]-Table13[[#This Row],[Budget]]</f>
        <v>-14666342</v>
      </c>
    </row>
    <row r="3060" spans="1:4" x14ac:dyDescent="0.25">
      <c r="A3060" s="47" t="s">
        <v>3220</v>
      </c>
      <c r="B3060" s="47">
        <v>25000000</v>
      </c>
      <c r="C3060" s="47">
        <v>10324441</v>
      </c>
      <c r="D3060" s="46">
        <f>Table13[[#This Row],[Gross]]-Table13[[#This Row],[Budget]]</f>
        <v>-14675559</v>
      </c>
    </row>
    <row r="3061" spans="1:4" x14ac:dyDescent="0.25">
      <c r="A3061" s="45" t="s">
        <v>3904</v>
      </c>
      <c r="B3061" s="45">
        <v>17000000</v>
      </c>
      <c r="C3061" s="45">
        <v>2315683</v>
      </c>
      <c r="D3061" s="46">
        <f>Table13[[#This Row],[Gross]]-Table13[[#This Row],[Budget]]</f>
        <v>-14684317</v>
      </c>
    </row>
    <row r="3062" spans="1:4" x14ac:dyDescent="0.25">
      <c r="A3062" s="45" t="s">
        <v>2518</v>
      </c>
      <c r="B3062" s="45">
        <v>35000000</v>
      </c>
      <c r="C3062" s="45">
        <v>20275446</v>
      </c>
      <c r="D3062" s="46">
        <f>Table13[[#This Row],[Gross]]-Table13[[#This Row],[Budget]]</f>
        <v>-14724554</v>
      </c>
    </row>
    <row r="3063" spans="1:4" x14ac:dyDescent="0.25">
      <c r="A3063" s="45" t="s">
        <v>3650</v>
      </c>
      <c r="B3063" s="45">
        <v>20000000</v>
      </c>
      <c r="C3063" s="45">
        <v>5205343</v>
      </c>
      <c r="D3063" s="46">
        <f>Table13[[#This Row],[Gross]]-Table13[[#This Row],[Budget]]</f>
        <v>-14794657</v>
      </c>
    </row>
    <row r="3064" spans="1:4" x14ac:dyDescent="0.25">
      <c r="A3064" s="45" t="s">
        <v>3823</v>
      </c>
      <c r="B3064" s="45">
        <v>18000000</v>
      </c>
      <c r="C3064" s="45">
        <v>3203044</v>
      </c>
      <c r="D3064" s="46">
        <f>Table13[[#This Row],[Gross]]-Table13[[#This Row],[Budget]]</f>
        <v>-14796956</v>
      </c>
    </row>
    <row r="3065" spans="1:4" x14ac:dyDescent="0.25">
      <c r="A3065" s="45" t="s">
        <v>4278</v>
      </c>
      <c r="B3065" s="45">
        <v>15000000</v>
      </c>
      <c r="C3065" s="45">
        <v>183088</v>
      </c>
      <c r="D3065" s="46">
        <f>Table13[[#This Row],[Gross]]-Table13[[#This Row],[Budget]]</f>
        <v>-14816912</v>
      </c>
    </row>
    <row r="3066" spans="1:4" x14ac:dyDescent="0.25">
      <c r="A3066" s="45" t="s">
        <v>2229</v>
      </c>
      <c r="B3066" s="45">
        <v>40000000</v>
      </c>
      <c r="C3066" s="45">
        <v>25178165</v>
      </c>
      <c r="D3066" s="46">
        <f>Table13[[#This Row],[Gross]]-Table13[[#This Row],[Budget]]</f>
        <v>-14821835</v>
      </c>
    </row>
    <row r="3067" spans="1:4" x14ac:dyDescent="0.25">
      <c r="A3067" s="47" t="s">
        <v>1795</v>
      </c>
      <c r="B3067" s="47">
        <v>50000000</v>
      </c>
      <c r="C3067" s="47">
        <v>35168395</v>
      </c>
      <c r="D3067" s="46">
        <f>Table13[[#This Row],[Gross]]-Table13[[#This Row],[Budget]]</f>
        <v>-14831605</v>
      </c>
    </row>
    <row r="3068" spans="1:4" x14ac:dyDescent="0.25">
      <c r="A3068" s="47" t="s">
        <v>4691</v>
      </c>
      <c r="B3068" s="47">
        <v>30000000</v>
      </c>
      <c r="C3068" s="47">
        <v>15156200</v>
      </c>
      <c r="D3068" s="46">
        <f>Table13[[#This Row],[Gross]]-Table13[[#This Row],[Budget]]</f>
        <v>-14843800</v>
      </c>
    </row>
    <row r="3069" spans="1:4" x14ac:dyDescent="0.25">
      <c r="A3069" s="47" t="s">
        <v>3649</v>
      </c>
      <c r="B3069" s="47">
        <v>20000000</v>
      </c>
      <c r="C3069" s="47">
        <v>5132655</v>
      </c>
      <c r="D3069" s="46">
        <f>Table13[[#This Row],[Gross]]-Table13[[#This Row],[Budget]]</f>
        <v>-14867345</v>
      </c>
    </row>
    <row r="3070" spans="1:4" x14ac:dyDescent="0.25">
      <c r="A3070" s="47" t="s">
        <v>2230</v>
      </c>
      <c r="B3070" s="47">
        <v>40000000</v>
      </c>
      <c r="C3070" s="47">
        <v>25117498</v>
      </c>
      <c r="D3070" s="46">
        <f>Table13[[#This Row],[Gross]]-Table13[[#This Row],[Budget]]</f>
        <v>-14882502</v>
      </c>
    </row>
    <row r="3071" spans="1:4" x14ac:dyDescent="0.25">
      <c r="A3071" s="45" t="s">
        <v>3215</v>
      </c>
      <c r="B3071" s="45">
        <v>25000000</v>
      </c>
      <c r="C3071" s="45">
        <v>10114315</v>
      </c>
      <c r="D3071" s="46">
        <f>Table13[[#This Row],[Gross]]-Table13[[#This Row],[Budget]]</f>
        <v>-14885685</v>
      </c>
    </row>
    <row r="3072" spans="1:4" x14ac:dyDescent="0.25">
      <c r="A3072" s="47" t="s">
        <v>187</v>
      </c>
      <c r="B3072" s="47">
        <v>170000000</v>
      </c>
      <c r="C3072" s="47">
        <v>155111815</v>
      </c>
      <c r="D3072" s="46">
        <f>Table13[[#This Row],[Gross]]-Table13[[#This Row],[Budget]]</f>
        <v>-14888185</v>
      </c>
    </row>
    <row r="3073" spans="1:4" x14ac:dyDescent="0.25">
      <c r="A3073" s="45" t="s">
        <v>4203</v>
      </c>
      <c r="B3073" s="45">
        <v>15000000</v>
      </c>
      <c r="C3073" s="45">
        <v>73548</v>
      </c>
      <c r="D3073" s="46">
        <f>Table13[[#This Row],[Gross]]-Table13[[#This Row],[Budget]]</f>
        <v>-14926452</v>
      </c>
    </row>
    <row r="3074" spans="1:4" x14ac:dyDescent="0.25">
      <c r="A3074" s="45" t="s">
        <v>3219</v>
      </c>
      <c r="B3074" s="45">
        <v>25000000</v>
      </c>
      <c r="C3074" s="45">
        <v>10070000</v>
      </c>
      <c r="D3074" s="46">
        <f>Table13[[#This Row],[Gross]]-Table13[[#This Row],[Budget]]</f>
        <v>-14930000</v>
      </c>
    </row>
    <row r="3075" spans="1:4" x14ac:dyDescent="0.25">
      <c r="A3075" s="45" t="s">
        <v>1675</v>
      </c>
      <c r="B3075" s="45">
        <v>52000000</v>
      </c>
      <c r="C3075" s="45">
        <v>37035845</v>
      </c>
      <c r="D3075" s="46">
        <f>Table13[[#This Row],[Gross]]-Table13[[#This Row],[Budget]]</f>
        <v>-14964155</v>
      </c>
    </row>
    <row r="3076" spans="1:4" x14ac:dyDescent="0.25">
      <c r="A3076" s="47" t="s">
        <v>4205</v>
      </c>
      <c r="B3076" s="47">
        <v>15000000</v>
      </c>
      <c r="C3076" s="47">
        <v>28870</v>
      </c>
      <c r="D3076" s="46">
        <f>Table13[[#This Row],[Gross]]-Table13[[#This Row],[Budget]]</f>
        <v>-14971130</v>
      </c>
    </row>
    <row r="3077" spans="1:4" x14ac:dyDescent="0.25">
      <c r="A3077" s="47" t="s">
        <v>3994</v>
      </c>
      <c r="B3077" s="47">
        <v>15000000</v>
      </c>
      <c r="C3077" s="47">
        <v>23091</v>
      </c>
      <c r="D3077" s="46">
        <f>Table13[[#This Row],[Gross]]-Table13[[#This Row],[Budget]]</f>
        <v>-14976909</v>
      </c>
    </row>
    <row r="3078" spans="1:4" x14ac:dyDescent="0.25">
      <c r="A3078" s="47" t="s">
        <v>4211</v>
      </c>
      <c r="B3078" s="47">
        <v>15000000</v>
      </c>
      <c r="C3078" s="47">
        <v>20380</v>
      </c>
      <c r="D3078" s="46">
        <f>Table13[[#This Row],[Gross]]-Table13[[#This Row],[Budget]]</f>
        <v>-14979620</v>
      </c>
    </row>
    <row r="3079" spans="1:4" x14ac:dyDescent="0.25">
      <c r="A3079" s="47" t="s">
        <v>3652</v>
      </c>
      <c r="B3079" s="47">
        <v>20000000</v>
      </c>
      <c r="C3079" s="47">
        <v>5005883</v>
      </c>
      <c r="D3079" s="46">
        <f>Table13[[#This Row],[Gross]]-Table13[[#This Row],[Budget]]</f>
        <v>-14994117</v>
      </c>
    </row>
    <row r="3080" spans="1:4" x14ac:dyDescent="0.25">
      <c r="A3080" s="45" t="s">
        <v>3907</v>
      </c>
      <c r="B3080" s="45">
        <v>17000000</v>
      </c>
      <c r="C3080" s="45">
        <v>2000000</v>
      </c>
      <c r="D3080" s="46">
        <f>Table13[[#This Row],[Gross]]-Table13[[#This Row],[Budget]]</f>
        <v>-15000000</v>
      </c>
    </row>
    <row r="3081" spans="1:4" x14ac:dyDescent="0.25">
      <c r="A3081" s="47" t="s">
        <v>2829</v>
      </c>
      <c r="B3081" s="47">
        <v>30000000</v>
      </c>
      <c r="C3081" s="47">
        <v>14888028</v>
      </c>
      <c r="D3081" s="46">
        <f>Table13[[#This Row],[Gross]]-Table13[[#This Row],[Budget]]</f>
        <v>-15111972</v>
      </c>
    </row>
    <row r="3082" spans="1:4" x14ac:dyDescent="0.25">
      <c r="A3082" s="47" t="s">
        <v>1981</v>
      </c>
      <c r="B3082" s="47">
        <v>52000000</v>
      </c>
      <c r="C3082" s="47">
        <v>36883539</v>
      </c>
      <c r="D3082" s="46">
        <f>Table13[[#This Row],[Gross]]-Table13[[#This Row],[Budget]]</f>
        <v>-15116461</v>
      </c>
    </row>
    <row r="3083" spans="1:4" x14ac:dyDescent="0.25">
      <c r="A3083" s="45" t="s">
        <v>3638</v>
      </c>
      <c r="B3083" s="45">
        <v>22000000</v>
      </c>
      <c r="C3083" s="45">
        <v>6852144</v>
      </c>
      <c r="D3083" s="46">
        <f>Table13[[#This Row],[Gross]]-Table13[[#This Row],[Budget]]</f>
        <v>-15147856</v>
      </c>
    </row>
    <row r="3084" spans="1:4" x14ac:dyDescent="0.25">
      <c r="A3084" s="45" t="s">
        <v>4018</v>
      </c>
      <c r="B3084" s="45">
        <v>15500000</v>
      </c>
      <c r="C3084" s="45">
        <v>317040</v>
      </c>
      <c r="D3084" s="46">
        <f>Table13[[#This Row],[Gross]]-Table13[[#This Row],[Budget]]</f>
        <v>-15182960</v>
      </c>
    </row>
    <row r="3085" spans="1:4" x14ac:dyDescent="0.25">
      <c r="A3085" s="45" t="s">
        <v>5758</v>
      </c>
      <c r="B3085" s="45">
        <v>15500000</v>
      </c>
      <c r="C3085" s="45">
        <v>313436</v>
      </c>
      <c r="D3085" s="46">
        <f>Table13[[#This Row],[Gross]]-Table13[[#This Row],[Budget]]</f>
        <v>-15186564</v>
      </c>
    </row>
    <row r="3086" spans="1:4" x14ac:dyDescent="0.25">
      <c r="A3086" s="47" t="s">
        <v>4005</v>
      </c>
      <c r="B3086" s="47">
        <v>15300000</v>
      </c>
      <c r="C3086" s="47">
        <v>81525</v>
      </c>
      <c r="D3086" s="46">
        <f>Table13[[#This Row],[Gross]]-Table13[[#This Row],[Budget]]</f>
        <v>-15218475</v>
      </c>
    </row>
    <row r="3087" spans="1:4" x14ac:dyDescent="0.25">
      <c r="A3087" s="45" t="s">
        <v>2344</v>
      </c>
      <c r="B3087" s="45">
        <v>38000000</v>
      </c>
      <c r="C3087" s="45">
        <v>22770864</v>
      </c>
      <c r="D3087" s="46">
        <f>Table13[[#This Row],[Gross]]-Table13[[#This Row],[Budget]]</f>
        <v>-15229136</v>
      </c>
    </row>
    <row r="3088" spans="1:4" x14ac:dyDescent="0.25">
      <c r="A3088" s="45" t="s">
        <v>1163</v>
      </c>
      <c r="B3088" s="45">
        <v>69500000</v>
      </c>
      <c r="C3088" s="45">
        <v>54222000</v>
      </c>
      <c r="D3088" s="46">
        <f>Table13[[#This Row],[Gross]]-Table13[[#This Row],[Budget]]</f>
        <v>-15278000</v>
      </c>
    </row>
    <row r="3089" spans="1:4" x14ac:dyDescent="0.25">
      <c r="A3089" s="45" t="s">
        <v>2515</v>
      </c>
      <c r="B3089" s="45">
        <v>35000000</v>
      </c>
      <c r="C3089" s="45">
        <v>19692608</v>
      </c>
      <c r="D3089" s="46">
        <f>Table13[[#This Row],[Gross]]-Table13[[#This Row],[Budget]]</f>
        <v>-15307392</v>
      </c>
    </row>
    <row r="3090" spans="1:4" x14ac:dyDescent="0.25">
      <c r="A3090" s="45" t="s">
        <v>3390</v>
      </c>
      <c r="B3090" s="45">
        <v>16000000</v>
      </c>
      <c r="C3090" s="45">
        <v>634277</v>
      </c>
      <c r="D3090" s="46">
        <f>Table13[[#This Row],[Gross]]-Table13[[#This Row],[Budget]]</f>
        <v>-15365723</v>
      </c>
    </row>
    <row r="3091" spans="1:4" x14ac:dyDescent="0.25">
      <c r="A3091" s="47" t="s">
        <v>3908</v>
      </c>
      <c r="B3091" s="47">
        <v>17000000</v>
      </c>
      <c r="C3091" s="47">
        <v>1569918</v>
      </c>
      <c r="D3091" s="46">
        <f>Table13[[#This Row],[Gross]]-Table13[[#This Row],[Budget]]</f>
        <v>-15430082</v>
      </c>
    </row>
    <row r="3092" spans="1:4" x14ac:dyDescent="0.25">
      <c r="A3092" s="47" t="s">
        <v>379</v>
      </c>
      <c r="B3092" s="47">
        <v>150000000</v>
      </c>
      <c r="C3092" s="47">
        <v>134518390</v>
      </c>
      <c r="D3092" s="46">
        <f>Table13[[#This Row],[Gross]]-Table13[[#This Row],[Budget]]</f>
        <v>-15481610</v>
      </c>
    </row>
    <row r="3093" spans="1:4" x14ac:dyDescent="0.25">
      <c r="A3093" s="47" t="s">
        <v>2509</v>
      </c>
      <c r="B3093" s="47">
        <v>35000000</v>
      </c>
      <c r="C3093" s="47">
        <v>19447478</v>
      </c>
      <c r="D3093" s="46">
        <f>Table13[[#This Row],[Gross]]-Table13[[#This Row],[Budget]]</f>
        <v>-15552522</v>
      </c>
    </row>
    <row r="3094" spans="1:4" x14ac:dyDescent="0.25">
      <c r="A3094" s="45" t="s">
        <v>1629</v>
      </c>
      <c r="B3094" s="45">
        <v>55000000</v>
      </c>
      <c r="C3094" s="45">
        <v>39440655</v>
      </c>
      <c r="D3094" s="46">
        <f>Table13[[#This Row],[Gross]]-Table13[[#This Row],[Budget]]</f>
        <v>-15559345</v>
      </c>
    </row>
    <row r="3095" spans="1:4" x14ac:dyDescent="0.25">
      <c r="A3095" s="47" t="s">
        <v>3321</v>
      </c>
      <c r="B3095" s="47">
        <v>23000000</v>
      </c>
      <c r="C3095" s="47">
        <v>7434726</v>
      </c>
      <c r="D3095" s="46">
        <f>Table13[[#This Row],[Gross]]-Table13[[#This Row],[Budget]]</f>
        <v>-15565274</v>
      </c>
    </row>
    <row r="3096" spans="1:4" x14ac:dyDescent="0.25">
      <c r="A3096" s="47" t="s">
        <v>3280</v>
      </c>
      <c r="B3096" s="47">
        <v>24000000</v>
      </c>
      <c r="C3096" s="47">
        <v>8427204</v>
      </c>
      <c r="D3096" s="46">
        <f>Table13[[#This Row],[Gross]]-Table13[[#This Row],[Budget]]</f>
        <v>-15572796</v>
      </c>
    </row>
    <row r="3097" spans="1:4" x14ac:dyDescent="0.25">
      <c r="A3097" s="47" t="s">
        <v>1673</v>
      </c>
      <c r="B3097" s="47">
        <v>52000000</v>
      </c>
      <c r="C3097" s="47">
        <v>36385763</v>
      </c>
      <c r="D3097" s="46">
        <f>Table13[[#This Row],[Gross]]-Table13[[#This Row],[Budget]]</f>
        <v>-15614237</v>
      </c>
    </row>
    <row r="3098" spans="1:4" x14ac:dyDescent="0.25">
      <c r="A3098" s="47" t="s">
        <v>2363</v>
      </c>
      <c r="B3098" s="47">
        <v>32000000</v>
      </c>
      <c r="C3098" s="47">
        <v>16377274</v>
      </c>
      <c r="D3098" s="46">
        <f>Table13[[#This Row],[Gross]]-Table13[[#This Row],[Budget]]</f>
        <v>-15622726</v>
      </c>
    </row>
    <row r="3099" spans="1:4" x14ac:dyDescent="0.25">
      <c r="A3099" s="47" t="s">
        <v>2232</v>
      </c>
      <c r="B3099" s="47">
        <v>40000000</v>
      </c>
      <c r="C3099" s="47">
        <v>24332324</v>
      </c>
      <c r="D3099" s="46">
        <f>Table13[[#This Row],[Gross]]-Table13[[#This Row],[Budget]]</f>
        <v>-15667676</v>
      </c>
    </row>
    <row r="3100" spans="1:4" x14ac:dyDescent="0.25">
      <c r="A3100" s="45" t="s">
        <v>5521</v>
      </c>
      <c r="B3100" s="45">
        <v>16000000</v>
      </c>
      <c r="C3100" s="45">
        <v>317125</v>
      </c>
      <c r="D3100" s="46">
        <f>Table13[[#This Row],[Gross]]-Table13[[#This Row],[Budget]]</f>
        <v>-15682875</v>
      </c>
    </row>
    <row r="3101" spans="1:4" x14ac:dyDescent="0.25">
      <c r="A3101" s="47" t="s">
        <v>2517</v>
      </c>
      <c r="B3101" s="47">
        <v>35000000</v>
      </c>
      <c r="C3101" s="47">
        <v>19294901</v>
      </c>
      <c r="D3101" s="46">
        <f>Table13[[#This Row],[Gross]]-Table13[[#This Row],[Budget]]</f>
        <v>-15705099</v>
      </c>
    </row>
    <row r="3102" spans="1:4" x14ac:dyDescent="0.25">
      <c r="A3102" s="47" t="s">
        <v>3656</v>
      </c>
      <c r="B3102" s="47">
        <v>20000000</v>
      </c>
      <c r="C3102" s="47">
        <v>4234040</v>
      </c>
      <c r="D3102" s="46">
        <f>Table13[[#This Row],[Gross]]-Table13[[#This Row],[Budget]]</f>
        <v>-15765960</v>
      </c>
    </row>
    <row r="3103" spans="1:4" x14ac:dyDescent="0.25">
      <c r="A3103" s="45" t="s">
        <v>2830</v>
      </c>
      <c r="B3103" s="45">
        <v>30000000</v>
      </c>
      <c r="C3103" s="45">
        <v>14208384</v>
      </c>
      <c r="D3103" s="46">
        <f>Table13[[#This Row],[Gross]]-Table13[[#This Row],[Budget]]</f>
        <v>-15791616</v>
      </c>
    </row>
    <row r="3104" spans="1:4" x14ac:dyDescent="0.25">
      <c r="A3104" s="45" t="s">
        <v>2263</v>
      </c>
      <c r="B3104" s="45">
        <v>30000000</v>
      </c>
      <c r="C3104" s="45">
        <v>14018364</v>
      </c>
      <c r="D3104" s="46">
        <f>Table13[[#This Row],[Gross]]-Table13[[#This Row],[Budget]]</f>
        <v>-15981636</v>
      </c>
    </row>
    <row r="3105" spans="1:4" x14ac:dyDescent="0.25">
      <c r="A3105" s="47" t="s">
        <v>3997</v>
      </c>
      <c r="B3105" s="47">
        <v>16000000</v>
      </c>
      <c r="C3105" s="47">
        <v>2964</v>
      </c>
      <c r="D3105" s="46">
        <f>Table13[[#This Row],[Gross]]-Table13[[#This Row],[Budget]]</f>
        <v>-15997036</v>
      </c>
    </row>
    <row r="3106" spans="1:4" x14ac:dyDescent="0.25">
      <c r="A3106" s="45" t="s">
        <v>4179</v>
      </c>
      <c r="B3106" s="45">
        <v>20000000</v>
      </c>
      <c r="C3106" s="45">
        <v>4002955</v>
      </c>
      <c r="D3106" s="46">
        <f>Table13[[#This Row],[Gross]]-Table13[[#This Row],[Budget]]</f>
        <v>-15997045</v>
      </c>
    </row>
    <row r="3107" spans="1:4" x14ac:dyDescent="0.25">
      <c r="A3107" s="45" t="s">
        <v>3658</v>
      </c>
      <c r="B3107" s="45">
        <v>20000000</v>
      </c>
      <c r="C3107" s="45">
        <v>4001121</v>
      </c>
      <c r="D3107" s="46">
        <f>Table13[[#This Row],[Gross]]-Table13[[#This Row],[Budget]]</f>
        <v>-15998879</v>
      </c>
    </row>
    <row r="3108" spans="1:4" x14ac:dyDescent="0.25">
      <c r="A3108" s="45" t="s">
        <v>2399</v>
      </c>
      <c r="B3108" s="45">
        <v>37000000</v>
      </c>
      <c r="C3108" s="45">
        <v>20991497</v>
      </c>
      <c r="D3108" s="46">
        <f>Table13[[#This Row],[Gross]]-Table13[[#This Row],[Budget]]</f>
        <v>-16008503</v>
      </c>
    </row>
    <row r="3109" spans="1:4" x14ac:dyDescent="0.25">
      <c r="A3109" s="45" t="s">
        <v>3371</v>
      </c>
      <c r="B3109" s="45">
        <v>22000000</v>
      </c>
      <c r="C3109" s="45">
        <v>5974653</v>
      </c>
      <c r="D3109" s="46">
        <f>Table13[[#This Row],[Gross]]-Table13[[#This Row],[Budget]]</f>
        <v>-16025347</v>
      </c>
    </row>
    <row r="3110" spans="1:4" x14ac:dyDescent="0.25">
      <c r="A3110" s="47" t="s">
        <v>3723</v>
      </c>
      <c r="B3110" s="47">
        <v>23000000</v>
      </c>
      <c r="C3110" s="47">
        <v>6923891</v>
      </c>
      <c r="D3110" s="46">
        <f>Table13[[#This Row],[Gross]]-Table13[[#This Row],[Budget]]</f>
        <v>-16076109</v>
      </c>
    </row>
    <row r="3111" spans="1:4" x14ac:dyDescent="0.25">
      <c r="A3111" s="45" t="s">
        <v>629</v>
      </c>
      <c r="B3111" s="45">
        <v>83000000</v>
      </c>
      <c r="C3111" s="45">
        <v>66862068</v>
      </c>
      <c r="D3111" s="46">
        <f>Table13[[#This Row],[Gross]]-Table13[[#This Row],[Budget]]</f>
        <v>-16137932</v>
      </c>
    </row>
    <row r="3112" spans="1:4" x14ac:dyDescent="0.25">
      <c r="A3112" s="47" t="s">
        <v>3660</v>
      </c>
      <c r="B3112" s="47">
        <v>20000000</v>
      </c>
      <c r="C3112" s="47">
        <v>3749061</v>
      </c>
      <c r="D3112" s="46">
        <f>Table13[[#This Row],[Gross]]-Table13[[#This Row],[Budget]]</f>
        <v>-16250939</v>
      </c>
    </row>
    <row r="3113" spans="1:4" x14ac:dyDescent="0.25">
      <c r="A3113" s="47" t="s">
        <v>1799</v>
      </c>
      <c r="B3113" s="47">
        <v>50000000</v>
      </c>
      <c r="C3113" s="47">
        <v>33643461</v>
      </c>
      <c r="D3113" s="46">
        <f>Table13[[#This Row],[Gross]]-Table13[[#This Row],[Budget]]</f>
        <v>-16356539</v>
      </c>
    </row>
    <row r="3114" spans="1:4" x14ac:dyDescent="0.25">
      <c r="A3114" s="47" t="s">
        <v>3715</v>
      </c>
      <c r="B3114" s="47">
        <v>25000000</v>
      </c>
      <c r="C3114" s="47">
        <v>8600000</v>
      </c>
      <c r="D3114" s="46">
        <f>Table13[[#This Row],[Gross]]-Table13[[#This Row],[Budget]]</f>
        <v>-16400000</v>
      </c>
    </row>
    <row r="3115" spans="1:4" x14ac:dyDescent="0.25">
      <c r="A3115" s="45" t="s">
        <v>2885</v>
      </c>
      <c r="B3115" s="45">
        <v>35000000</v>
      </c>
      <c r="C3115" s="45">
        <v>18593156</v>
      </c>
      <c r="D3115" s="46">
        <f>Table13[[#This Row],[Gross]]-Table13[[#This Row],[Budget]]</f>
        <v>-16406844</v>
      </c>
    </row>
    <row r="3116" spans="1:4" x14ac:dyDescent="0.25">
      <c r="A3116" s="47" t="s">
        <v>1594</v>
      </c>
      <c r="B3116" s="47">
        <v>55000000</v>
      </c>
      <c r="C3116" s="47">
        <v>38553833</v>
      </c>
      <c r="D3116" s="46">
        <f>Table13[[#This Row],[Gross]]-Table13[[#This Row],[Budget]]</f>
        <v>-16446167</v>
      </c>
    </row>
    <row r="3117" spans="1:4" x14ac:dyDescent="0.25">
      <c r="A3117" s="45" t="s">
        <v>3662</v>
      </c>
      <c r="B3117" s="45">
        <v>20000000</v>
      </c>
      <c r="C3117" s="45">
        <v>3519627</v>
      </c>
      <c r="D3117" s="46">
        <f>Table13[[#This Row],[Gross]]-Table13[[#This Row],[Budget]]</f>
        <v>-16480373</v>
      </c>
    </row>
    <row r="3118" spans="1:4" x14ac:dyDescent="0.25">
      <c r="A3118" s="45" t="s">
        <v>2474</v>
      </c>
      <c r="B3118" s="45">
        <v>50000000</v>
      </c>
      <c r="C3118" s="45">
        <v>33422806</v>
      </c>
      <c r="D3118" s="46">
        <f>Table13[[#This Row],[Gross]]-Table13[[#This Row],[Budget]]</f>
        <v>-16577194</v>
      </c>
    </row>
    <row r="3119" spans="1:4" x14ac:dyDescent="0.25">
      <c r="A3119" s="45" t="s">
        <v>3918</v>
      </c>
      <c r="B3119" s="45">
        <v>16800000</v>
      </c>
      <c r="C3119" s="45">
        <v>220914</v>
      </c>
      <c r="D3119" s="46">
        <f>Table13[[#This Row],[Gross]]-Table13[[#This Row],[Budget]]</f>
        <v>-16579086</v>
      </c>
    </row>
    <row r="3120" spans="1:4" x14ac:dyDescent="0.25">
      <c r="A3120" s="45" t="s">
        <v>3377</v>
      </c>
      <c r="B3120" s="45">
        <v>21000000</v>
      </c>
      <c r="C3120" s="45">
        <v>4398392</v>
      </c>
      <c r="D3120" s="46">
        <f>Table13[[#This Row],[Gross]]-Table13[[#This Row],[Budget]]</f>
        <v>-16601608</v>
      </c>
    </row>
    <row r="3121" spans="1:4" x14ac:dyDescent="0.25">
      <c r="A3121" s="45" t="s">
        <v>832</v>
      </c>
      <c r="B3121" s="45">
        <v>68000000</v>
      </c>
      <c r="C3121" s="45">
        <v>51396781</v>
      </c>
      <c r="D3121" s="46">
        <f>Table13[[#This Row],[Gross]]-Table13[[#This Row],[Budget]]</f>
        <v>-16603219</v>
      </c>
    </row>
    <row r="3122" spans="1:4" x14ac:dyDescent="0.25">
      <c r="A3122" s="45" t="s">
        <v>308</v>
      </c>
      <c r="B3122" s="45">
        <v>150000000</v>
      </c>
      <c r="C3122" s="45">
        <v>133382309</v>
      </c>
      <c r="D3122" s="46">
        <f>Table13[[#This Row],[Gross]]-Table13[[#This Row],[Budget]]</f>
        <v>-16617691</v>
      </c>
    </row>
    <row r="3123" spans="1:4" x14ac:dyDescent="0.25">
      <c r="A3123" s="47" t="s">
        <v>284</v>
      </c>
      <c r="B3123" s="47">
        <v>150000000</v>
      </c>
      <c r="C3123" s="47">
        <v>133375846</v>
      </c>
      <c r="D3123" s="46">
        <f>Table13[[#This Row],[Gross]]-Table13[[#This Row],[Budget]]</f>
        <v>-16624154</v>
      </c>
    </row>
    <row r="3124" spans="1:4" x14ac:dyDescent="0.25">
      <c r="A3124" s="47" t="s">
        <v>1434</v>
      </c>
      <c r="B3124" s="47">
        <v>60000000</v>
      </c>
      <c r="C3124" s="47">
        <v>43337279</v>
      </c>
      <c r="D3124" s="46">
        <f>Table13[[#This Row],[Gross]]-Table13[[#This Row],[Budget]]</f>
        <v>-16662721</v>
      </c>
    </row>
    <row r="3125" spans="1:4" x14ac:dyDescent="0.25">
      <c r="A3125" s="45" t="s">
        <v>2819</v>
      </c>
      <c r="B3125" s="45">
        <v>35000000</v>
      </c>
      <c r="C3125" s="45">
        <v>18324242</v>
      </c>
      <c r="D3125" s="46">
        <f>Table13[[#This Row],[Gross]]-Table13[[#This Row],[Budget]]</f>
        <v>-16675758</v>
      </c>
    </row>
    <row r="3126" spans="1:4" x14ac:dyDescent="0.25">
      <c r="A3126" s="45" t="s">
        <v>2527</v>
      </c>
      <c r="B3126" s="45">
        <v>35000000</v>
      </c>
      <c r="C3126" s="45">
        <v>18317151</v>
      </c>
      <c r="D3126" s="46">
        <f>Table13[[#This Row],[Gross]]-Table13[[#This Row],[Budget]]</f>
        <v>-16682849</v>
      </c>
    </row>
    <row r="3127" spans="1:4" x14ac:dyDescent="0.25">
      <c r="A3127" s="45" t="s">
        <v>2520</v>
      </c>
      <c r="B3127" s="45">
        <v>35000000</v>
      </c>
      <c r="C3127" s="45">
        <v>18306166</v>
      </c>
      <c r="D3127" s="46">
        <f>Table13[[#This Row],[Gross]]-Table13[[#This Row],[Budget]]</f>
        <v>-16693834</v>
      </c>
    </row>
    <row r="3128" spans="1:4" x14ac:dyDescent="0.25">
      <c r="A3128" s="47" t="s">
        <v>2984</v>
      </c>
      <c r="B3128" s="47">
        <v>27000000</v>
      </c>
      <c r="C3128" s="47">
        <v>10297897</v>
      </c>
      <c r="D3128" s="46">
        <f>Table13[[#This Row],[Gross]]-Table13[[#This Row],[Budget]]</f>
        <v>-16702103</v>
      </c>
    </row>
    <row r="3129" spans="1:4" x14ac:dyDescent="0.25">
      <c r="A3129" s="47" t="s">
        <v>3911</v>
      </c>
      <c r="B3129" s="47">
        <v>17000000</v>
      </c>
      <c r="C3129" s="47">
        <v>273420</v>
      </c>
      <c r="D3129" s="46">
        <f>Table13[[#This Row],[Gross]]-Table13[[#This Row],[Budget]]</f>
        <v>-16726580</v>
      </c>
    </row>
    <row r="3130" spans="1:4" x14ac:dyDescent="0.25">
      <c r="A3130" s="45" t="s">
        <v>3284</v>
      </c>
      <c r="B3130" s="45">
        <v>23000000</v>
      </c>
      <c r="C3130" s="45">
        <v>6144806</v>
      </c>
      <c r="D3130" s="46">
        <f>Table13[[#This Row],[Gross]]-Table13[[#This Row],[Budget]]</f>
        <v>-16855194</v>
      </c>
    </row>
    <row r="3131" spans="1:4" x14ac:dyDescent="0.25">
      <c r="A3131" s="45" t="s">
        <v>3727</v>
      </c>
      <c r="B3131" s="45">
        <v>19000000</v>
      </c>
      <c r="C3131" s="45">
        <v>2119994</v>
      </c>
      <c r="D3131" s="46">
        <f>Table13[[#This Row],[Gross]]-Table13[[#This Row],[Budget]]</f>
        <v>-16880006</v>
      </c>
    </row>
    <row r="3132" spans="1:4" x14ac:dyDescent="0.25">
      <c r="A3132" s="47" t="s">
        <v>1446</v>
      </c>
      <c r="B3132" s="47">
        <v>60000000</v>
      </c>
      <c r="C3132" s="47">
        <v>43119879</v>
      </c>
      <c r="D3132" s="46">
        <f>Table13[[#This Row],[Gross]]-Table13[[#This Row],[Budget]]</f>
        <v>-16880121</v>
      </c>
    </row>
    <row r="3133" spans="1:4" x14ac:dyDescent="0.25">
      <c r="A3133" s="45" t="s">
        <v>3909</v>
      </c>
      <c r="B3133" s="45">
        <v>17000000</v>
      </c>
      <c r="C3133" s="45">
        <v>106869</v>
      </c>
      <c r="D3133" s="46">
        <f>Table13[[#This Row],[Gross]]-Table13[[#This Row],[Budget]]</f>
        <v>-16893131</v>
      </c>
    </row>
    <row r="3134" spans="1:4" x14ac:dyDescent="0.25">
      <c r="A3134" s="47" t="s">
        <v>1429</v>
      </c>
      <c r="B3134" s="47">
        <v>60000000</v>
      </c>
      <c r="C3134" s="47">
        <v>43060566</v>
      </c>
      <c r="D3134" s="46">
        <f>Table13[[#This Row],[Gross]]-Table13[[#This Row],[Budget]]</f>
        <v>-16939434</v>
      </c>
    </row>
    <row r="3135" spans="1:4" x14ac:dyDescent="0.25">
      <c r="A3135" s="45" t="s">
        <v>3209</v>
      </c>
      <c r="B3135" s="45">
        <v>28000000</v>
      </c>
      <c r="C3135" s="45">
        <v>11030963</v>
      </c>
      <c r="D3135" s="46">
        <f>Table13[[#This Row],[Gross]]-Table13[[#This Row],[Budget]]</f>
        <v>-16969037</v>
      </c>
    </row>
    <row r="3136" spans="1:4" x14ac:dyDescent="0.25">
      <c r="A3136" s="45" t="s">
        <v>3600</v>
      </c>
      <c r="B3136" s="45">
        <v>30000000</v>
      </c>
      <c r="C3136" s="45">
        <v>12987647</v>
      </c>
      <c r="D3136" s="46">
        <f>Table13[[#This Row],[Gross]]-Table13[[#This Row],[Budget]]</f>
        <v>-17012353</v>
      </c>
    </row>
    <row r="3137" spans="1:4" x14ac:dyDescent="0.25">
      <c r="A3137" s="47" t="s">
        <v>2946</v>
      </c>
      <c r="B3137" s="47">
        <v>28000000</v>
      </c>
      <c r="C3137" s="47">
        <v>10907291</v>
      </c>
      <c r="D3137" s="46">
        <f>Table13[[#This Row],[Gross]]-Table13[[#This Row],[Budget]]</f>
        <v>-17092709</v>
      </c>
    </row>
    <row r="3138" spans="1:4" x14ac:dyDescent="0.25">
      <c r="A3138" s="47" t="s">
        <v>2831</v>
      </c>
      <c r="B3138" s="47">
        <v>30000000</v>
      </c>
      <c r="C3138" s="47">
        <v>12831121</v>
      </c>
      <c r="D3138" s="46">
        <f>Table13[[#This Row],[Gross]]-Table13[[#This Row],[Budget]]</f>
        <v>-17168879</v>
      </c>
    </row>
    <row r="3139" spans="1:4" x14ac:dyDescent="0.25">
      <c r="A3139" s="47" t="s">
        <v>3856</v>
      </c>
      <c r="B3139" s="47">
        <v>17500000</v>
      </c>
      <c r="C3139" s="47">
        <v>325491</v>
      </c>
      <c r="D3139" s="46">
        <f>Table13[[#This Row],[Gross]]-Table13[[#This Row],[Budget]]</f>
        <v>-17174509</v>
      </c>
    </row>
    <row r="3140" spans="1:4" x14ac:dyDescent="0.25">
      <c r="A3140" s="45" t="s">
        <v>2656</v>
      </c>
      <c r="B3140" s="45">
        <v>31500000</v>
      </c>
      <c r="C3140" s="45">
        <v>14268533</v>
      </c>
      <c r="D3140" s="46">
        <f>Table13[[#This Row],[Gross]]-Table13[[#This Row],[Budget]]</f>
        <v>-17231467</v>
      </c>
    </row>
    <row r="3141" spans="1:4" x14ac:dyDescent="0.25">
      <c r="A3141" s="45" t="s">
        <v>1801</v>
      </c>
      <c r="B3141" s="45">
        <v>50000000</v>
      </c>
      <c r="C3141" s="45">
        <v>32741596</v>
      </c>
      <c r="D3141" s="46">
        <f>Table13[[#This Row],[Gross]]-Table13[[#This Row],[Budget]]</f>
        <v>-17258404</v>
      </c>
    </row>
    <row r="3142" spans="1:4" x14ac:dyDescent="0.25">
      <c r="A3142" s="47" t="s">
        <v>2236</v>
      </c>
      <c r="B3142" s="47">
        <v>40000000</v>
      </c>
      <c r="C3142" s="47">
        <v>22717758</v>
      </c>
      <c r="D3142" s="46">
        <f>Table13[[#This Row],[Gross]]-Table13[[#This Row],[Budget]]</f>
        <v>-17282242</v>
      </c>
    </row>
    <row r="3143" spans="1:4" x14ac:dyDescent="0.25">
      <c r="A3143" s="47" t="s">
        <v>2833</v>
      </c>
      <c r="B3143" s="47">
        <v>30000000</v>
      </c>
      <c r="C3143" s="47">
        <v>12712093</v>
      </c>
      <c r="D3143" s="46">
        <f>Table13[[#This Row],[Gross]]-Table13[[#This Row],[Budget]]</f>
        <v>-17287907</v>
      </c>
    </row>
    <row r="3144" spans="1:4" x14ac:dyDescent="0.25">
      <c r="A3144" s="45" t="s">
        <v>3832</v>
      </c>
      <c r="B3144" s="45">
        <v>18000000</v>
      </c>
      <c r="C3144" s="45">
        <v>676698</v>
      </c>
      <c r="D3144" s="46">
        <f>Table13[[#This Row],[Gross]]-Table13[[#This Row],[Budget]]</f>
        <v>-17323302</v>
      </c>
    </row>
    <row r="3145" spans="1:4" x14ac:dyDescent="0.25">
      <c r="A3145" s="45" t="s">
        <v>1076</v>
      </c>
      <c r="B3145" s="45">
        <v>52000000</v>
      </c>
      <c r="C3145" s="45">
        <v>34636443</v>
      </c>
      <c r="D3145" s="46">
        <f>Table13[[#This Row],[Gross]]-Table13[[#This Row],[Budget]]</f>
        <v>-17363557</v>
      </c>
    </row>
    <row r="3146" spans="1:4" x14ac:dyDescent="0.25">
      <c r="A3146" s="47" t="s">
        <v>2521</v>
      </c>
      <c r="B3146" s="47">
        <v>35000000</v>
      </c>
      <c r="C3146" s="47">
        <v>17609982</v>
      </c>
      <c r="D3146" s="46">
        <f>Table13[[#This Row],[Gross]]-Table13[[#This Row],[Budget]]</f>
        <v>-17390018</v>
      </c>
    </row>
    <row r="3147" spans="1:4" x14ac:dyDescent="0.25">
      <c r="A3147" s="47" t="s">
        <v>1069</v>
      </c>
      <c r="B3147" s="47">
        <v>55000000</v>
      </c>
      <c r="C3147" s="47">
        <v>37600435</v>
      </c>
      <c r="D3147" s="46">
        <f>Table13[[#This Row],[Gross]]-Table13[[#This Row],[Budget]]</f>
        <v>-17399565</v>
      </c>
    </row>
    <row r="3148" spans="1:4" x14ac:dyDescent="0.25">
      <c r="A3148" s="47" t="s">
        <v>2523</v>
      </c>
      <c r="B3148" s="47">
        <v>35000000</v>
      </c>
      <c r="C3148" s="47">
        <v>17596256</v>
      </c>
      <c r="D3148" s="46">
        <f>Table13[[#This Row],[Gross]]-Table13[[#This Row],[Budget]]</f>
        <v>-17403744</v>
      </c>
    </row>
    <row r="3149" spans="1:4" x14ac:dyDescent="0.25">
      <c r="A3149" s="47" t="s">
        <v>1677</v>
      </c>
      <c r="B3149" s="47">
        <v>52000000</v>
      </c>
      <c r="C3149" s="47">
        <v>34580635</v>
      </c>
      <c r="D3149" s="46">
        <f>Table13[[#This Row],[Gross]]-Table13[[#This Row],[Budget]]</f>
        <v>-17419365</v>
      </c>
    </row>
    <row r="3150" spans="1:4" x14ac:dyDescent="0.25">
      <c r="A3150" s="47" t="s">
        <v>1868</v>
      </c>
      <c r="B3150" s="47">
        <v>49000000</v>
      </c>
      <c r="C3150" s="47">
        <v>31569268</v>
      </c>
      <c r="D3150" s="46">
        <f>Table13[[#This Row],[Gross]]-Table13[[#This Row],[Budget]]</f>
        <v>-17430732</v>
      </c>
    </row>
    <row r="3151" spans="1:4" x14ac:dyDescent="0.25">
      <c r="A3151" s="47" t="s">
        <v>1165</v>
      </c>
      <c r="B3151" s="47">
        <v>70000000</v>
      </c>
      <c r="C3151" s="47">
        <v>52474616</v>
      </c>
      <c r="D3151" s="46">
        <f>Table13[[#This Row],[Gross]]-Table13[[#This Row],[Budget]]</f>
        <v>-17525384</v>
      </c>
    </row>
    <row r="3152" spans="1:4" x14ac:dyDescent="0.25">
      <c r="A3152" s="47" t="s">
        <v>2069</v>
      </c>
      <c r="B3152" s="47">
        <v>42000000</v>
      </c>
      <c r="C3152" s="47">
        <v>24375436</v>
      </c>
      <c r="D3152" s="46">
        <f>Table13[[#This Row],[Gross]]-Table13[[#This Row],[Budget]]</f>
        <v>-17624564</v>
      </c>
    </row>
    <row r="3153" spans="1:4" x14ac:dyDescent="0.25">
      <c r="A3153" s="47" t="s">
        <v>3667</v>
      </c>
      <c r="B3153" s="47">
        <v>20000000</v>
      </c>
      <c r="C3153" s="47">
        <v>2353728</v>
      </c>
      <c r="D3153" s="46">
        <f>Table13[[#This Row],[Gross]]-Table13[[#This Row],[Budget]]</f>
        <v>-17646272</v>
      </c>
    </row>
    <row r="3154" spans="1:4" x14ac:dyDescent="0.25">
      <c r="A3154" s="47" t="s">
        <v>3990</v>
      </c>
      <c r="B3154" s="47">
        <v>20000000</v>
      </c>
      <c r="C3154" s="47">
        <v>2319187</v>
      </c>
      <c r="D3154" s="46">
        <f>Table13[[#This Row],[Gross]]-Table13[[#This Row],[Budget]]</f>
        <v>-17680813</v>
      </c>
    </row>
    <row r="3155" spans="1:4" x14ac:dyDescent="0.25">
      <c r="A3155" s="47" t="s">
        <v>3730</v>
      </c>
      <c r="B3155" s="47">
        <v>19000000</v>
      </c>
      <c r="C3155" s="47">
        <v>1292527</v>
      </c>
      <c r="D3155" s="46">
        <f>Table13[[#This Row],[Gross]]-Table13[[#This Row],[Budget]]</f>
        <v>-17707473</v>
      </c>
    </row>
    <row r="3156" spans="1:4" x14ac:dyDescent="0.25">
      <c r="A3156" s="47" t="s">
        <v>452</v>
      </c>
      <c r="B3156" s="47">
        <v>125000000</v>
      </c>
      <c r="C3156" s="47">
        <v>107285004</v>
      </c>
      <c r="D3156" s="46">
        <f>Table13[[#This Row],[Gross]]-Table13[[#This Row],[Budget]]</f>
        <v>-17714996</v>
      </c>
    </row>
    <row r="3157" spans="1:4" x14ac:dyDescent="0.25">
      <c r="A3157" s="47" t="s">
        <v>4893</v>
      </c>
      <c r="B3157" s="47">
        <v>22000000</v>
      </c>
      <c r="C3157" s="47">
        <v>4273372</v>
      </c>
      <c r="D3157" s="46">
        <f>Table13[[#This Row],[Gross]]-Table13[[#This Row],[Budget]]</f>
        <v>-17726628</v>
      </c>
    </row>
    <row r="3158" spans="1:4" x14ac:dyDescent="0.25">
      <c r="A3158" s="45" t="s">
        <v>3673</v>
      </c>
      <c r="B3158" s="45">
        <v>20000000</v>
      </c>
      <c r="C3158" s="45">
        <v>2246000</v>
      </c>
      <c r="D3158" s="46">
        <f>Table13[[#This Row],[Gross]]-Table13[[#This Row],[Budget]]</f>
        <v>-17754000</v>
      </c>
    </row>
    <row r="3159" spans="1:4" x14ac:dyDescent="0.25">
      <c r="A3159" s="45" t="s">
        <v>2962</v>
      </c>
      <c r="B3159" s="45">
        <v>27500000</v>
      </c>
      <c r="C3159" s="45">
        <v>9664316</v>
      </c>
      <c r="D3159" s="46">
        <f>Table13[[#This Row],[Gross]]-Table13[[#This Row],[Budget]]</f>
        <v>-17835684</v>
      </c>
    </row>
    <row r="3160" spans="1:4" x14ac:dyDescent="0.25">
      <c r="A3160" s="45" t="s">
        <v>3221</v>
      </c>
      <c r="B3160" s="45">
        <v>25000000</v>
      </c>
      <c r="C3160" s="45">
        <v>7156933</v>
      </c>
      <c r="D3160" s="46">
        <f>Table13[[#This Row],[Gross]]-Table13[[#This Row],[Budget]]</f>
        <v>-17843067</v>
      </c>
    </row>
    <row r="3161" spans="1:4" x14ac:dyDescent="0.25">
      <c r="A3161" s="45" t="s">
        <v>2872</v>
      </c>
      <c r="B3161" s="45">
        <v>18000000</v>
      </c>
      <c r="C3161" s="45">
        <v>127437</v>
      </c>
      <c r="D3161" s="46">
        <f>Table13[[#This Row],[Gross]]-Table13[[#This Row],[Budget]]</f>
        <v>-17872563</v>
      </c>
    </row>
    <row r="3162" spans="1:4" x14ac:dyDescent="0.25">
      <c r="A3162" s="47" t="s">
        <v>3664</v>
      </c>
      <c r="B3162" s="47">
        <v>21000000</v>
      </c>
      <c r="C3162" s="47">
        <v>3081925</v>
      </c>
      <c r="D3162" s="46">
        <f>Table13[[#This Row],[Gross]]-Table13[[#This Row],[Budget]]</f>
        <v>-17918075</v>
      </c>
    </row>
    <row r="3163" spans="1:4" x14ac:dyDescent="0.25">
      <c r="A3163" s="45" t="s">
        <v>3780</v>
      </c>
      <c r="B3163" s="45">
        <v>18000000</v>
      </c>
      <c r="C3163" s="45">
        <v>45250</v>
      </c>
      <c r="D3163" s="46">
        <f>Table13[[#This Row],[Gross]]-Table13[[#This Row],[Budget]]</f>
        <v>-17954750</v>
      </c>
    </row>
    <row r="3164" spans="1:4" x14ac:dyDescent="0.25">
      <c r="A3164" s="45" t="s">
        <v>3670</v>
      </c>
      <c r="B3164" s="45">
        <v>20000000</v>
      </c>
      <c r="C3164" s="45">
        <v>2000000</v>
      </c>
      <c r="D3164" s="46">
        <f>Table13[[#This Row],[Gross]]-Table13[[#This Row],[Budget]]</f>
        <v>-18000000</v>
      </c>
    </row>
    <row r="3165" spans="1:4" x14ac:dyDescent="0.25">
      <c r="A3165" s="45" t="s">
        <v>3574</v>
      </c>
      <c r="B3165" s="45">
        <v>35000000</v>
      </c>
      <c r="C3165" s="45">
        <v>16988996</v>
      </c>
      <c r="D3165" s="46">
        <f>Table13[[#This Row],[Gross]]-Table13[[#This Row],[Budget]]</f>
        <v>-18011004</v>
      </c>
    </row>
    <row r="3166" spans="1:4" x14ac:dyDescent="0.25">
      <c r="A3166" s="45" t="s">
        <v>820</v>
      </c>
      <c r="B3166" s="45">
        <v>85000000</v>
      </c>
      <c r="C3166" s="45">
        <v>66941559</v>
      </c>
      <c r="D3166" s="46">
        <f>Table13[[#This Row],[Gross]]-Table13[[#This Row],[Budget]]</f>
        <v>-18058441</v>
      </c>
    </row>
    <row r="3167" spans="1:4" x14ac:dyDescent="0.25">
      <c r="A3167" s="47" t="s">
        <v>2836</v>
      </c>
      <c r="B3167" s="47">
        <v>30000000</v>
      </c>
      <c r="C3167" s="47">
        <v>11900000</v>
      </c>
      <c r="D3167" s="46">
        <f>Table13[[#This Row],[Gross]]-Table13[[#This Row],[Budget]]</f>
        <v>-18100000</v>
      </c>
    </row>
    <row r="3168" spans="1:4" x14ac:dyDescent="0.25">
      <c r="A3168" s="47" t="s">
        <v>1803</v>
      </c>
      <c r="B3168" s="47">
        <v>50000000</v>
      </c>
      <c r="C3168" s="47">
        <v>31874869</v>
      </c>
      <c r="D3168" s="46">
        <f>Table13[[#This Row],[Gross]]-Table13[[#This Row],[Budget]]</f>
        <v>-18125131</v>
      </c>
    </row>
    <row r="3169" spans="1:4" x14ac:dyDescent="0.25">
      <c r="A3169" s="47" t="s">
        <v>1896</v>
      </c>
      <c r="B3169" s="47">
        <v>48000000</v>
      </c>
      <c r="C3169" s="47">
        <v>29781453</v>
      </c>
      <c r="D3169" s="46">
        <f>Table13[[#This Row],[Gross]]-Table13[[#This Row],[Budget]]</f>
        <v>-18218547</v>
      </c>
    </row>
    <row r="3170" spans="1:4" x14ac:dyDescent="0.25">
      <c r="A3170" s="45" t="s">
        <v>2638</v>
      </c>
      <c r="B3170" s="45">
        <v>32000000</v>
      </c>
      <c r="C3170" s="45">
        <v>13763130</v>
      </c>
      <c r="D3170" s="46">
        <f>Table13[[#This Row],[Gross]]-Table13[[#This Row],[Budget]]</f>
        <v>-18236870</v>
      </c>
    </row>
    <row r="3171" spans="1:4" x14ac:dyDescent="0.25">
      <c r="A3171" s="47" t="s">
        <v>2987</v>
      </c>
      <c r="B3171" s="47">
        <v>27000000</v>
      </c>
      <c r="C3171" s="47">
        <v>8712564</v>
      </c>
      <c r="D3171" s="46">
        <f>Table13[[#This Row],[Gross]]-Table13[[#This Row],[Budget]]</f>
        <v>-18287436</v>
      </c>
    </row>
    <row r="3172" spans="1:4" x14ac:dyDescent="0.25">
      <c r="A3172" s="45" t="s">
        <v>3245</v>
      </c>
      <c r="B3172" s="45">
        <v>20000000</v>
      </c>
      <c r="C3172" s="45">
        <v>1697956</v>
      </c>
      <c r="D3172" s="46">
        <f>Table13[[#This Row],[Gross]]-Table13[[#This Row],[Budget]]</f>
        <v>-18302044</v>
      </c>
    </row>
    <row r="3173" spans="1:4" x14ac:dyDescent="0.25">
      <c r="A3173" s="47" t="s">
        <v>3331</v>
      </c>
      <c r="B3173" s="47">
        <v>22500000</v>
      </c>
      <c r="C3173" s="47">
        <v>4190530</v>
      </c>
      <c r="D3173" s="46">
        <f>Table13[[#This Row],[Gross]]-Table13[[#This Row],[Budget]]</f>
        <v>-18309470</v>
      </c>
    </row>
    <row r="3174" spans="1:4" x14ac:dyDescent="0.25">
      <c r="A3174" s="47" t="s">
        <v>3674</v>
      </c>
      <c r="B3174" s="47">
        <v>20000000</v>
      </c>
      <c r="C3174" s="47">
        <v>1646664</v>
      </c>
      <c r="D3174" s="46">
        <f>Table13[[#This Row],[Gross]]-Table13[[#This Row],[Budget]]</f>
        <v>-18353336</v>
      </c>
    </row>
    <row r="3175" spans="1:4" x14ac:dyDescent="0.25">
      <c r="A3175" s="45" t="s">
        <v>2835</v>
      </c>
      <c r="B3175" s="45">
        <v>30000000</v>
      </c>
      <c r="C3175" s="45">
        <v>11576087</v>
      </c>
      <c r="D3175" s="46">
        <f>Table13[[#This Row],[Gross]]-Table13[[#This Row],[Budget]]</f>
        <v>-18423913</v>
      </c>
    </row>
    <row r="3176" spans="1:4" x14ac:dyDescent="0.25">
      <c r="A3176" s="47" t="s">
        <v>307</v>
      </c>
      <c r="B3176" s="47">
        <v>150000000</v>
      </c>
      <c r="C3176" s="47">
        <v>131564731</v>
      </c>
      <c r="D3176" s="46">
        <f>Table13[[#This Row],[Gross]]-Table13[[#This Row],[Budget]]</f>
        <v>-18435269</v>
      </c>
    </row>
    <row r="3177" spans="1:4" x14ac:dyDescent="0.25">
      <c r="A3177" s="45" t="s">
        <v>726</v>
      </c>
      <c r="B3177" s="45">
        <v>100000000</v>
      </c>
      <c r="C3177" s="45">
        <v>81557479</v>
      </c>
      <c r="D3177" s="46">
        <f>Table13[[#This Row],[Gross]]-Table13[[#This Row],[Budget]]</f>
        <v>-18442521</v>
      </c>
    </row>
    <row r="3178" spans="1:4" x14ac:dyDescent="0.25">
      <c r="A3178" s="47" t="s">
        <v>3038</v>
      </c>
      <c r="B3178" s="47">
        <v>26000000</v>
      </c>
      <c r="C3178" s="47">
        <v>7496522</v>
      </c>
      <c r="D3178" s="46">
        <f>Table13[[#This Row],[Gross]]-Table13[[#This Row],[Budget]]</f>
        <v>-18503478</v>
      </c>
    </row>
    <row r="3179" spans="1:4" x14ac:dyDescent="0.25">
      <c r="A3179" s="47" t="s">
        <v>2040</v>
      </c>
      <c r="B3179" s="47">
        <v>43000000</v>
      </c>
      <c r="C3179" s="47">
        <v>24430272</v>
      </c>
      <c r="D3179" s="46">
        <f>Table13[[#This Row],[Gross]]-Table13[[#This Row],[Budget]]</f>
        <v>-18569728</v>
      </c>
    </row>
    <row r="3180" spans="1:4" x14ac:dyDescent="0.25">
      <c r="A3180" s="45" t="s">
        <v>1862</v>
      </c>
      <c r="B3180" s="45">
        <v>40000000</v>
      </c>
      <c r="C3180" s="45">
        <v>21413502</v>
      </c>
      <c r="D3180" s="46">
        <f>Table13[[#This Row],[Gross]]-Table13[[#This Row],[Budget]]</f>
        <v>-18586498</v>
      </c>
    </row>
    <row r="3181" spans="1:4" x14ac:dyDescent="0.25">
      <c r="A3181" s="45" t="s">
        <v>1300</v>
      </c>
      <c r="B3181" s="45">
        <v>43000000</v>
      </c>
      <c r="C3181" s="45">
        <v>24407944</v>
      </c>
      <c r="D3181" s="46">
        <f>Table13[[#This Row],[Gross]]-Table13[[#This Row],[Budget]]</f>
        <v>-18592056</v>
      </c>
    </row>
    <row r="3182" spans="1:4" x14ac:dyDescent="0.25">
      <c r="A3182" s="47" t="s">
        <v>2535</v>
      </c>
      <c r="B3182" s="47">
        <v>32000000</v>
      </c>
      <c r="C3182" s="47">
        <v>13303319</v>
      </c>
      <c r="D3182" s="46">
        <f>Table13[[#This Row],[Gross]]-Table13[[#This Row],[Budget]]</f>
        <v>-18696681</v>
      </c>
    </row>
    <row r="3183" spans="1:4" x14ac:dyDescent="0.25">
      <c r="A3183" s="47" t="s">
        <v>2824</v>
      </c>
      <c r="B3183" s="47">
        <v>35000000</v>
      </c>
      <c r="C3183" s="47">
        <v>16295774</v>
      </c>
      <c r="D3183" s="46">
        <f>Table13[[#This Row],[Gross]]-Table13[[#This Row],[Budget]]</f>
        <v>-18704226</v>
      </c>
    </row>
    <row r="3184" spans="1:4" x14ac:dyDescent="0.25">
      <c r="A3184" s="45" t="s">
        <v>4181</v>
      </c>
      <c r="B3184" s="45">
        <v>22000000</v>
      </c>
      <c r="C3184" s="45">
        <v>3247816</v>
      </c>
      <c r="D3184" s="46">
        <f>Table13[[#This Row],[Gross]]-Table13[[#This Row],[Budget]]</f>
        <v>-18752184</v>
      </c>
    </row>
    <row r="3185" spans="1:4" x14ac:dyDescent="0.25">
      <c r="A3185" s="45" t="s">
        <v>1612</v>
      </c>
      <c r="B3185" s="45">
        <v>70000000</v>
      </c>
      <c r="C3185" s="45">
        <v>51225796</v>
      </c>
      <c r="D3185" s="46">
        <f>Table13[[#This Row],[Gross]]-Table13[[#This Row],[Budget]]</f>
        <v>-18774204</v>
      </c>
    </row>
    <row r="3186" spans="1:4" x14ac:dyDescent="0.25">
      <c r="A3186" s="45" t="s">
        <v>3675</v>
      </c>
      <c r="B3186" s="45">
        <v>20000000</v>
      </c>
      <c r="C3186" s="45">
        <v>1190018</v>
      </c>
      <c r="D3186" s="46">
        <f>Table13[[#This Row],[Gross]]-Table13[[#This Row],[Budget]]</f>
        <v>-18809982</v>
      </c>
    </row>
    <row r="3187" spans="1:4" x14ac:dyDescent="0.25">
      <c r="A3187" s="47" t="s">
        <v>3690</v>
      </c>
      <c r="B3187" s="47">
        <v>20000000</v>
      </c>
      <c r="C3187" s="47">
        <v>1183354</v>
      </c>
      <c r="D3187" s="46">
        <f>Table13[[#This Row],[Gross]]-Table13[[#This Row],[Budget]]</f>
        <v>-18816646</v>
      </c>
    </row>
    <row r="3188" spans="1:4" x14ac:dyDescent="0.25">
      <c r="A3188" s="45" t="s">
        <v>2241</v>
      </c>
      <c r="B3188" s="45">
        <v>40000000</v>
      </c>
      <c r="C3188" s="45">
        <v>21176322</v>
      </c>
      <c r="D3188" s="46">
        <f>Table13[[#This Row],[Gross]]-Table13[[#This Row],[Budget]]</f>
        <v>-18823678</v>
      </c>
    </row>
    <row r="3189" spans="1:4" x14ac:dyDescent="0.25">
      <c r="A3189" s="45" t="s">
        <v>712</v>
      </c>
      <c r="B3189" s="45">
        <v>90000000</v>
      </c>
      <c r="C3189" s="45">
        <v>71148699</v>
      </c>
      <c r="D3189" s="46">
        <f>Table13[[#This Row],[Gross]]-Table13[[#This Row],[Budget]]</f>
        <v>-18851301</v>
      </c>
    </row>
    <row r="3190" spans="1:4" x14ac:dyDescent="0.25">
      <c r="A3190" s="47" t="s">
        <v>2087</v>
      </c>
      <c r="B3190" s="47">
        <v>41000000</v>
      </c>
      <c r="C3190" s="47">
        <v>22108977</v>
      </c>
      <c r="D3190" s="46">
        <f>Table13[[#This Row],[Gross]]-Table13[[#This Row],[Budget]]</f>
        <v>-18891023</v>
      </c>
    </row>
    <row r="3191" spans="1:4" x14ac:dyDescent="0.25">
      <c r="A3191" s="45" t="s">
        <v>4267</v>
      </c>
      <c r="B3191" s="45">
        <v>24000000</v>
      </c>
      <c r="C3191" s="45">
        <v>5108820</v>
      </c>
      <c r="D3191" s="46">
        <f>Table13[[#This Row],[Gross]]-Table13[[#This Row],[Budget]]</f>
        <v>-18891180</v>
      </c>
    </row>
    <row r="3192" spans="1:4" x14ac:dyDescent="0.25">
      <c r="A3192" s="47" t="s">
        <v>2568</v>
      </c>
      <c r="B3192" s="47">
        <v>34000000</v>
      </c>
      <c r="C3192" s="47">
        <v>15081783</v>
      </c>
      <c r="D3192" s="46">
        <f>Table13[[#This Row],[Gross]]-Table13[[#This Row],[Budget]]</f>
        <v>-18918217</v>
      </c>
    </row>
    <row r="3193" spans="1:4" x14ac:dyDescent="0.25">
      <c r="A3193" s="47" t="s">
        <v>3679</v>
      </c>
      <c r="B3193" s="47">
        <v>20000000</v>
      </c>
      <c r="C3193" s="47">
        <v>1064277</v>
      </c>
      <c r="D3193" s="46">
        <f>Table13[[#This Row],[Gross]]-Table13[[#This Row],[Budget]]</f>
        <v>-18935723</v>
      </c>
    </row>
    <row r="3194" spans="1:4" x14ac:dyDescent="0.25">
      <c r="A3194" s="45" t="s">
        <v>3721</v>
      </c>
      <c r="B3194" s="45">
        <v>19000000</v>
      </c>
      <c r="C3194" s="45">
        <v>12561</v>
      </c>
      <c r="D3194" s="46">
        <f>Table13[[#This Row],[Gross]]-Table13[[#This Row],[Budget]]</f>
        <v>-18987439</v>
      </c>
    </row>
    <row r="3195" spans="1:4" x14ac:dyDescent="0.25">
      <c r="A3195" s="45" t="s">
        <v>2255</v>
      </c>
      <c r="B3195" s="45">
        <v>40000000</v>
      </c>
      <c r="C3195" s="45">
        <v>20999103</v>
      </c>
      <c r="D3195" s="46">
        <f>Table13[[#This Row],[Gross]]-Table13[[#This Row],[Budget]]</f>
        <v>-19000897</v>
      </c>
    </row>
    <row r="3196" spans="1:4" x14ac:dyDescent="0.25">
      <c r="A3196" s="45" t="s">
        <v>2853</v>
      </c>
      <c r="B3196" s="45">
        <v>30000000</v>
      </c>
      <c r="C3196" s="45">
        <v>10965209</v>
      </c>
      <c r="D3196" s="46">
        <f>Table13[[#This Row],[Gross]]-Table13[[#This Row],[Budget]]</f>
        <v>-19034791</v>
      </c>
    </row>
    <row r="3197" spans="1:4" x14ac:dyDescent="0.25">
      <c r="A3197" s="45" t="s">
        <v>3386</v>
      </c>
      <c r="B3197" s="45">
        <v>22000000</v>
      </c>
      <c r="C3197" s="45">
        <v>2963012</v>
      </c>
      <c r="D3197" s="46">
        <f>Table13[[#This Row],[Gross]]-Table13[[#This Row],[Budget]]</f>
        <v>-19036988</v>
      </c>
    </row>
    <row r="3198" spans="1:4" x14ac:dyDescent="0.25">
      <c r="A3198" s="45" t="s">
        <v>2601</v>
      </c>
      <c r="B3198" s="45">
        <v>30000000</v>
      </c>
      <c r="C3198" s="45">
        <v>10955425</v>
      </c>
      <c r="D3198" s="46">
        <f>Table13[[#This Row],[Gross]]-Table13[[#This Row],[Budget]]</f>
        <v>-19044575</v>
      </c>
    </row>
    <row r="3199" spans="1:4" x14ac:dyDescent="0.25">
      <c r="A3199" s="45" t="s">
        <v>3537</v>
      </c>
      <c r="B3199" s="45">
        <v>40000000</v>
      </c>
      <c r="C3199" s="45">
        <v>20916309</v>
      </c>
      <c r="D3199" s="46">
        <f>Table13[[#This Row],[Gross]]-Table13[[#This Row],[Budget]]</f>
        <v>-19083691</v>
      </c>
    </row>
    <row r="3200" spans="1:4" x14ac:dyDescent="0.25">
      <c r="A3200" s="45" t="s">
        <v>2939</v>
      </c>
      <c r="B3200" s="45">
        <v>28000000</v>
      </c>
      <c r="C3200" s="45">
        <v>8888143</v>
      </c>
      <c r="D3200" s="46">
        <f>Table13[[#This Row],[Gross]]-Table13[[#This Row],[Budget]]</f>
        <v>-19111857</v>
      </c>
    </row>
    <row r="3201" spans="1:4" x14ac:dyDescent="0.25">
      <c r="A3201" s="47" t="s">
        <v>2858</v>
      </c>
      <c r="B3201" s="47">
        <v>30000000</v>
      </c>
      <c r="C3201" s="47">
        <v>10880926</v>
      </c>
      <c r="D3201" s="46">
        <f>Table13[[#This Row],[Gross]]-Table13[[#This Row],[Budget]]</f>
        <v>-19119074</v>
      </c>
    </row>
    <row r="3202" spans="1:4" x14ac:dyDescent="0.25">
      <c r="A3202" s="45" t="s">
        <v>2683</v>
      </c>
      <c r="B3202" s="45">
        <v>31000000</v>
      </c>
      <c r="C3202" s="45">
        <v>11854694</v>
      </c>
      <c r="D3202" s="46">
        <f>Table13[[#This Row],[Gross]]-Table13[[#This Row],[Budget]]</f>
        <v>-19145306</v>
      </c>
    </row>
    <row r="3203" spans="1:4" x14ac:dyDescent="0.25">
      <c r="A3203" s="47" t="s">
        <v>3292</v>
      </c>
      <c r="B3203" s="47">
        <v>24000000</v>
      </c>
      <c r="C3203" s="47">
        <v>4710455</v>
      </c>
      <c r="D3203" s="46">
        <f>Table13[[#This Row],[Gross]]-Table13[[#This Row],[Budget]]</f>
        <v>-19289545</v>
      </c>
    </row>
    <row r="3204" spans="1:4" x14ac:dyDescent="0.25">
      <c r="A3204" s="47" t="s">
        <v>1607</v>
      </c>
      <c r="B3204" s="47">
        <v>55000000</v>
      </c>
      <c r="C3204" s="47">
        <v>35707327</v>
      </c>
      <c r="D3204" s="46">
        <f>Table13[[#This Row],[Gross]]-Table13[[#This Row],[Budget]]</f>
        <v>-19292673</v>
      </c>
    </row>
    <row r="3205" spans="1:4" x14ac:dyDescent="0.25">
      <c r="A3205" s="45" t="s">
        <v>467</v>
      </c>
      <c r="B3205" s="45">
        <v>120000000</v>
      </c>
      <c r="C3205" s="45">
        <v>100685880</v>
      </c>
      <c r="D3205" s="46">
        <f>Table13[[#This Row],[Gross]]-Table13[[#This Row],[Budget]]</f>
        <v>-19314120</v>
      </c>
    </row>
    <row r="3206" spans="1:4" x14ac:dyDescent="0.25">
      <c r="A3206" s="47" t="s">
        <v>3227</v>
      </c>
      <c r="B3206" s="47">
        <v>25000000</v>
      </c>
      <c r="C3206" s="47">
        <v>5654777</v>
      </c>
      <c r="D3206" s="46">
        <f>Table13[[#This Row],[Gross]]-Table13[[#This Row],[Budget]]</f>
        <v>-19345223</v>
      </c>
    </row>
    <row r="3207" spans="1:4" x14ac:dyDescent="0.25">
      <c r="A3207" s="47" t="s">
        <v>2345</v>
      </c>
      <c r="B3207" s="47">
        <v>38000000</v>
      </c>
      <c r="C3207" s="47">
        <v>18653746</v>
      </c>
      <c r="D3207" s="46">
        <f>Table13[[#This Row],[Gross]]-Table13[[#This Row],[Budget]]</f>
        <v>-19346254</v>
      </c>
    </row>
    <row r="3208" spans="1:4" x14ac:dyDescent="0.25">
      <c r="A3208" s="47" t="s">
        <v>1439</v>
      </c>
      <c r="B3208" s="47">
        <v>60000000</v>
      </c>
      <c r="C3208" s="47">
        <v>40559930</v>
      </c>
      <c r="D3208" s="46">
        <f>Table13[[#This Row],[Gross]]-Table13[[#This Row],[Budget]]</f>
        <v>-19440070</v>
      </c>
    </row>
    <row r="3209" spans="1:4" x14ac:dyDescent="0.25">
      <c r="A3209" s="45" t="s">
        <v>3228</v>
      </c>
      <c r="B3209" s="45">
        <v>25000000</v>
      </c>
      <c r="C3209" s="45">
        <v>5516708</v>
      </c>
      <c r="D3209" s="46">
        <f>Table13[[#This Row],[Gross]]-Table13[[#This Row],[Budget]]</f>
        <v>-19483292</v>
      </c>
    </row>
    <row r="3210" spans="1:4" x14ac:dyDescent="0.25">
      <c r="A3210" s="45" t="s">
        <v>947</v>
      </c>
      <c r="B3210" s="45">
        <v>80000000</v>
      </c>
      <c r="C3210" s="45">
        <v>60507228</v>
      </c>
      <c r="D3210" s="46">
        <f>Table13[[#This Row],[Gross]]-Table13[[#This Row],[Budget]]</f>
        <v>-19492772</v>
      </c>
    </row>
    <row r="3211" spans="1:4" x14ac:dyDescent="0.25">
      <c r="A3211" s="45" t="s">
        <v>2989</v>
      </c>
      <c r="B3211" s="45">
        <v>27000000</v>
      </c>
      <c r="C3211" s="45">
        <v>7486906</v>
      </c>
      <c r="D3211" s="46">
        <f>Table13[[#This Row],[Gross]]-Table13[[#This Row],[Budget]]</f>
        <v>-19513094</v>
      </c>
    </row>
    <row r="3212" spans="1:4" x14ac:dyDescent="0.25">
      <c r="A3212" s="47" t="s">
        <v>3696</v>
      </c>
      <c r="B3212" s="47">
        <v>20000000</v>
      </c>
      <c r="C3212" s="47">
        <v>476270</v>
      </c>
      <c r="D3212" s="46">
        <f>Table13[[#This Row],[Gross]]-Table13[[#This Row],[Budget]]</f>
        <v>-19523730</v>
      </c>
    </row>
    <row r="3213" spans="1:4" x14ac:dyDescent="0.25">
      <c r="A3213" s="47" t="s">
        <v>2943</v>
      </c>
      <c r="B3213" s="47">
        <v>28000000</v>
      </c>
      <c r="C3213" s="47">
        <v>8434601</v>
      </c>
      <c r="D3213" s="46">
        <f>Table13[[#This Row],[Gross]]-Table13[[#This Row],[Budget]]</f>
        <v>-19565399</v>
      </c>
    </row>
    <row r="3214" spans="1:4" x14ac:dyDescent="0.25">
      <c r="A3214" s="47" t="s">
        <v>4372</v>
      </c>
      <c r="B3214" s="47">
        <v>20000000</v>
      </c>
      <c r="C3214" s="47">
        <v>403932</v>
      </c>
      <c r="D3214" s="46">
        <f>Table13[[#This Row],[Gross]]-Table13[[#This Row],[Budget]]</f>
        <v>-19596068</v>
      </c>
    </row>
    <row r="3215" spans="1:4" x14ac:dyDescent="0.25">
      <c r="A3215" s="45" t="s">
        <v>3685</v>
      </c>
      <c r="B3215" s="45">
        <v>20000000</v>
      </c>
      <c r="C3215" s="45">
        <v>375474</v>
      </c>
      <c r="D3215" s="46">
        <f>Table13[[#This Row],[Gross]]-Table13[[#This Row],[Budget]]</f>
        <v>-19624526</v>
      </c>
    </row>
    <row r="3216" spans="1:4" x14ac:dyDescent="0.25">
      <c r="A3216" s="47" t="s">
        <v>5571</v>
      </c>
      <c r="B3216" s="47">
        <v>19900000</v>
      </c>
      <c r="C3216" s="47">
        <v>252652</v>
      </c>
      <c r="D3216" s="46">
        <f>Table13[[#This Row],[Gross]]-Table13[[#This Row],[Budget]]</f>
        <v>-19647348</v>
      </c>
    </row>
    <row r="3217" spans="1:4" x14ac:dyDescent="0.25">
      <c r="A3217" s="47" t="s">
        <v>3285</v>
      </c>
      <c r="B3217" s="47">
        <v>24000000</v>
      </c>
      <c r="C3217" s="47">
        <v>4308981</v>
      </c>
      <c r="D3217" s="46">
        <f>Table13[[#This Row],[Gross]]-Table13[[#This Row],[Budget]]</f>
        <v>-19691019</v>
      </c>
    </row>
    <row r="3218" spans="1:4" x14ac:dyDescent="0.25">
      <c r="A3218" s="45" t="s">
        <v>1804</v>
      </c>
      <c r="B3218" s="45">
        <v>50000000</v>
      </c>
      <c r="C3218" s="45">
        <v>30306268</v>
      </c>
      <c r="D3218" s="46">
        <f>Table13[[#This Row],[Gross]]-Table13[[#This Row],[Budget]]</f>
        <v>-19693732</v>
      </c>
    </row>
    <row r="3219" spans="1:4" x14ac:dyDescent="0.25">
      <c r="A3219" s="47" t="s">
        <v>3686</v>
      </c>
      <c r="B3219" s="47">
        <v>20000000</v>
      </c>
      <c r="C3219" s="47">
        <v>305070</v>
      </c>
      <c r="D3219" s="46">
        <f>Table13[[#This Row],[Gross]]-Table13[[#This Row],[Budget]]</f>
        <v>-19694930</v>
      </c>
    </row>
    <row r="3220" spans="1:4" x14ac:dyDescent="0.25">
      <c r="A3220" s="47" t="s">
        <v>2242</v>
      </c>
      <c r="B3220" s="47">
        <v>40000000</v>
      </c>
      <c r="C3220" s="47">
        <v>20300000</v>
      </c>
      <c r="D3220" s="46">
        <f>Table13[[#This Row],[Gross]]-Table13[[#This Row],[Budget]]</f>
        <v>-19700000</v>
      </c>
    </row>
    <row r="3221" spans="1:4" x14ac:dyDescent="0.25">
      <c r="A3221" s="47" t="s">
        <v>3693</v>
      </c>
      <c r="B3221" s="47">
        <v>20000000</v>
      </c>
      <c r="C3221" s="47">
        <v>263365</v>
      </c>
      <c r="D3221" s="46">
        <f>Table13[[#This Row],[Gross]]-Table13[[#This Row],[Budget]]</f>
        <v>-19736635</v>
      </c>
    </row>
    <row r="3222" spans="1:4" x14ac:dyDescent="0.25">
      <c r="A3222" s="47" t="s">
        <v>1989</v>
      </c>
      <c r="B3222" s="47">
        <v>45000000</v>
      </c>
      <c r="C3222" s="47">
        <v>25200412</v>
      </c>
      <c r="D3222" s="46">
        <f>Table13[[#This Row],[Gross]]-Table13[[#This Row],[Budget]]</f>
        <v>-19799588</v>
      </c>
    </row>
    <row r="3223" spans="1:4" x14ac:dyDescent="0.25">
      <c r="A3223" s="45" t="s">
        <v>2845</v>
      </c>
      <c r="B3223" s="45">
        <v>30000000</v>
      </c>
      <c r="C3223" s="45">
        <v>10134754</v>
      </c>
      <c r="D3223" s="46">
        <f>Table13[[#This Row],[Gross]]-Table13[[#This Row],[Budget]]</f>
        <v>-19865246</v>
      </c>
    </row>
    <row r="3224" spans="1:4" x14ac:dyDescent="0.25">
      <c r="A3224" s="47" t="s">
        <v>3229</v>
      </c>
      <c r="B3224" s="47">
        <v>25000000</v>
      </c>
      <c r="C3224" s="47">
        <v>5128124</v>
      </c>
      <c r="D3224" s="46">
        <f>Table13[[#This Row],[Gross]]-Table13[[#This Row],[Budget]]</f>
        <v>-19871876</v>
      </c>
    </row>
    <row r="3225" spans="1:4" x14ac:dyDescent="0.25">
      <c r="A3225" s="45" t="s">
        <v>2942</v>
      </c>
      <c r="B3225" s="45">
        <v>28000000</v>
      </c>
      <c r="C3225" s="45">
        <v>8119205</v>
      </c>
      <c r="D3225" s="46">
        <f>Table13[[#This Row],[Gross]]-Table13[[#This Row],[Budget]]</f>
        <v>-19880795</v>
      </c>
    </row>
    <row r="3226" spans="1:4" x14ac:dyDescent="0.25">
      <c r="A3226" s="45" t="s">
        <v>2266</v>
      </c>
      <c r="B3226" s="45">
        <v>40000000</v>
      </c>
      <c r="C3226" s="45">
        <v>20113965</v>
      </c>
      <c r="D3226" s="46">
        <f>Table13[[#This Row],[Gross]]-Table13[[#This Row],[Budget]]</f>
        <v>-19886035</v>
      </c>
    </row>
    <row r="3227" spans="1:4" x14ac:dyDescent="0.25">
      <c r="A3227" s="45" t="s">
        <v>1454</v>
      </c>
      <c r="B3227" s="45">
        <v>60000000</v>
      </c>
      <c r="C3227" s="45">
        <v>40076438</v>
      </c>
      <c r="D3227" s="46">
        <f>Table13[[#This Row],[Gross]]-Table13[[#This Row],[Budget]]</f>
        <v>-19923562</v>
      </c>
    </row>
    <row r="3228" spans="1:4" x14ac:dyDescent="0.25">
      <c r="A3228" s="47" t="s">
        <v>4537</v>
      </c>
      <c r="B3228" s="47">
        <v>20000000</v>
      </c>
      <c r="C3228" s="47">
        <v>17149</v>
      </c>
      <c r="D3228" s="46">
        <f>Table13[[#This Row],[Gross]]-Table13[[#This Row],[Budget]]</f>
        <v>-19982851</v>
      </c>
    </row>
    <row r="3229" spans="1:4" x14ac:dyDescent="0.25">
      <c r="A3229" s="45" t="s">
        <v>835</v>
      </c>
      <c r="B3229" s="45">
        <v>70000000</v>
      </c>
      <c r="C3229" s="45">
        <v>50016394</v>
      </c>
      <c r="D3229" s="46">
        <f>Table13[[#This Row],[Gross]]-Table13[[#This Row],[Budget]]</f>
        <v>-19983606</v>
      </c>
    </row>
    <row r="3230" spans="1:4" x14ac:dyDescent="0.25">
      <c r="A3230" s="47" t="s">
        <v>3374</v>
      </c>
      <c r="B3230" s="47">
        <v>25000000</v>
      </c>
      <c r="C3230" s="47">
        <v>5000000</v>
      </c>
      <c r="D3230" s="46">
        <f>Table13[[#This Row],[Gross]]-Table13[[#This Row],[Budget]]</f>
        <v>-20000000</v>
      </c>
    </row>
    <row r="3231" spans="1:4" x14ac:dyDescent="0.25">
      <c r="A3231" s="45" t="s">
        <v>2525</v>
      </c>
      <c r="B3231" s="45">
        <v>35000000</v>
      </c>
      <c r="C3231" s="45">
        <v>14998070</v>
      </c>
      <c r="D3231" s="46">
        <f>Table13[[#This Row],[Gross]]-Table13[[#This Row],[Budget]]</f>
        <v>-20001930</v>
      </c>
    </row>
    <row r="3232" spans="1:4" x14ac:dyDescent="0.25">
      <c r="A3232" s="47" t="s">
        <v>3419</v>
      </c>
      <c r="B3232" s="47">
        <v>21000000</v>
      </c>
      <c r="C3232" s="47">
        <v>958319</v>
      </c>
      <c r="D3232" s="46">
        <f>Table13[[#This Row],[Gross]]-Table13[[#This Row],[Budget]]</f>
        <v>-20041681</v>
      </c>
    </row>
    <row r="3233" spans="1:4" x14ac:dyDescent="0.25">
      <c r="A3233" s="45" t="s">
        <v>847</v>
      </c>
      <c r="B3233" s="45">
        <v>85000000</v>
      </c>
      <c r="C3233" s="45">
        <v>64933670</v>
      </c>
      <c r="D3233" s="46">
        <f>Table13[[#This Row],[Gross]]-Table13[[#This Row],[Budget]]</f>
        <v>-20066330</v>
      </c>
    </row>
    <row r="3234" spans="1:4" x14ac:dyDescent="0.25">
      <c r="A3234" s="47" t="s">
        <v>3388</v>
      </c>
      <c r="B3234" s="47">
        <v>22000000</v>
      </c>
      <c r="C3234" s="47">
        <v>1796024</v>
      </c>
      <c r="D3234" s="46">
        <f>Table13[[#This Row],[Gross]]-Table13[[#This Row],[Budget]]</f>
        <v>-20203976</v>
      </c>
    </row>
    <row r="3235" spans="1:4" x14ac:dyDescent="0.25">
      <c r="A3235" s="45" t="s">
        <v>296</v>
      </c>
      <c r="B3235" s="45">
        <v>100000000</v>
      </c>
      <c r="C3235" s="45">
        <v>79711678</v>
      </c>
      <c r="D3235" s="46">
        <f>Table13[[#This Row],[Gross]]-Table13[[#This Row],[Budget]]</f>
        <v>-20288322</v>
      </c>
    </row>
    <row r="3236" spans="1:4" x14ac:dyDescent="0.25">
      <c r="A3236" s="47" t="s">
        <v>3324</v>
      </c>
      <c r="B3236" s="47">
        <v>23000000</v>
      </c>
      <c r="C3236" s="47">
        <v>2708188</v>
      </c>
      <c r="D3236" s="46">
        <f>Table13[[#This Row],[Gross]]-Table13[[#This Row],[Budget]]</f>
        <v>-20291812</v>
      </c>
    </row>
    <row r="3237" spans="1:4" x14ac:dyDescent="0.25">
      <c r="A3237" s="47" t="s">
        <v>2526</v>
      </c>
      <c r="B3237" s="47">
        <v>35000000</v>
      </c>
      <c r="C3237" s="47">
        <v>14587732</v>
      </c>
      <c r="D3237" s="46">
        <f>Table13[[#This Row],[Gross]]-Table13[[#This Row],[Budget]]</f>
        <v>-20412268</v>
      </c>
    </row>
    <row r="3238" spans="1:4" x14ac:dyDescent="0.25">
      <c r="A3238" s="45" t="s">
        <v>2038</v>
      </c>
      <c r="B3238" s="45">
        <v>45000000</v>
      </c>
      <c r="C3238" s="45">
        <v>24520892</v>
      </c>
      <c r="D3238" s="46">
        <f>Table13[[#This Row],[Gross]]-Table13[[#This Row],[Budget]]</f>
        <v>-20479108</v>
      </c>
    </row>
    <row r="3239" spans="1:4" x14ac:dyDescent="0.25">
      <c r="A3239" s="45" t="s">
        <v>2867</v>
      </c>
      <c r="B3239" s="45">
        <v>21000000</v>
      </c>
      <c r="C3239" s="45">
        <v>480314</v>
      </c>
      <c r="D3239" s="46">
        <f>Table13[[#This Row],[Gross]]-Table13[[#This Row],[Budget]]</f>
        <v>-20519686</v>
      </c>
    </row>
    <row r="3240" spans="1:4" x14ac:dyDescent="0.25">
      <c r="A3240" s="47" t="s">
        <v>4265</v>
      </c>
      <c r="B3240" s="47">
        <v>26000000</v>
      </c>
      <c r="C3240" s="47">
        <v>5459824</v>
      </c>
      <c r="D3240" s="46">
        <f>Table13[[#This Row],[Gross]]-Table13[[#This Row],[Budget]]</f>
        <v>-20540176</v>
      </c>
    </row>
    <row r="3241" spans="1:4" x14ac:dyDescent="0.25">
      <c r="A3241" s="45" t="s">
        <v>989</v>
      </c>
      <c r="B3241" s="45">
        <v>40000000</v>
      </c>
      <c r="C3241" s="45">
        <v>19406406</v>
      </c>
      <c r="D3241" s="46">
        <f>Table13[[#This Row],[Gross]]-Table13[[#This Row],[Budget]]</f>
        <v>-20593594</v>
      </c>
    </row>
    <row r="3242" spans="1:4" x14ac:dyDescent="0.25">
      <c r="A3242" s="47" t="s">
        <v>1979</v>
      </c>
      <c r="B3242" s="47">
        <v>45000000</v>
      </c>
      <c r="C3242" s="47">
        <v>24343673</v>
      </c>
      <c r="D3242" s="46">
        <f>Table13[[#This Row],[Gross]]-Table13[[#This Row],[Budget]]</f>
        <v>-20656327</v>
      </c>
    </row>
    <row r="3243" spans="1:4" x14ac:dyDescent="0.25">
      <c r="A3243" s="45" t="s">
        <v>2346</v>
      </c>
      <c r="B3243" s="45">
        <v>38000000</v>
      </c>
      <c r="C3243" s="45">
        <v>17305211</v>
      </c>
      <c r="D3243" s="46">
        <f>Table13[[#This Row],[Gross]]-Table13[[#This Row],[Budget]]</f>
        <v>-20694789</v>
      </c>
    </row>
    <row r="3244" spans="1:4" x14ac:dyDescent="0.25">
      <c r="A3244" s="45" t="s">
        <v>1600</v>
      </c>
      <c r="B3244" s="45">
        <v>55000000</v>
      </c>
      <c r="C3244" s="45">
        <v>34238611</v>
      </c>
      <c r="D3244" s="46">
        <f>Table13[[#This Row],[Gross]]-Table13[[#This Row],[Budget]]</f>
        <v>-20761389</v>
      </c>
    </row>
    <row r="3245" spans="1:4" x14ac:dyDescent="0.25">
      <c r="A3245" s="47" t="s">
        <v>3547</v>
      </c>
      <c r="B3245" s="47">
        <v>40000000</v>
      </c>
      <c r="C3245" s="47">
        <v>19151864</v>
      </c>
      <c r="D3245" s="46">
        <f>Table13[[#This Row],[Gross]]-Table13[[#This Row],[Budget]]</f>
        <v>-20848136</v>
      </c>
    </row>
    <row r="3246" spans="1:4" x14ac:dyDescent="0.25">
      <c r="A3246" s="45" t="s">
        <v>1822</v>
      </c>
      <c r="B3246" s="45">
        <v>40000000</v>
      </c>
      <c r="C3246" s="45">
        <v>19118247</v>
      </c>
      <c r="D3246" s="46">
        <f>Table13[[#This Row],[Gross]]-Table13[[#This Row],[Budget]]</f>
        <v>-20881753</v>
      </c>
    </row>
    <row r="3247" spans="1:4" x14ac:dyDescent="0.25">
      <c r="A3247" s="47" t="s">
        <v>1601</v>
      </c>
      <c r="B3247" s="47">
        <v>55000000</v>
      </c>
      <c r="C3247" s="47">
        <v>34098563</v>
      </c>
      <c r="D3247" s="46">
        <f>Table13[[#This Row],[Gross]]-Table13[[#This Row],[Budget]]</f>
        <v>-20901437</v>
      </c>
    </row>
    <row r="3248" spans="1:4" x14ac:dyDescent="0.25">
      <c r="A3248" s="45" t="s">
        <v>3036</v>
      </c>
      <c r="B3248" s="45">
        <v>22000000</v>
      </c>
      <c r="C3248" s="45">
        <v>1075288</v>
      </c>
      <c r="D3248" s="46">
        <f>Table13[[#This Row],[Gross]]-Table13[[#This Row],[Budget]]</f>
        <v>-20924712</v>
      </c>
    </row>
    <row r="3249" spans="1:4" x14ac:dyDescent="0.25">
      <c r="A3249" s="45" t="s">
        <v>3231</v>
      </c>
      <c r="B3249" s="45">
        <v>25000000</v>
      </c>
      <c r="C3249" s="45">
        <v>4064333</v>
      </c>
      <c r="D3249" s="46">
        <f>Table13[[#This Row],[Gross]]-Table13[[#This Row],[Budget]]</f>
        <v>-20935667</v>
      </c>
    </row>
    <row r="3250" spans="1:4" x14ac:dyDescent="0.25">
      <c r="A3250" s="47" t="s">
        <v>3381</v>
      </c>
      <c r="B3250" s="47">
        <v>22000000</v>
      </c>
      <c r="C3250" s="47">
        <v>1050445</v>
      </c>
      <c r="D3250" s="46">
        <f>Table13[[#This Row],[Gross]]-Table13[[#This Row],[Budget]]</f>
        <v>-20949555</v>
      </c>
    </row>
    <row r="3251" spans="1:4" x14ac:dyDescent="0.25">
      <c r="A3251" s="45" t="s">
        <v>3418</v>
      </c>
      <c r="B3251" s="45">
        <v>21000000</v>
      </c>
      <c r="C3251" s="45">
        <v>15593</v>
      </c>
      <c r="D3251" s="46">
        <f>Table13[[#This Row],[Gross]]-Table13[[#This Row],[Budget]]</f>
        <v>-20984407</v>
      </c>
    </row>
    <row r="3252" spans="1:4" x14ac:dyDescent="0.25">
      <c r="A3252" s="45" t="s">
        <v>2944</v>
      </c>
      <c r="B3252" s="45">
        <v>28000000</v>
      </c>
      <c r="C3252" s="45">
        <v>6998324</v>
      </c>
      <c r="D3252" s="46">
        <f>Table13[[#This Row],[Gross]]-Table13[[#This Row],[Budget]]</f>
        <v>-21001676</v>
      </c>
    </row>
    <row r="3253" spans="1:4" x14ac:dyDescent="0.25">
      <c r="A3253" s="47" t="s">
        <v>698</v>
      </c>
      <c r="B3253" s="47">
        <v>65000000</v>
      </c>
      <c r="C3253" s="47">
        <v>43982842</v>
      </c>
      <c r="D3253" s="46">
        <f>Table13[[#This Row],[Gross]]-Table13[[#This Row],[Budget]]</f>
        <v>-21017158</v>
      </c>
    </row>
    <row r="3254" spans="1:4" x14ac:dyDescent="0.25">
      <c r="A3254" s="45" t="s">
        <v>2071</v>
      </c>
      <c r="B3254" s="45">
        <v>42000000</v>
      </c>
      <c r="C3254" s="45">
        <v>20915465</v>
      </c>
      <c r="D3254" s="46">
        <f>Table13[[#This Row],[Gross]]-Table13[[#This Row],[Budget]]</f>
        <v>-21084535</v>
      </c>
    </row>
    <row r="3255" spans="1:4" x14ac:dyDescent="0.25">
      <c r="A3255" s="45" t="s">
        <v>1849</v>
      </c>
      <c r="B3255" s="45">
        <v>50000000</v>
      </c>
      <c r="C3255" s="45">
        <v>28837115</v>
      </c>
      <c r="D3255" s="46">
        <f>Table13[[#This Row],[Gross]]-Table13[[#This Row],[Budget]]</f>
        <v>-21162885</v>
      </c>
    </row>
    <row r="3256" spans="1:4" x14ac:dyDescent="0.25">
      <c r="A3256" s="45" t="s">
        <v>1602</v>
      </c>
      <c r="B3256" s="45">
        <v>55000000</v>
      </c>
      <c r="C3256" s="45">
        <v>33828318</v>
      </c>
      <c r="D3256" s="46">
        <f>Table13[[#This Row],[Gross]]-Table13[[#This Row],[Budget]]</f>
        <v>-21171682</v>
      </c>
    </row>
    <row r="3257" spans="1:4" x14ac:dyDescent="0.25">
      <c r="A3257" s="45" t="s">
        <v>532</v>
      </c>
      <c r="B3257" s="45">
        <v>120000000</v>
      </c>
      <c r="C3257" s="45">
        <v>98780042</v>
      </c>
      <c r="D3257" s="46">
        <f>Table13[[#This Row],[Gross]]-Table13[[#This Row],[Budget]]</f>
        <v>-21219958</v>
      </c>
    </row>
    <row r="3258" spans="1:4" x14ac:dyDescent="0.25">
      <c r="A3258" s="45" t="s">
        <v>763</v>
      </c>
      <c r="B3258" s="45">
        <v>100000000</v>
      </c>
      <c r="C3258" s="45">
        <v>78616689</v>
      </c>
      <c r="D3258" s="46">
        <f>Table13[[#This Row],[Gross]]-Table13[[#This Row],[Budget]]</f>
        <v>-21383311</v>
      </c>
    </row>
    <row r="3259" spans="1:4" x14ac:dyDescent="0.25">
      <c r="A3259" s="47" t="s">
        <v>775</v>
      </c>
      <c r="B3259" s="47">
        <v>90000000</v>
      </c>
      <c r="C3259" s="47">
        <v>68558662</v>
      </c>
      <c r="D3259" s="46">
        <f>Table13[[#This Row],[Gross]]-Table13[[#This Row],[Budget]]</f>
        <v>-21441338</v>
      </c>
    </row>
    <row r="3260" spans="1:4" x14ac:dyDescent="0.25">
      <c r="A3260" s="47" t="s">
        <v>2846</v>
      </c>
      <c r="B3260" s="47">
        <v>30000000</v>
      </c>
      <c r="C3260" s="47">
        <v>8535575</v>
      </c>
      <c r="D3260" s="46">
        <f>Table13[[#This Row],[Gross]]-Table13[[#This Row],[Budget]]</f>
        <v>-21464425</v>
      </c>
    </row>
    <row r="3261" spans="1:4" x14ac:dyDescent="0.25">
      <c r="A3261" s="47" t="s">
        <v>1290</v>
      </c>
      <c r="B3261" s="47">
        <v>65000000</v>
      </c>
      <c r="C3261" s="47">
        <v>43532294</v>
      </c>
      <c r="D3261" s="46">
        <f>Table13[[#This Row],[Gross]]-Table13[[#This Row],[Budget]]</f>
        <v>-21467706</v>
      </c>
    </row>
    <row r="3262" spans="1:4" x14ac:dyDescent="0.25">
      <c r="A3262" s="47" t="s">
        <v>2861</v>
      </c>
      <c r="B3262" s="47">
        <v>25000000</v>
      </c>
      <c r="C3262" s="47">
        <v>3517797</v>
      </c>
      <c r="D3262" s="46">
        <f>Table13[[#This Row],[Gross]]-Table13[[#This Row],[Budget]]</f>
        <v>-21482203</v>
      </c>
    </row>
    <row r="3263" spans="1:4" x14ac:dyDescent="0.25">
      <c r="A3263" s="47" t="s">
        <v>1604</v>
      </c>
      <c r="B3263" s="47">
        <v>55000000</v>
      </c>
      <c r="C3263" s="47">
        <v>33472850</v>
      </c>
      <c r="D3263" s="46">
        <f>Table13[[#This Row],[Gross]]-Table13[[#This Row],[Budget]]</f>
        <v>-21527150</v>
      </c>
    </row>
    <row r="3264" spans="1:4" x14ac:dyDescent="0.25">
      <c r="A3264" s="45" t="s">
        <v>2289</v>
      </c>
      <c r="B3264" s="45">
        <v>40000000</v>
      </c>
      <c r="C3264" s="45">
        <v>18438149</v>
      </c>
      <c r="D3264" s="46">
        <f>Table13[[#This Row],[Gross]]-Table13[[#This Row],[Budget]]</f>
        <v>-21561851</v>
      </c>
    </row>
    <row r="3265" spans="1:4" x14ac:dyDescent="0.25">
      <c r="A3265" s="45" t="s">
        <v>1174</v>
      </c>
      <c r="B3265" s="45">
        <v>70000000</v>
      </c>
      <c r="C3265" s="45">
        <v>48430355</v>
      </c>
      <c r="D3265" s="46">
        <f>Table13[[#This Row],[Gross]]-Table13[[#This Row],[Budget]]</f>
        <v>-21569645</v>
      </c>
    </row>
    <row r="3266" spans="1:4" x14ac:dyDescent="0.25">
      <c r="A3266" s="47" t="s">
        <v>859</v>
      </c>
      <c r="B3266" s="47">
        <v>35000000</v>
      </c>
      <c r="C3266" s="47">
        <v>13401683</v>
      </c>
      <c r="D3266" s="46">
        <f>Table13[[#This Row],[Gross]]-Table13[[#This Row],[Budget]]</f>
        <v>-21598317</v>
      </c>
    </row>
    <row r="3267" spans="1:4" x14ac:dyDescent="0.25">
      <c r="A3267" s="45" t="s">
        <v>2402</v>
      </c>
      <c r="B3267" s="45">
        <v>36000000</v>
      </c>
      <c r="C3267" s="45">
        <v>14378353</v>
      </c>
      <c r="D3267" s="46">
        <f>Table13[[#This Row],[Gross]]-Table13[[#This Row],[Budget]]</f>
        <v>-21621647</v>
      </c>
    </row>
    <row r="3268" spans="1:4" x14ac:dyDescent="0.25">
      <c r="A3268" s="45" t="s">
        <v>2531</v>
      </c>
      <c r="B3268" s="45">
        <v>35000000</v>
      </c>
      <c r="C3268" s="45">
        <v>13264986</v>
      </c>
      <c r="D3268" s="46">
        <f>Table13[[#This Row],[Gross]]-Table13[[#This Row],[Budget]]</f>
        <v>-21735014</v>
      </c>
    </row>
    <row r="3269" spans="1:4" x14ac:dyDescent="0.25">
      <c r="A3269" s="45" t="s">
        <v>823</v>
      </c>
      <c r="B3269" s="45">
        <v>85000000</v>
      </c>
      <c r="C3269" s="45">
        <v>63224849</v>
      </c>
      <c r="D3269" s="46">
        <f>Table13[[#This Row],[Gross]]-Table13[[#This Row],[Budget]]</f>
        <v>-21775151</v>
      </c>
    </row>
    <row r="3270" spans="1:4" x14ac:dyDescent="0.25">
      <c r="A3270" s="47" t="s">
        <v>769</v>
      </c>
      <c r="B3270" s="47">
        <v>95000000</v>
      </c>
      <c r="C3270" s="47">
        <v>73209340</v>
      </c>
      <c r="D3270" s="46">
        <f>Table13[[#This Row],[Gross]]-Table13[[#This Row],[Budget]]</f>
        <v>-21790660</v>
      </c>
    </row>
    <row r="3271" spans="1:4" x14ac:dyDescent="0.25">
      <c r="A3271" s="47" t="s">
        <v>1974</v>
      </c>
      <c r="B3271" s="47">
        <v>50000000</v>
      </c>
      <c r="C3271" s="47">
        <v>28133159</v>
      </c>
      <c r="D3271" s="46">
        <f>Table13[[#This Row],[Gross]]-Table13[[#This Row],[Budget]]</f>
        <v>-21866841</v>
      </c>
    </row>
    <row r="3272" spans="1:4" x14ac:dyDescent="0.25">
      <c r="A3272" s="45" t="s">
        <v>3692</v>
      </c>
      <c r="B3272" s="45">
        <v>22000000</v>
      </c>
      <c r="C3272" s="45">
        <v>121972</v>
      </c>
      <c r="D3272" s="46">
        <f>Table13[[#This Row],[Gross]]-Table13[[#This Row],[Budget]]</f>
        <v>-21878028</v>
      </c>
    </row>
    <row r="3273" spans="1:4" x14ac:dyDescent="0.25">
      <c r="A3273" s="47" t="s">
        <v>2575</v>
      </c>
      <c r="B3273" s="47">
        <v>35000000</v>
      </c>
      <c r="C3273" s="47">
        <v>13101142</v>
      </c>
      <c r="D3273" s="46">
        <f>Table13[[#This Row],[Gross]]-Table13[[#This Row],[Budget]]</f>
        <v>-21898858</v>
      </c>
    </row>
    <row r="3274" spans="1:4" x14ac:dyDescent="0.25">
      <c r="A3274" s="45" t="s">
        <v>3234</v>
      </c>
      <c r="B3274" s="45">
        <v>25000000</v>
      </c>
      <c r="C3274" s="45">
        <v>3073392</v>
      </c>
      <c r="D3274" s="46">
        <f>Table13[[#This Row],[Gross]]-Table13[[#This Row],[Budget]]</f>
        <v>-21926608</v>
      </c>
    </row>
    <row r="3275" spans="1:4" x14ac:dyDescent="0.25">
      <c r="A3275" s="47" t="s">
        <v>473</v>
      </c>
      <c r="B3275" s="47">
        <v>115000000</v>
      </c>
      <c r="C3275" s="47">
        <v>93050117</v>
      </c>
      <c r="D3275" s="46">
        <f>Table13[[#This Row],[Gross]]-Table13[[#This Row],[Budget]]</f>
        <v>-21949883</v>
      </c>
    </row>
    <row r="3276" spans="1:4" x14ac:dyDescent="0.25">
      <c r="A3276" s="47" t="s">
        <v>2998</v>
      </c>
      <c r="B3276" s="47">
        <v>23000000</v>
      </c>
      <c r="C3276" s="47">
        <v>763044</v>
      </c>
      <c r="D3276" s="46">
        <f>Table13[[#This Row],[Gross]]-Table13[[#This Row],[Budget]]</f>
        <v>-22236956</v>
      </c>
    </row>
    <row r="3277" spans="1:4" x14ac:dyDescent="0.25">
      <c r="A3277" s="45" t="s">
        <v>672</v>
      </c>
      <c r="B3277" s="45">
        <v>100000000</v>
      </c>
      <c r="C3277" s="45">
        <v>77679638</v>
      </c>
      <c r="D3277" s="46">
        <f>Table13[[#This Row],[Gross]]-Table13[[#This Row],[Budget]]</f>
        <v>-22320362</v>
      </c>
    </row>
    <row r="3278" spans="1:4" x14ac:dyDescent="0.25">
      <c r="A3278" s="47" t="s">
        <v>2287</v>
      </c>
      <c r="B3278" s="47">
        <v>26000000</v>
      </c>
      <c r="C3278" s="47">
        <v>3675072</v>
      </c>
      <c r="D3278" s="46">
        <f>Table13[[#This Row],[Gross]]-Table13[[#This Row],[Budget]]</f>
        <v>-22324928</v>
      </c>
    </row>
    <row r="3279" spans="1:4" x14ac:dyDescent="0.25">
      <c r="A3279" s="47" t="s">
        <v>1806</v>
      </c>
      <c r="B3279" s="47">
        <v>50000000</v>
      </c>
      <c r="C3279" s="47">
        <v>27667947</v>
      </c>
      <c r="D3279" s="46">
        <f>Table13[[#This Row],[Gross]]-Table13[[#This Row],[Budget]]</f>
        <v>-22332053</v>
      </c>
    </row>
    <row r="3280" spans="1:4" x14ac:dyDescent="0.25">
      <c r="A3280" s="45" t="s">
        <v>1240</v>
      </c>
      <c r="B3280" s="45">
        <v>66000000</v>
      </c>
      <c r="C3280" s="45">
        <v>43568507</v>
      </c>
      <c r="D3280" s="46">
        <f>Table13[[#This Row],[Gross]]-Table13[[#This Row],[Budget]]</f>
        <v>-22431493</v>
      </c>
    </row>
    <row r="3281" spans="1:4" x14ac:dyDescent="0.25">
      <c r="A3281" s="45" t="s">
        <v>2947</v>
      </c>
      <c r="B3281" s="45">
        <v>28000000</v>
      </c>
      <c r="C3281" s="45">
        <v>5532301</v>
      </c>
      <c r="D3281" s="46">
        <f>Table13[[#This Row],[Gross]]-Table13[[#This Row],[Budget]]</f>
        <v>-22467699</v>
      </c>
    </row>
    <row r="3282" spans="1:4" x14ac:dyDescent="0.25">
      <c r="A3282" s="45" t="s">
        <v>355</v>
      </c>
      <c r="B3282" s="45">
        <v>130000000</v>
      </c>
      <c r="C3282" s="45">
        <v>107503316</v>
      </c>
      <c r="D3282" s="46">
        <f>Table13[[#This Row],[Gross]]-Table13[[#This Row],[Budget]]</f>
        <v>-22496684</v>
      </c>
    </row>
    <row r="3283" spans="1:4" x14ac:dyDescent="0.25">
      <c r="A3283" s="45" t="s">
        <v>837</v>
      </c>
      <c r="B3283" s="45">
        <v>85000000</v>
      </c>
      <c r="C3283" s="45">
        <v>62494975</v>
      </c>
      <c r="D3283" s="46">
        <f>Table13[[#This Row],[Gross]]-Table13[[#This Row],[Budget]]</f>
        <v>-22505025</v>
      </c>
    </row>
    <row r="3284" spans="1:4" x14ac:dyDescent="0.25">
      <c r="A3284" s="47" t="s">
        <v>229</v>
      </c>
      <c r="B3284" s="47">
        <v>150000000</v>
      </c>
      <c r="C3284" s="47">
        <v>127490802</v>
      </c>
      <c r="D3284" s="46">
        <f>Table13[[#This Row],[Gross]]-Table13[[#This Row],[Budget]]</f>
        <v>-22509198</v>
      </c>
    </row>
    <row r="3285" spans="1:4" x14ac:dyDescent="0.25">
      <c r="A3285" s="45" t="s">
        <v>1436</v>
      </c>
      <c r="B3285" s="45">
        <v>60000000</v>
      </c>
      <c r="C3285" s="45">
        <v>37479778</v>
      </c>
      <c r="D3285" s="46">
        <f>Table13[[#This Row],[Gross]]-Table13[[#This Row],[Budget]]</f>
        <v>-22520222</v>
      </c>
    </row>
    <row r="3286" spans="1:4" x14ac:dyDescent="0.25">
      <c r="A3286" s="47" t="s">
        <v>2996</v>
      </c>
      <c r="B3286" s="47">
        <v>27000000</v>
      </c>
      <c r="C3286" s="47">
        <v>4476235</v>
      </c>
      <c r="D3286" s="46">
        <f>Table13[[#This Row],[Gross]]-Table13[[#This Row],[Budget]]</f>
        <v>-22523765</v>
      </c>
    </row>
    <row r="3287" spans="1:4" x14ac:dyDescent="0.25">
      <c r="A3287" s="47" t="s">
        <v>972</v>
      </c>
      <c r="B3287" s="47">
        <v>44000000</v>
      </c>
      <c r="C3287" s="47">
        <v>21471685</v>
      </c>
      <c r="D3287" s="46">
        <f>Table13[[#This Row],[Gross]]-Table13[[#This Row],[Budget]]</f>
        <v>-22528315</v>
      </c>
    </row>
    <row r="3288" spans="1:4" x14ac:dyDescent="0.25">
      <c r="A3288" s="45" t="s">
        <v>1102</v>
      </c>
      <c r="B3288" s="45">
        <v>70000000</v>
      </c>
      <c r="C3288" s="45">
        <v>47456450</v>
      </c>
      <c r="D3288" s="46">
        <f>Table13[[#This Row],[Gross]]-Table13[[#This Row],[Budget]]</f>
        <v>-22543550</v>
      </c>
    </row>
    <row r="3289" spans="1:4" x14ac:dyDescent="0.25">
      <c r="A3289" s="45" t="s">
        <v>2907</v>
      </c>
      <c r="B3289" s="45">
        <v>30000000</v>
      </c>
      <c r="C3289" s="45">
        <v>7443007</v>
      </c>
      <c r="D3289" s="46">
        <f>Table13[[#This Row],[Gross]]-Table13[[#This Row],[Budget]]</f>
        <v>-22556993</v>
      </c>
    </row>
    <row r="3290" spans="1:4" x14ac:dyDescent="0.25">
      <c r="A3290" s="45" t="s">
        <v>1053</v>
      </c>
      <c r="B3290" s="45">
        <v>70000000</v>
      </c>
      <c r="C3290" s="45">
        <v>47379090</v>
      </c>
      <c r="D3290" s="46">
        <f>Table13[[#This Row],[Gross]]-Table13[[#This Row],[Budget]]</f>
        <v>-22620910</v>
      </c>
    </row>
    <row r="3291" spans="1:4" x14ac:dyDescent="0.25">
      <c r="A3291" s="47" t="s">
        <v>1282</v>
      </c>
      <c r="B3291" s="47">
        <v>65000000</v>
      </c>
      <c r="C3291" s="47">
        <v>42345531</v>
      </c>
      <c r="D3291" s="46">
        <f>Table13[[#This Row],[Gross]]-Table13[[#This Row],[Budget]]</f>
        <v>-22654469</v>
      </c>
    </row>
    <row r="3292" spans="1:4" x14ac:dyDescent="0.25">
      <c r="A3292" s="47" t="s">
        <v>2281</v>
      </c>
      <c r="B3292" s="47">
        <v>33000000</v>
      </c>
      <c r="C3292" s="47">
        <v>10326062</v>
      </c>
      <c r="D3292" s="46">
        <f>Table13[[#This Row],[Gross]]-Table13[[#This Row],[Budget]]</f>
        <v>-22673938</v>
      </c>
    </row>
    <row r="3293" spans="1:4" x14ac:dyDescent="0.25">
      <c r="A3293" s="45" t="s">
        <v>2894</v>
      </c>
      <c r="B3293" s="45">
        <v>29000000</v>
      </c>
      <c r="C3293" s="45">
        <v>6301131</v>
      </c>
      <c r="D3293" s="46">
        <f>Table13[[#This Row],[Gross]]-Table13[[#This Row],[Budget]]</f>
        <v>-22698869</v>
      </c>
    </row>
    <row r="3294" spans="1:4" x14ac:dyDescent="0.25">
      <c r="A3294" s="47" t="s">
        <v>2565</v>
      </c>
      <c r="B3294" s="47">
        <v>34000000</v>
      </c>
      <c r="C3294" s="47">
        <v>11227940</v>
      </c>
      <c r="D3294" s="46">
        <f>Table13[[#This Row],[Gross]]-Table13[[#This Row],[Budget]]</f>
        <v>-22772060</v>
      </c>
    </row>
    <row r="3295" spans="1:4" x14ac:dyDescent="0.25">
      <c r="A3295" s="47" t="s">
        <v>621</v>
      </c>
      <c r="B3295" s="47">
        <v>100000000</v>
      </c>
      <c r="C3295" s="47">
        <v>77222184</v>
      </c>
      <c r="D3295" s="46">
        <f>Table13[[#This Row],[Gross]]-Table13[[#This Row],[Budget]]</f>
        <v>-22777816</v>
      </c>
    </row>
    <row r="3296" spans="1:4" x14ac:dyDescent="0.25">
      <c r="A3296" s="47" t="s">
        <v>2993</v>
      </c>
      <c r="B3296" s="47">
        <v>28000000</v>
      </c>
      <c r="C3296" s="47">
        <v>5204007</v>
      </c>
      <c r="D3296" s="46">
        <f>Table13[[#This Row],[Gross]]-Table13[[#This Row],[Budget]]</f>
        <v>-22795993</v>
      </c>
    </row>
    <row r="3297" spans="1:4" x14ac:dyDescent="0.25">
      <c r="A3297" s="45" t="s">
        <v>1807</v>
      </c>
      <c r="B3297" s="45">
        <v>50000000</v>
      </c>
      <c r="C3297" s="45">
        <v>27067160</v>
      </c>
      <c r="D3297" s="46">
        <f>Table13[[#This Row],[Gross]]-Table13[[#This Row],[Budget]]</f>
        <v>-22932840</v>
      </c>
    </row>
    <row r="3298" spans="1:4" x14ac:dyDescent="0.25">
      <c r="A3298" s="47" t="s">
        <v>2400</v>
      </c>
      <c r="B3298" s="47">
        <v>36000000</v>
      </c>
      <c r="C3298" s="47">
        <v>13052741</v>
      </c>
      <c r="D3298" s="46">
        <f>Table13[[#This Row],[Gross]]-Table13[[#This Row],[Budget]]</f>
        <v>-22947259</v>
      </c>
    </row>
    <row r="3299" spans="1:4" x14ac:dyDescent="0.25">
      <c r="A3299" s="47" t="s">
        <v>150</v>
      </c>
      <c r="B3299" s="47">
        <v>178000000</v>
      </c>
      <c r="C3299" s="47">
        <v>154985087</v>
      </c>
      <c r="D3299" s="46">
        <f>Table13[[#This Row],[Gross]]-Table13[[#This Row],[Budget]]</f>
        <v>-23014913</v>
      </c>
    </row>
    <row r="3300" spans="1:4" x14ac:dyDescent="0.25">
      <c r="A3300" s="47" t="s">
        <v>2889</v>
      </c>
      <c r="B3300" s="47">
        <v>29000000</v>
      </c>
      <c r="C3300" s="47">
        <v>5899797</v>
      </c>
      <c r="D3300" s="46">
        <f>Table13[[#This Row],[Gross]]-Table13[[#This Row],[Budget]]</f>
        <v>-23100203</v>
      </c>
    </row>
    <row r="3301" spans="1:4" x14ac:dyDescent="0.25">
      <c r="A3301" s="45" t="s">
        <v>3677</v>
      </c>
      <c r="B3301" s="45">
        <v>24000000</v>
      </c>
      <c r="C3301" s="45">
        <v>882710</v>
      </c>
      <c r="D3301" s="46">
        <f>Table13[[#This Row],[Gross]]-Table13[[#This Row],[Budget]]</f>
        <v>-23117290</v>
      </c>
    </row>
    <row r="3302" spans="1:4" x14ac:dyDescent="0.25">
      <c r="A3302" s="47" t="s">
        <v>1101</v>
      </c>
      <c r="B3302" s="47">
        <v>75000000</v>
      </c>
      <c r="C3302" s="47">
        <v>51814190</v>
      </c>
      <c r="D3302" s="46">
        <f>Table13[[#This Row],[Gross]]-Table13[[#This Row],[Budget]]</f>
        <v>-23185810</v>
      </c>
    </row>
    <row r="3303" spans="1:4" x14ac:dyDescent="0.25">
      <c r="A3303" s="47" t="s">
        <v>948</v>
      </c>
      <c r="B3303" s="47">
        <v>80000000</v>
      </c>
      <c r="C3303" s="47">
        <v>56684819</v>
      </c>
      <c r="D3303" s="46">
        <f>Table13[[#This Row],[Gross]]-Table13[[#This Row],[Budget]]</f>
        <v>-23315181</v>
      </c>
    </row>
    <row r="3304" spans="1:4" x14ac:dyDescent="0.25">
      <c r="A3304" s="47" t="s">
        <v>2572</v>
      </c>
      <c r="B3304" s="47">
        <v>34000000</v>
      </c>
      <c r="C3304" s="47">
        <v>10654581</v>
      </c>
      <c r="D3304" s="46">
        <f>Table13[[#This Row],[Gross]]-Table13[[#This Row],[Budget]]</f>
        <v>-23345419</v>
      </c>
    </row>
    <row r="3305" spans="1:4" x14ac:dyDescent="0.25">
      <c r="A3305" s="45" t="s">
        <v>2543</v>
      </c>
      <c r="B3305" s="45">
        <v>35000000</v>
      </c>
      <c r="C3305" s="45">
        <v>11631245</v>
      </c>
      <c r="D3305" s="46">
        <f>Table13[[#This Row],[Gross]]-Table13[[#This Row],[Budget]]</f>
        <v>-23368755</v>
      </c>
    </row>
    <row r="3306" spans="1:4" x14ac:dyDescent="0.25">
      <c r="A3306" s="47" t="s">
        <v>2090</v>
      </c>
      <c r="B3306" s="47">
        <v>42000000</v>
      </c>
      <c r="C3306" s="47">
        <v>18600911</v>
      </c>
      <c r="D3306" s="46">
        <f>Table13[[#This Row],[Gross]]-Table13[[#This Row],[Budget]]</f>
        <v>-23399089</v>
      </c>
    </row>
    <row r="3307" spans="1:4" x14ac:dyDescent="0.25">
      <c r="A3307" s="47" t="s">
        <v>303</v>
      </c>
      <c r="B3307" s="47">
        <v>150000000</v>
      </c>
      <c r="C3307" s="47">
        <v>126597121</v>
      </c>
      <c r="D3307" s="46">
        <f>Table13[[#This Row],[Gross]]-Table13[[#This Row],[Budget]]</f>
        <v>-23402879</v>
      </c>
    </row>
    <row r="3308" spans="1:4" x14ac:dyDescent="0.25">
      <c r="A3308" s="45" t="s">
        <v>2890</v>
      </c>
      <c r="B3308" s="45">
        <v>28000000</v>
      </c>
      <c r="C3308" s="45">
        <v>4554569</v>
      </c>
      <c r="D3308" s="46">
        <f>Table13[[#This Row],[Gross]]-Table13[[#This Row],[Budget]]</f>
        <v>-23445431</v>
      </c>
    </row>
    <row r="3309" spans="1:4" x14ac:dyDescent="0.25">
      <c r="A3309" s="47" t="s">
        <v>3236</v>
      </c>
      <c r="B3309" s="47">
        <v>25000000</v>
      </c>
      <c r="C3309" s="47">
        <v>1550000</v>
      </c>
      <c r="D3309" s="46">
        <f>Table13[[#This Row],[Gross]]-Table13[[#This Row],[Budget]]</f>
        <v>-23450000</v>
      </c>
    </row>
    <row r="3310" spans="1:4" x14ac:dyDescent="0.25">
      <c r="A3310" s="45" t="s">
        <v>1810</v>
      </c>
      <c r="B3310" s="45">
        <v>50000000</v>
      </c>
      <c r="C3310" s="45">
        <v>26536120</v>
      </c>
      <c r="D3310" s="46">
        <f>Table13[[#This Row],[Gross]]-Table13[[#This Row],[Budget]]</f>
        <v>-23463880</v>
      </c>
    </row>
    <row r="3311" spans="1:4" x14ac:dyDescent="0.25">
      <c r="A3311" s="45" t="s">
        <v>3257</v>
      </c>
      <c r="B3311" s="45">
        <v>25000000</v>
      </c>
      <c r="C3311" s="45">
        <v>1512815</v>
      </c>
      <c r="D3311" s="46">
        <f>Table13[[#This Row],[Gross]]-Table13[[#This Row],[Budget]]</f>
        <v>-23487185</v>
      </c>
    </row>
    <row r="3312" spans="1:4" x14ac:dyDescent="0.25">
      <c r="A3312" s="47" t="s">
        <v>1823</v>
      </c>
      <c r="B3312" s="47">
        <v>50000000</v>
      </c>
      <c r="C3312" s="47">
        <v>26442251</v>
      </c>
      <c r="D3312" s="46">
        <f>Table13[[#This Row],[Gross]]-Table13[[#This Row],[Budget]]</f>
        <v>-23557749</v>
      </c>
    </row>
    <row r="3313" spans="1:4" x14ac:dyDescent="0.25">
      <c r="A3313" s="47" t="s">
        <v>2529</v>
      </c>
      <c r="B3313" s="47">
        <v>35000000</v>
      </c>
      <c r="C3313" s="47">
        <v>11405825</v>
      </c>
      <c r="D3313" s="46">
        <f>Table13[[#This Row],[Gross]]-Table13[[#This Row],[Budget]]</f>
        <v>-23594175</v>
      </c>
    </row>
    <row r="3314" spans="1:4" x14ac:dyDescent="0.25">
      <c r="A3314" s="45" t="s">
        <v>2404</v>
      </c>
      <c r="B3314" s="45">
        <v>36000000</v>
      </c>
      <c r="C3314" s="45">
        <v>12339633</v>
      </c>
      <c r="D3314" s="46">
        <f>Table13[[#This Row],[Gross]]-Table13[[#This Row],[Budget]]</f>
        <v>-23660367</v>
      </c>
    </row>
    <row r="3315" spans="1:4" x14ac:dyDescent="0.25">
      <c r="A3315" s="47" t="s">
        <v>2820</v>
      </c>
      <c r="B3315" s="47">
        <v>40000000</v>
      </c>
      <c r="C3315" s="47">
        <v>16323969</v>
      </c>
      <c r="D3315" s="46">
        <f>Table13[[#This Row],[Gross]]-Table13[[#This Row],[Budget]]</f>
        <v>-23676031</v>
      </c>
    </row>
    <row r="3316" spans="1:4" x14ac:dyDescent="0.25">
      <c r="A3316" s="47" t="s">
        <v>1442</v>
      </c>
      <c r="B3316" s="47">
        <v>60000000</v>
      </c>
      <c r="C3316" s="47">
        <v>36279230</v>
      </c>
      <c r="D3316" s="46">
        <f>Table13[[#This Row],[Gross]]-Table13[[#This Row],[Budget]]</f>
        <v>-23720770</v>
      </c>
    </row>
    <row r="3317" spans="1:4" x14ac:dyDescent="0.25">
      <c r="A3317" s="47" t="s">
        <v>1811</v>
      </c>
      <c r="B3317" s="47">
        <v>50000000</v>
      </c>
      <c r="C3317" s="47">
        <v>26199517</v>
      </c>
      <c r="D3317" s="46">
        <f>Table13[[#This Row],[Gross]]-Table13[[#This Row],[Budget]]</f>
        <v>-23800483</v>
      </c>
    </row>
    <row r="3318" spans="1:4" x14ac:dyDescent="0.25">
      <c r="A3318" s="45" t="s">
        <v>3240</v>
      </c>
      <c r="B3318" s="45">
        <v>25000000</v>
      </c>
      <c r="C3318" s="45">
        <v>1186957</v>
      </c>
      <c r="D3318" s="46">
        <f>Table13[[#This Row],[Gross]]-Table13[[#This Row],[Budget]]</f>
        <v>-23813043</v>
      </c>
    </row>
    <row r="3319" spans="1:4" x14ac:dyDescent="0.25">
      <c r="A3319" s="45" t="s">
        <v>409</v>
      </c>
      <c r="B3319" s="45">
        <v>125000000</v>
      </c>
      <c r="C3319" s="45">
        <v>101160529</v>
      </c>
      <c r="D3319" s="46">
        <f>Table13[[#This Row],[Gross]]-Table13[[#This Row],[Budget]]</f>
        <v>-23839471</v>
      </c>
    </row>
    <row r="3320" spans="1:4" x14ac:dyDescent="0.25">
      <c r="A3320" s="45" t="s">
        <v>2997</v>
      </c>
      <c r="B3320" s="45">
        <v>25000000</v>
      </c>
      <c r="C3320" s="45">
        <v>1089365</v>
      </c>
      <c r="D3320" s="46">
        <f>Table13[[#This Row],[Gross]]-Table13[[#This Row],[Budget]]</f>
        <v>-23910635</v>
      </c>
    </row>
    <row r="3321" spans="1:4" x14ac:dyDescent="0.25">
      <c r="A3321" s="45" t="s">
        <v>1606</v>
      </c>
      <c r="B3321" s="45">
        <v>55000000</v>
      </c>
      <c r="C3321" s="45">
        <v>31051126</v>
      </c>
      <c r="D3321" s="46">
        <f>Table13[[#This Row],[Gross]]-Table13[[#This Row],[Budget]]</f>
        <v>-23948874</v>
      </c>
    </row>
    <row r="3322" spans="1:4" x14ac:dyDescent="0.25">
      <c r="A3322" s="47" t="s">
        <v>3290</v>
      </c>
      <c r="B3322" s="47">
        <v>24000000</v>
      </c>
      <c r="C3322" s="47">
        <v>42880</v>
      </c>
      <c r="D3322" s="46">
        <f>Table13[[#This Row],[Gross]]-Table13[[#This Row],[Budget]]</f>
        <v>-23957120</v>
      </c>
    </row>
    <row r="3323" spans="1:4" x14ac:dyDescent="0.25">
      <c r="A3323" s="45" t="s">
        <v>2202</v>
      </c>
      <c r="B3323" s="45">
        <v>60000000</v>
      </c>
      <c r="C3323" s="45">
        <v>36037909</v>
      </c>
      <c r="D3323" s="46">
        <f>Table13[[#This Row],[Gross]]-Table13[[#This Row],[Budget]]</f>
        <v>-23962091</v>
      </c>
    </row>
    <row r="3324" spans="1:4" x14ac:dyDescent="0.25">
      <c r="A3324" s="47" t="s">
        <v>3271</v>
      </c>
      <c r="B3324" s="47">
        <v>24000000</v>
      </c>
      <c r="C3324" s="47">
        <v>20218</v>
      </c>
      <c r="D3324" s="46">
        <f>Table13[[#This Row],[Gross]]-Table13[[#This Row],[Budget]]</f>
        <v>-23979782</v>
      </c>
    </row>
    <row r="3325" spans="1:4" x14ac:dyDescent="0.25">
      <c r="A3325" s="47" t="s">
        <v>1088</v>
      </c>
      <c r="B3325" s="47">
        <v>45000000</v>
      </c>
      <c r="C3325" s="47">
        <v>21009180</v>
      </c>
      <c r="D3325" s="46">
        <f>Table13[[#This Row],[Gross]]-Table13[[#This Row],[Budget]]</f>
        <v>-23990820</v>
      </c>
    </row>
    <row r="3326" spans="1:4" x14ac:dyDescent="0.25">
      <c r="A3326" s="47" t="s">
        <v>2533</v>
      </c>
      <c r="B3326" s="47">
        <v>35000000</v>
      </c>
      <c r="C3326" s="47">
        <v>10991381</v>
      </c>
      <c r="D3326" s="46">
        <f>Table13[[#This Row],[Gross]]-Table13[[#This Row],[Budget]]</f>
        <v>-24008619</v>
      </c>
    </row>
    <row r="3327" spans="1:4" x14ac:dyDescent="0.25">
      <c r="A3327" s="47" t="s">
        <v>2245</v>
      </c>
      <c r="B3327" s="47">
        <v>40000000</v>
      </c>
      <c r="C3327" s="47">
        <v>15962471</v>
      </c>
      <c r="D3327" s="46">
        <f>Table13[[#This Row],[Gross]]-Table13[[#This Row],[Budget]]</f>
        <v>-24037529</v>
      </c>
    </row>
    <row r="3328" spans="1:4" x14ac:dyDescent="0.25">
      <c r="A3328" s="47" t="s">
        <v>2641</v>
      </c>
      <c r="B3328" s="47">
        <v>35000000</v>
      </c>
      <c r="C3328" s="47">
        <v>10956379</v>
      </c>
      <c r="D3328" s="46">
        <f>Table13[[#This Row],[Gross]]-Table13[[#This Row],[Budget]]</f>
        <v>-24043621</v>
      </c>
    </row>
    <row r="3329" spans="1:4" x14ac:dyDescent="0.25">
      <c r="A3329" s="45" t="s">
        <v>2301</v>
      </c>
      <c r="B3329" s="45">
        <v>25000000</v>
      </c>
      <c r="C3329" s="45">
        <v>876671</v>
      </c>
      <c r="D3329" s="46">
        <f>Table13[[#This Row],[Gross]]-Table13[[#This Row],[Budget]]</f>
        <v>-24123329</v>
      </c>
    </row>
    <row r="3330" spans="1:4" x14ac:dyDescent="0.25">
      <c r="A3330" s="45" t="s">
        <v>3237</v>
      </c>
      <c r="B3330" s="45">
        <v>25000000</v>
      </c>
      <c r="C3330" s="45">
        <v>871527</v>
      </c>
      <c r="D3330" s="46">
        <f>Table13[[#This Row],[Gross]]-Table13[[#This Row],[Budget]]</f>
        <v>-24128473</v>
      </c>
    </row>
    <row r="3331" spans="1:4" x14ac:dyDescent="0.25">
      <c r="A3331" s="47" t="s">
        <v>3239</v>
      </c>
      <c r="B3331" s="47">
        <v>25000000</v>
      </c>
      <c r="C3331" s="47">
        <v>777423</v>
      </c>
      <c r="D3331" s="46">
        <f>Table13[[#This Row],[Gross]]-Table13[[#This Row],[Budget]]</f>
        <v>-24222577</v>
      </c>
    </row>
    <row r="3332" spans="1:4" x14ac:dyDescent="0.25">
      <c r="A3332" s="47" t="s">
        <v>2949</v>
      </c>
      <c r="B3332" s="47">
        <v>27000000</v>
      </c>
      <c r="C3332" s="47">
        <v>2775593</v>
      </c>
      <c r="D3332" s="46">
        <f>Table13[[#This Row],[Gross]]-Table13[[#This Row],[Budget]]</f>
        <v>-24224407</v>
      </c>
    </row>
    <row r="3333" spans="1:4" x14ac:dyDescent="0.25">
      <c r="A3333" s="45" t="s">
        <v>3252</v>
      </c>
      <c r="B3333" s="45">
        <v>25000000</v>
      </c>
      <c r="C3333" s="45">
        <v>717753</v>
      </c>
      <c r="D3333" s="46">
        <f>Table13[[#This Row],[Gross]]-Table13[[#This Row],[Budget]]</f>
        <v>-24282247</v>
      </c>
    </row>
    <row r="3334" spans="1:4" x14ac:dyDescent="0.25">
      <c r="A3334" s="45" t="s">
        <v>641</v>
      </c>
      <c r="B3334" s="45">
        <v>80000000</v>
      </c>
      <c r="C3334" s="45">
        <v>55673333</v>
      </c>
      <c r="D3334" s="46">
        <f>Table13[[#This Row],[Gross]]-Table13[[#This Row],[Budget]]</f>
        <v>-24326667</v>
      </c>
    </row>
    <row r="3335" spans="1:4" x14ac:dyDescent="0.25">
      <c r="A3335" s="47" t="s">
        <v>2538</v>
      </c>
      <c r="B3335" s="47">
        <v>35000000</v>
      </c>
      <c r="C3335" s="47">
        <v>10499968</v>
      </c>
      <c r="D3335" s="46">
        <f>Table13[[#This Row],[Gross]]-Table13[[#This Row],[Budget]]</f>
        <v>-24500032</v>
      </c>
    </row>
    <row r="3336" spans="1:4" x14ac:dyDescent="0.25">
      <c r="A3336" s="47" t="s">
        <v>544</v>
      </c>
      <c r="B3336" s="47">
        <v>110000000</v>
      </c>
      <c r="C3336" s="47">
        <v>85463309</v>
      </c>
      <c r="D3336" s="46">
        <f>Table13[[#This Row],[Gross]]-Table13[[#This Row],[Budget]]</f>
        <v>-24536691</v>
      </c>
    </row>
    <row r="3337" spans="1:4" x14ac:dyDescent="0.25">
      <c r="A3337" s="45" t="s">
        <v>1812</v>
      </c>
      <c r="B3337" s="45">
        <v>50000000</v>
      </c>
      <c r="C3337" s="45">
        <v>25450527</v>
      </c>
      <c r="D3337" s="46">
        <f>Table13[[#This Row],[Gross]]-Table13[[#This Row],[Budget]]</f>
        <v>-24549473</v>
      </c>
    </row>
    <row r="3338" spans="1:4" x14ac:dyDescent="0.25">
      <c r="A3338" s="47" t="s">
        <v>1814</v>
      </c>
      <c r="B3338" s="47">
        <v>50000000</v>
      </c>
      <c r="C3338" s="47">
        <v>25407250</v>
      </c>
      <c r="D3338" s="46">
        <f>Table13[[#This Row],[Gross]]-Table13[[#This Row],[Budget]]</f>
        <v>-24592750</v>
      </c>
    </row>
    <row r="3339" spans="1:4" x14ac:dyDescent="0.25">
      <c r="A3339" s="47" t="s">
        <v>1985</v>
      </c>
      <c r="B3339" s="47">
        <v>45000000</v>
      </c>
      <c r="C3339" s="47">
        <v>20400913</v>
      </c>
      <c r="D3339" s="46">
        <f>Table13[[#This Row],[Gross]]-Table13[[#This Row],[Budget]]</f>
        <v>-24599087</v>
      </c>
    </row>
    <row r="3340" spans="1:4" x14ac:dyDescent="0.25">
      <c r="A3340" s="47" t="s">
        <v>714</v>
      </c>
      <c r="B3340" s="47">
        <v>92000000</v>
      </c>
      <c r="C3340" s="47">
        <v>67344392</v>
      </c>
      <c r="D3340" s="46">
        <f>Table13[[#This Row],[Gross]]-Table13[[#This Row],[Budget]]</f>
        <v>-24655608</v>
      </c>
    </row>
    <row r="3341" spans="1:4" x14ac:dyDescent="0.25">
      <c r="A3341" s="45" t="s">
        <v>3626</v>
      </c>
      <c r="B3341" s="45">
        <v>33000000</v>
      </c>
      <c r="C3341" s="45">
        <v>8326035</v>
      </c>
      <c r="D3341" s="46">
        <f>Table13[[#This Row],[Gross]]-Table13[[#This Row],[Budget]]</f>
        <v>-24673965</v>
      </c>
    </row>
    <row r="3342" spans="1:4" x14ac:dyDescent="0.25">
      <c r="A3342" s="45" t="s">
        <v>2243</v>
      </c>
      <c r="B3342" s="45">
        <v>45000000</v>
      </c>
      <c r="C3342" s="45">
        <v>20302961</v>
      </c>
      <c r="D3342" s="46">
        <f>Table13[[#This Row],[Gross]]-Table13[[#This Row],[Budget]]</f>
        <v>-24697039</v>
      </c>
    </row>
    <row r="3343" spans="1:4" x14ac:dyDescent="0.25">
      <c r="A3343" s="45" t="s">
        <v>2856</v>
      </c>
      <c r="B3343" s="45">
        <v>30000000</v>
      </c>
      <c r="C3343" s="45">
        <v>5300000</v>
      </c>
      <c r="D3343" s="46">
        <f>Table13[[#This Row],[Gross]]-Table13[[#This Row],[Budget]]</f>
        <v>-24700000</v>
      </c>
    </row>
    <row r="3344" spans="1:4" x14ac:dyDescent="0.25">
      <c r="A3344" s="47" t="s">
        <v>2007</v>
      </c>
      <c r="B3344" s="47">
        <v>40000000</v>
      </c>
      <c r="C3344" s="47">
        <v>15279680</v>
      </c>
      <c r="D3344" s="46">
        <f>Table13[[#This Row],[Gross]]-Table13[[#This Row],[Budget]]</f>
        <v>-24720320</v>
      </c>
    </row>
    <row r="3345" spans="1:4" x14ac:dyDescent="0.25">
      <c r="A3345" s="45" t="s">
        <v>2534</v>
      </c>
      <c r="B3345" s="45">
        <v>35000000</v>
      </c>
      <c r="C3345" s="45">
        <v>10268846</v>
      </c>
      <c r="D3345" s="46">
        <f>Table13[[#This Row],[Gross]]-Table13[[#This Row],[Budget]]</f>
        <v>-24731154</v>
      </c>
    </row>
    <row r="3346" spans="1:4" x14ac:dyDescent="0.25">
      <c r="A3346" s="47" t="s">
        <v>3058</v>
      </c>
      <c r="B3346" s="47">
        <v>28000000</v>
      </c>
      <c r="C3346" s="47">
        <v>3254172</v>
      </c>
      <c r="D3346" s="46">
        <f>Table13[[#This Row],[Gross]]-Table13[[#This Row],[Budget]]</f>
        <v>-24745828</v>
      </c>
    </row>
    <row r="3347" spans="1:4" x14ac:dyDescent="0.25">
      <c r="A3347" s="45" t="s">
        <v>1518</v>
      </c>
      <c r="B3347" s="45">
        <v>60000000</v>
      </c>
      <c r="C3347" s="45">
        <v>35231365</v>
      </c>
      <c r="D3347" s="46">
        <f>Table13[[#This Row],[Gross]]-Table13[[#This Row],[Budget]]</f>
        <v>-24768635</v>
      </c>
    </row>
    <row r="3348" spans="1:4" x14ac:dyDescent="0.25">
      <c r="A3348" s="45" t="s">
        <v>2560</v>
      </c>
      <c r="B3348" s="45">
        <v>35000000</v>
      </c>
      <c r="C3348" s="45">
        <v>10214013</v>
      </c>
      <c r="D3348" s="46">
        <f>Table13[[#This Row],[Gross]]-Table13[[#This Row],[Budget]]</f>
        <v>-24785987</v>
      </c>
    </row>
    <row r="3349" spans="1:4" x14ac:dyDescent="0.25">
      <c r="A3349" s="47" t="s">
        <v>3246</v>
      </c>
      <c r="B3349" s="47">
        <v>25000000</v>
      </c>
      <c r="C3349" s="47">
        <v>183662</v>
      </c>
      <c r="D3349" s="46">
        <f>Table13[[#This Row],[Gross]]-Table13[[#This Row],[Budget]]</f>
        <v>-24816338</v>
      </c>
    </row>
    <row r="3350" spans="1:4" x14ac:dyDescent="0.25">
      <c r="A3350" s="47" t="s">
        <v>179</v>
      </c>
      <c r="B3350" s="47">
        <v>175000000</v>
      </c>
      <c r="C3350" s="47">
        <v>150167630</v>
      </c>
      <c r="D3350" s="46">
        <f>Table13[[#This Row],[Gross]]-Table13[[#This Row],[Budget]]</f>
        <v>-24832370</v>
      </c>
    </row>
    <row r="3351" spans="1:4" x14ac:dyDescent="0.25">
      <c r="A3351" s="45" t="s">
        <v>2562</v>
      </c>
      <c r="B3351" s="45">
        <v>35000000</v>
      </c>
      <c r="C3351" s="45">
        <v>10139254</v>
      </c>
      <c r="D3351" s="46">
        <f>Table13[[#This Row],[Gross]]-Table13[[#This Row],[Budget]]</f>
        <v>-24860746</v>
      </c>
    </row>
    <row r="3352" spans="1:4" x14ac:dyDescent="0.25">
      <c r="A3352" s="47" t="s">
        <v>2545</v>
      </c>
      <c r="B3352" s="47">
        <v>35000000</v>
      </c>
      <c r="C3352" s="47">
        <v>10137502</v>
      </c>
      <c r="D3352" s="46">
        <f>Table13[[#This Row],[Gross]]-Table13[[#This Row],[Budget]]</f>
        <v>-24862498</v>
      </c>
    </row>
    <row r="3353" spans="1:4" x14ac:dyDescent="0.25">
      <c r="A3353" s="45" t="s">
        <v>3247</v>
      </c>
      <c r="B3353" s="45">
        <v>25000000</v>
      </c>
      <c r="C3353" s="45">
        <v>134904</v>
      </c>
      <c r="D3353" s="46">
        <f>Table13[[#This Row],[Gross]]-Table13[[#This Row],[Budget]]</f>
        <v>-24865096</v>
      </c>
    </row>
    <row r="3354" spans="1:4" x14ac:dyDescent="0.25">
      <c r="A3354" s="45" t="s">
        <v>3250</v>
      </c>
      <c r="B3354" s="45">
        <v>25000000</v>
      </c>
      <c r="C3354" s="45">
        <v>129115</v>
      </c>
      <c r="D3354" s="46">
        <f>Table13[[#This Row],[Gross]]-Table13[[#This Row],[Budget]]</f>
        <v>-24870885</v>
      </c>
    </row>
    <row r="3355" spans="1:4" x14ac:dyDescent="0.25">
      <c r="A3355" s="45" t="s">
        <v>1209</v>
      </c>
      <c r="B3355" s="45">
        <v>50000000</v>
      </c>
      <c r="C3355" s="45">
        <v>25121291</v>
      </c>
      <c r="D3355" s="46">
        <f>Table13[[#This Row],[Gross]]-Table13[[#This Row],[Budget]]</f>
        <v>-24878709</v>
      </c>
    </row>
    <row r="3356" spans="1:4" x14ac:dyDescent="0.25">
      <c r="A3356" s="45" t="s">
        <v>1986</v>
      </c>
      <c r="B3356" s="45">
        <v>45000000</v>
      </c>
      <c r="C3356" s="45">
        <v>20101861</v>
      </c>
      <c r="D3356" s="46">
        <f>Table13[[#This Row],[Gross]]-Table13[[#This Row],[Budget]]</f>
        <v>-24898139</v>
      </c>
    </row>
    <row r="3357" spans="1:4" x14ac:dyDescent="0.25">
      <c r="A3357" s="45" t="s">
        <v>1449</v>
      </c>
      <c r="B3357" s="45">
        <v>60000000</v>
      </c>
      <c r="C3357" s="45">
        <v>35096190</v>
      </c>
      <c r="D3357" s="46">
        <f>Table13[[#This Row],[Gross]]-Table13[[#This Row],[Budget]]</f>
        <v>-24903810</v>
      </c>
    </row>
    <row r="3358" spans="1:4" x14ac:dyDescent="0.25">
      <c r="A3358" s="47" t="s">
        <v>2305</v>
      </c>
      <c r="B3358" s="47">
        <v>25000000</v>
      </c>
      <c r="C3358" s="47">
        <v>77231</v>
      </c>
      <c r="D3358" s="46">
        <f>Table13[[#This Row],[Gross]]-Table13[[#This Row],[Budget]]</f>
        <v>-24922769</v>
      </c>
    </row>
    <row r="3359" spans="1:4" x14ac:dyDescent="0.25">
      <c r="A3359" s="45" t="s">
        <v>2537</v>
      </c>
      <c r="B3359" s="45">
        <v>35000000</v>
      </c>
      <c r="C3359" s="45">
        <v>10076136</v>
      </c>
      <c r="D3359" s="46">
        <f>Table13[[#This Row],[Gross]]-Table13[[#This Row],[Budget]]</f>
        <v>-24923864</v>
      </c>
    </row>
    <row r="3360" spans="1:4" x14ac:dyDescent="0.25">
      <c r="A3360" s="45" t="s">
        <v>3225</v>
      </c>
      <c r="B3360" s="45">
        <v>25000000</v>
      </c>
      <c r="C3360" s="45">
        <v>56692</v>
      </c>
      <c r="D3360" s="46">
        <f>Table13[[#This Row],[Gross]]-Table13[[#This Row],[Budget]]</f>
        <v>-24943308</v>
      </c>
    </row>
    <row r="3361" spans="1:4" x14ac:dyDescent="0.25">
      <c r="A3361" s="45" t="s">
        <v>619</v>
      </c>
      <c r="B3361" s="45">
        <v>100000000</v>
      </c>
      <c r="C3361" s="45">
        <v>75030163</v>
      </c>
      <c r="D3361" s="46">
        <f>Table13[[#This Row],[Gross]]-Table13[[#This Row],[Budget]]</f>
        <v>-24969837</v>
      </c>
    </row>
    <row r="3362" spans="1:4" x14ac:dyDescent="0.25">
      <c r="A3362" s="45" t="s">
        <v>4208</v>
      </c>
      <c r="B3362" s="45">
        <v>25000000</v>
      </c>
      <c r="C3362" s="45">
        <v>22723</v>
      </c>
      <c r="D3362" s="46">
        <f>Table13[[#This Row],[Gross]]-Table13[[#This Row],[Budget]]</f>
        <v>-24977277</v>
      </c>
    </row>
    <row r="3363" spans="1:4" x14ac:dyDescent="0.25">
      <c r="A3363" s="45" t="s">
        <v>6193</v>
      </c>
      <c r="B3363" s="45">
        <v>25000000</v>
      </c>
      <c r="C3363" s="45">
        <v>9910</v>
      </c>
      <c r="D3363" s="46">
        <f>Table13[[#This Row],[Gross]]-Table13[[#This Row],[Budget]]</f>
        <v>-24990090</v>
      </c>
    </row>
    <row r="3364" spans="1:4" x14ac:dyDescent="0.25">
      <c r="A3364" s="47" t="s">
        <v>3307</v>
      </c>
      <c r="B3364" s="47">
        <v>25000000</v>
      </c>
      <c r="C3364" s="47">
        <v>4756</v>
      </c>
      <c r="D3364" s="46">
        <f>Table13[[#This Row],[Gross]]-Table13[[#This Row],[Budget]]</f>
        <v>-24995244</v>
      </c>
    </row>
    <row r="3365" spans="1:4" x14ac:dyDescent="0.25">
      <c r="A3365" s="47" t="s">
        <v>2248</v>
      </c>
      <c r="B3365" s="47">
        <v>40000000</v>
      </c>
      <c r="C3365" s="47">
        <v>14967182</v>
      </c>
      <c r="D3365" s="46">
        <f>Table13[[#This Row],[Gross]]-Table13[[#This Row],[Budget]]</f>
        <v>-25032818</v>
      </c>
    </row>
    <row r="3366" spans="1:4" x14ac:dyDescent="0.25">
      <c r="A3366" s="45" t="s">
        <v>2246</v>
      </c>
      <c r="B3366" s="45">
        <v>40000000</v>
      </c>
      <c r="C3366" s="45">
        <v>14942422</v>
      </c>
      <c r="D3366" s="46">
        <f>Table13[[#This Row],[Gross]]-Table13[[#This Row],[Budget]]</f>
        <v>-25057578</v>
      </c>
    </row>
    <row r="3367" spans="1:4" x14ac:dyDescent="0.25">
      <c r="A3367" s="45" t="s">
        <v>1991</v>
      </c>
      <c r="B3367" s="45">
        <v>45000000</v>
      </c>
      <c r="C3367" s="45">
        <v>19719930</v>
      </c>
      <c r="D3367" s="46">
        <f>Table13[[#This Row],[Gross]]-Table13[[#This Row],[Budget]]</f>
        <v>-25280070</v>
      </c>
    </row>
    <row r="3368" spans="1:4" x14ac:dyDescent="0.25">
      <c r="A3368" s="47" t="s">
        <v>778</v>
      </c>
      <c r="B3368" s="47">
        <v>90000000</v>
      </c>
      <c r="C3368" s="47">
        <v>64685359</v>
      </c>
      <c r="D3368" s="46">
        <f>Table13[[#This Row],[Gross]]-Table13[[#This Row],[Budget]]</f>
        <v>-25314641</v>
      </c>
    </row>
    <row r="3369" spans="1:4" x14ac:dyDescent="0.25">
      <c r="A3369" s="45" t="s">
        <v>3132</v>
      </c>
      <c r="B3369" s="45">
        <v>25500000</v>
      </c>
      <c r="C3369" s="45">
        <v>41229</v>
      </c>
      <c r="D3369" s="46">
        <f>Table13[[#This Row],[Gross]]-Table13[[#This Row],[Budget]]</f>
        <v>-25458771</v>
      </c>
    </row>
    <row r="3370" spans="1:4" x14ac:dyDescent="0.25">
      <c r="A3370" s="45" t="s">
        <v>2977</v>
      </c>
      <c r="B3370" s="45">
        <v>30000000</v>
      </c>
      <c r="C3370" s="45">
        <v>4463292</v>
      </c>
      <c r="D3370" s="46">
        <f>Table13[[#This Row],[Gross]]-Table13[[#This Row],[Budget]]</f>
        <v>-25536708</v>
      </c>
    </row>
    <row r="3371" spans="1:4" x14ac:dyDescent="0.25">
      <c r="A3371" s="47" t="s">
        <v>2256</v>
      </c>
      <c r="B3371" s="47">
        <v>40000000</v>
      </c>
      <c r="C3371" s="47">
        <v>14448589</v>
      </c>
      <c r="D3371" s="46">
        <f>Table13[[#This Row],[Gross]]-Table13[[#This Row],[Budget]]</f>
        <v>-25551411</v>
      </c>
    </row>
    <row r="3372" spans="1:4" x14ac:dyDescent="0.25">
      <c r="A3372" s="47" t="s">
        <v>1994</v>
      </c>
      <c r="B3372" s="47">
        <v>45000000</v>
      </c>
      <c r="C3372" s="47">
        <v>19377727</v>
      </c>
      <c r="D3372" s="46">
        <f>Table13[[#This Row],[Gross]]-Table13[[#This Row],[Budget]]</f>
        <v>-25622273</v>
      </c>
    </row>
    <row r="3373" spans="1:4" x14ac:dyDescent="0.25">
      <c r="A3373" s="45" t="s">
        <v>2258</v>
      </c>
      <c r="B3373" s="45">
        <v>40000000</v>
      </c>
      <c r="C3373" s="45">
        <v>14358033</v>
      </c>
      <c r="D3373" s="46">
        <f>Table13[[#This Row],[Gross]]-Table13[[#This Row],[Budget]]</f>
        <v>-25641967</v>
      </c>
    </row>
    <row r="3374" spans="1:4" x14ac:dyDescent="0.25">
      <c r="A3374" s="45" t="s">
        <v>2642</v>
      </c>
      <c r="B3374" s="45">
        <v>30000000</v>
      </c>
      <c r="C3374" s="45">
        <v>4357000</v>
      </c>
      <c r="D3374" s="46">
        <f>Table13[[#This Row],[Gross]]-Table13[[#This Row],[Budget]]</f>
        <v>-25643000</v>
      </c>
    </row>
    <row r="3375" spans="1:4" x14ac:dyDescent="0.25">
      <c r="A3375" s="45" t="s">
        <v>2082</v>
      </c>
      <c r="B3375" s="45">
        <v>27000000</v>
      </c>
      <c r="C3375" s="45">
        <v>1260917</v>
      </c>
      <c r="D3375" s="46">
        <f>Table13[[#This Row],[Gross]]-Table13[[#This Row],[Budget]]</f>
        <v>-25739083</v>
      </c>
    </row>
    <row r="3376" spans="1:4" x14ac:dyDescent="0.25">
      <c r="A3376" s="45" t="s">
        <v>3029</v>
      </c>
      <c r="B3376" s="45">
        <v>42000000</v>
      </c>
      <c r="C3376" s="45">
        <v>16252765</v>
      </c>
      <c r="D3376" s="46">
        <f>Table13[[#This Row],[Gross]]-Table13[[#This Row],[Budget]]</f>
        <v>-25747235</v>
      </c>
    </row>
    <row r="3377" spans="1:4" x14ac:dyDescent="0.25">
      <c r="A3377" s="47" t="s">
        <v>2072</v>
      </c>
      <c r="B3377" s="47">
        <v>50000000</v>
      </c>
      <c r="C3377" s="47">
        <v>24127895</v>
      </c>
      <c r="D3377" s="46">
        <f>Table13[[#This Row],[Gross]]-Table13[[#This Row],[Budget]]</f>
        <v>-25872105</v>
      </c>
    </row>
    <row r="3378" spans="1:4" x14ac:dyDescent="0.25">
      <c r="A3378" s="47" t="s">
        <v>326</v>
      </c>
      <c r="B3378" s="47">
        <v>144000000</v>
      </c>
      <c r="C3378" s="47">
        <v>118099659</v>
      </c>
      <c r="D3378" s="46">
        <f>Table13[[#This Row],[Gross]]-Table13[[#This Row],[Budget]]</f>
        <v>-25900341</v>
      </c>
    </row>
    <row r="3379" spans="1:4" x14ac:dyDescent="0.25">
      <c r="A3379" s="45" t="s">
        <v>1288</v>
      </c>
      <c r="B3379" s="45">
        <v>63000000</v>
      </c>
      <c r="C3379" s="45">
        <v>37023395</v>
      </c>
      <c r="D3379" s="46">
        <f>Table13[[#This Row],[Gross]]-Table13[[#This Row],[Budget]]</f>
        <v>-25976605</v>
      </c>
    </row>
    <row r="3380" spans="1:4" x14ac:dyDescent="0.25">
      <c r="A3380" s="47" t="s">
        <v>1818</v>
      </c>
      <c r="B3380" s="47">
        <v>50000000</v>
      </c>
      <c r="C3380" s="47">
        <v>24006726</v>
      </c>
      <c r="D3380" s="46">
        <f>Table13[[#This Row],[Gross]]-Table13[[#This Row],[Budget]]</f>
        <v>-25993274</v>
      </c>
    </row>
    <row r="3381" spans="1:4" x14ac:dyDescent="0.25">
      <c r="A3381" s="45" t="s">
        <v>2250</v>
      </c>
      <c r="B3381" s="45">
        <v>45000000</v>
      </c>
      <c r="C3381" s="45">
        <v>18996755</v>
      </c>
      <c r="D3381" s="46">
        <f>Table13[[#This Row],[Gross]]-Table13[[#This Row],[Budget]]</f>
        <v>-26003245</v>
      </c>
    </row>
    <row r="3382" spans="1:4" x14ac:dyDescent="0.25">
      <c r="A3382" s="45" t="s">
        <v>1281</v>
      </c>
      <c r="B3382" s="45">
        <v>65000000</v>
      </c>
      <c r="C3382" s="45">
        <v>38966057</v>
      </c>
      <c r="D3382" s="46">
        <f>Table13[[#This Row],[Gross]]-Table13[[#This Row],[Budget]]</f>
        <v>-26033943</v>
      </c>
    </row>
    <row r="3383" spans="1:4" x14ac:dyDescent="0.25">
      <c r="A3383" s="47" t="s">
        <v>2870</v>
      </c>
      <c r="B3383" s="47">
        <v>30000000</v>
      </c>
      <c r="C3383" s="47">
        <v>3904982</v>
      </c>
      <c r="D3383" s="46">
        <f>Table13[[#This Row],[Gross]]-Table13[[#This Row],[Budget]]</f>
        <v>-26095018</v>
      </c>
    </row>
    <row r="3384" spans="1:4" x14ac:dyDescent="0.25">
      <c r="A3384" s="47" t="s">
        <v>2272</v>
      </c>
      <c r="B3384" s="47">
        <v>40000000</v>
      </c>
      <c r="C3384" s="47">
        <v>13838130</v>
      </c>
      <c r="D3384" s="46">
        <f>Table13[[#This Row],[Gross]]-Table13[[#This Row],[Budget]]</f>
        <v>-26161870</v>
      </c>
    </row>
    <row r="3385" spans="1:4" x14ac:dyDescent="0.25">
      <c r="A3385" s="47" t="s">
        <v>1328</v>
      </c>
      <c r="B3385" s="47">
        <v>42000000</v>
      </c>
      <c r="C3385" s="47">
        <v>15738632</v>
      </c>
      <c r="D3385" s="46">
        <f>Table13[[#This Row],[Gross]]-Table13[[#This Row],[Budget]]</f>
        <v>-26261368</v>
      </c>
    </row>
    <row r="3386" spans="1:4" x14ac:dyDescent="0.25">
      <c r="A3386" s="47" t="s">
        <v>794</v>
      </c>
      <c r="B3386" s="47">
        <v>88000000</v>
      </c>
      <c r="C3386" s="47">
        <v>61644321</v>
      </c>
      <c r="D3386" s="46">
        <f>Table13[[#This Row],[Gross]]-Table13[[#This Row],[Budget]]</f>
        <v>-26355679</v>
      </c>
    </row>
    <row r="3387" spans="1:4" x14ac:dyDescent="0.25">
      <c r="A3387" s="47" t="s">
        <v>1055</v>
      </c>
      <c r="B3387" s="47">
        <v>70000000</v>
      </c>
      <c r="C3387" s="47">
        <v>43426961</v>
      </c>
      <c r="D3387" s="46">
        <f>Table13[[#This Row],[Gross]]-Table13[[#This Row],[Budget]]</f>
        <v>-26573039</v>
      </c>
    </row>
    <row r="3388" spans="1:4" x14ac:dyDescent="0.25">
      <c r="A3388" s="47" t="s">
        <v>2268</v>
      </c>
      <c r="B3388" s="47">
        <v>40000000</v>
      </c>
      <c r="C3388" s="47">
        <v>13376506</v>
      </c>
      <c r="D3388" s="46">
        <f>Table13[[#This Row],[Gross]]-Table13[[#This Row],[Budget]]</f>
        <v>-26623494</v>
      </c>
    </row>
    <row r="3389" spans="1:4" x14ac:dyDescent="0.25">
      <c r="A3389" s="45" t="s">
        <v>2576</v>
      </c>
      <c r="B3389" s="45">
        <v>35000000</v>
      </c>
      <c r="C3389" s="45">
        <v>8324748</v>
      </c>
      <c r="D3389" s="46">
        <f>Table13[[#This Row],[Gross]]-Table13[[#This Row],[Budget]]</f>
        <v>-26675252</v>
      </c>
    </row>
    <row r="3390" spans="1:4" x14ac:dyDescent="0.25">
      <c r="A3390" s="45" t="s">
        <v>1523</v>
      </c>
      <c r="B3390" s="45">
        <v>58000000</v>
      </c>
      <c r="C3390" s="45">
        <v>31199215</v>
      </c>
      <c r="D3390" s="46">
        <f>Table13[[#This Row],[Gross]]-Table13[[#This Row],[Budget]]</f>
        <v>-26800785</v>
      </c>
    </row>
    <row r="3391" spans="1:4" x14ac:dyDescent="0.25">
      <c r="A3391" s="45" t="s">
        <v>2863</v>
      </c>
      <c r="B3391" s="45">
        <v>30000000</v>
      </c>
      <c r="C3391" s="45">
        <v>2975649</v>
      </c>
      <c r="D3391" s="46">
        <f>Table13[[#This Row],[Gross]]-Table13[[#This Row],[Budget]]</f>
        <v>-27024351</v>
      </c>
    </row>
    <row r="3392" spans="1:4" x14ac:dyDescent="0.25">
      <c r="A3392" s="47" t="s">
        <v>2541</v>
      </c>
      <c r="B3392" s="47">
        <v>35000000</v>
      </c>
      <c r="C3392" s="47">
        <v>7948159</v>
      </c>
      <c r="D3392" s="46">
        <f>Table13[[#This Row],[Gross]]-Table13[[#This Row],[Budget]]</f>
        <v>-27051841</v>
      </c>
    </row>
    <row r="3393" spans="1:4" x14ac:dyDescent="0.25">
      <c r="A3393" s="47" t="s">
        <v>1456</v>
      </c>
      <c r="B3393" s="47">
        <v>60000000</v>
      </c>
      <c r="C3393" s="47">
        <v>32940507</v>
      </c>
      <c r="D3393" s="46">
        <f>Table13[[#This Row],[Gross]]-Table13[[#This Row],[Budget]]</f>
        <v>-27059493</v>
      </c>
    </row>
    <row r="3394" spans="1:4" x14ac:dyDescent="0.25">
      <c r="A3394" s="47" t="s">
        <v>2302</v>
      </c>
      <c r="B3394" s="47">
        <v>30000000</v>
      </c>
      <c r="C3394" s="47">
        <v>2869369</v>
      </c>
      <c r="D3394" s="46">
        <f>Table13[[#This Row],[Gross]]-Table13[[#This Row],[Budget]]</f>
        <v>-27130631</v>
      </c>
    </row>
    <row r="3395" spans="1:4" x14ac:dyDescent="0.25">
      <c r="A3395" s="47" t="s">
        <v>1420</v>
      </c>
      <c r="B3395" s="47">
        <v>75000000</v>
      </c>
      <c r="C3395" s="47">
        <v>47748610</v>
      </c>
      <c r="D3395" s="46">
        <f>Table13[[#This Row],[Gross]]-Table13[[#This Row],[Budget]]</f>
        <v>-27251390</v>
      </c>
    </row>
    <row r="3396" spans="1:4" x14ac:dyDescent="0.25">
      <c r="A3396" s="45" t="s">
        <v>3288</v>
      </c>
      <c r="B3396" s="45">
        <v>28000000</v>
      </c>
      <c r="C3396" s="45">
        <v>669276</v>
      </c>
      <c r="D3396" s="46">
        <f>Table13[[#This Row],[Gross]]-Table13[[#This Row],[Budget]]</f>
        <v>-27330724</v>
      </c>
    </row>
    <row r="3397" spans="1:4" x14ac:dyDescent="0.25">
      <c r="A3397" s="45" t="s">
        <v>645</v>
      </c>
      <c r="B3397" s="45">
        <v>100000000</v>
      </c>
      <c r="C3397" s="45">
        <v>72660029</v>
      </c>
      <c r="D3397" s="46">
        <f>Table13[[#This Row],[Gross]]-Table13[[#This Row],[Budget]]</f>
        <v>-27339971</v>
      </c>
    </row>
    <row r="3398" spans="1:4" x14ac:dyDescent="0.25">
      <c r="A3398" s="45" t="s">
        <v>2574</v>
      </c>
      <c r="B3398" s="45">
        <v>34000000</v>
      </c>
      <c r="C3398" s="45">
        <v>6543194</v>
      </c>
      <c r="D3398" s="46">
        <f>Table13[[#This Row],[Gross]]-Table13[[#This Row],[Budget]]</f>
        <v>-27456806</v>
      </c>
    </row>
    <row r="3399" spans="1:4" x14ac:dyDescent="0.25">
      <c r="A3399" s="45" t="s">
        <v>1462</v>
      </c>
      <c r="B3399" s="45">
        <v>60000000</v>
      </c>
      <c r="C3399" s="45">
        <v>32522352</v>
      </c>
      <c r="D3399" s="46">
        <f>Table13[[#This Row],[Gross]]-Table13[[#This Row],[Budget]]</f>
        <v>-27477648</v>
      </c>
    </row>
    <row r="3400" spans="1:4" x14ac:dyDescent="0.25">
      <c r="A3400" s="45" t="s">
        <v>1475</v>
      </c>
      <c r="B3400" s="45">
        <v>50000000</v>
      </c>
      <c r="C3400" s="45">
        <v>22518325</v>
      </c>
      <c r="D3400" s="46">
        <f>Table13[[#This Row],[Gross]]-Table13[[#This Row],[Budget]]</f>
        <v>-27481675</v>
      </c>
    </row>
    <row r="3401" spans="1:4" x14ac:dyDescent="0.25">
      <c r="A3401" s="47" t="s">
        <v>2548</v>
      </c>
      <c r="B3401" s="47">
        <v>35000000</v>
      </c>
      <c r="C3401" s="47">
        <v>7458269</v>
      </c>
      <c r="D3401" s="46">
        <f>Table13[[#This Row],[Gross]]-Table13[[#This Row],[Budget]]</f>
        <v>-27541731</v>
      </c>
    </row>
    <row r="3402" spans="1:4" x14ac:dyDescent="0.25">
      <c r="A3402" s="45" t="s">
        <v>1996</v>
      </c>
      <c r="B3402" s="45">
        <v>45000000</v>
      </c>
      <c r="C3402" s="45">
        <v>17300889</v>
      </c>
      <c r="D3402" s="46">
        <f>Table13[[#This Row],[Gross]]-Table13[[#This Row],[Budget]]</f>
        <v>-27699111</v>
      </c>
    </row>
    <row r="3403" spans="1:4" x14ac:dyDescent="0.25">
      <c r="A3403" s="47" t="s">
        <v>2351</v>
      </c>
      <c r="B3403" s="47">
        <v>38000000</v>
      </c>
      <c r="C3403" s="47">
        <v>10300000</v>
      </c>
      <c r="D3403" s="46">
        <f>Table13[[#This Row],[Gross]]-Table13[[#This Row],[Budget]]</f>
        <v>-27700000</v>
      </c>
    </row>
    <row r="3404" spans="1:4" x14ac:dyDescent="0.25">
      <c r="A3404" s="47" t="s">
        <v>1145</v>
      </c>
      <c r="B3404" s="47">
        <v>70000000</v>
      </c>
      <c r="C3404" s="47">
        <v>42272747</v>
      </c>
      <c r="D3404" s="46">
        <f>Table13[[#This Row],[Gross]]-Table13[[#This Row],[Budget]]</f>
        <v>-27727253</v>
      </c>
    </row>
    <row r="3405" spans="1:4" x14ac:dyDescent="0.25">
      <c r="A3405" s="45" t="s">
        <v>1444</v>
      </c>
      <c r="B3405" s="45">
        <v>70000000</v>
      </c>
      <c r="C3405" s="45">
        <v>42194060</v>
      </c>
      <c r="D3405" s="46">
        <f>Table13[[#This Row],[Gross]]-Table13[[#This Row],[Budget]]</f>
        <v>-27805940</v>
      </c>
    </row>
    <row r="3406" spans="1:4" x14ac:dyDescent="0.25">
      <c r="A3406" s="45" t="s">
        <v>3594</v>
      </c>
      <c r="B3406" s="45">
        <v>40000000</v>
      </c>
      <c r="C3406" s="45">
        <v>12181484</v>
      </c>
      <c r="D3406" s="46">
        <f>Table13[[#This Row],[Gross]]-Table13[[#This Row],[Budget]]</f>
        <v>-27818516</v>
      </c>
    </row>
    <row r="3407" spans="1:4" x14ac:dyDescent="0.25">
      <c r="A3407" s="47" t="s">
        <v>1453</v>
      </c>
      <c r="B3407" s="47">
        <v>60000000</v>
      </c>
      <c r="C3407" s="47">
        <v>32122249</v>
      </c>
      <c r="D3407" s="46">
        <f>Table13[[#This Row],[Gross]]-Table13[[#This Row],[Budget]]</f>
        <v>-27877751</v>
      </c>
    </row>
    <row r="3408" spans="1:4" x14ac:dyDescent="0.25">
      <c r="A3408" s="45" t="s">
        <v>1657</v>
      </c>
      <c r="B3408" s="45">
        <v>53000000</v>
      </c>
      <c r="C3408" s="45">
        <v>25031037</v>
      </c>
      <c r="D3408" s="46">
        <f>Table13[[#This Row],[Gross]]-Table13[[#This Row],[Budget]]</f>
        <v>-27968963</v>
      </c>
    </row>
    <row r="3409" spans="1:4" x14ac:dyDescent="0.25">
      <c r="A3409" s="47" t="s">
        <v>836</v>
      </c>
      <c r="B3409" s="47">
        <v>85000000</v>
      </c>
      <c r="C3409" s="47">
        <v>57010853</v>
      </c>
      <c r="D3409" s="46">
        <f>Table13[[#This Row],[Gross]]-Table13[[#This Row],[Budget]]</f>
        <v>-27989147</v>
      </c>
    </row>
    <row r="3410" spans="1:4" x14ac:dyDescent="0.25">
      <c r="A3410" s="45" t="s">
        <v>1058</v>
      </c>
      <c r="B3410" s="45">
        <v>75000000</v>
      </c>
      <c r="C3410" s="45">
        <v>47000485</v>
      </c>
      <c r="D3410" s="46">
        <f>Table13[[#This Row],[Gross]]-Table13[[#This Row],[Budget]]</f>
        <v>-27999515</v>
      </c>
    </row>
    <row r="3411" spans="1:4" x14ac:dyDescent="0.25">
      <c r="A3411" s="47" t="s">
        <v>3196</v>
      </c>
      <c r="B3411" s="47">
        <v>30000000</v>
      </c>
      <c r="C3411" s="47">
        <v>1865774</v>
      </c>
      <c r="D3411" s="46">
        <f>Table13[[#This Row],[Gross]]-Table13[[#This Row],[Budget]]</f>
        <v>-28134226</v>
      </c>
    </row>
    <row r="3412" spans="1:4" x14ac:dyDescent="0.25">
      <c r="A3412" s="47" t="s">
        <v>3422</v>
      </c>
      <c r="B3412" s="47">
        <v>31000000</v>
      </c>
      <c r="C3412" s="47">
        <v>2840417</v>
      </c>
      <c r="D3412" s="46">
        <f>Table13[[#This Row],[Gross]]-Table13[[#This Row],[Budget]]</f>
        <v>-28159583</v>
      </c>
    </row>
    <row r="3413" spans="1:4" x14ac:dyDescent="0.25">
      <c r="A3413" s="45" t="s">
        <v>1441</v>
      </c>
      <c r="B3413" s="45">
        <v>65000000</v>
      </c>
      <c r="C3413" s="45">
        <v>36830057</v>
      </c>
      <c r="D3413" s="46">
        <f>Table13[[#This Row],[Gross]]-Table13[[#This Row],[Budget]]</f>
        <v>-28169943</v>
      </c>
    </row>
    <row r="3414" spans="1:4" x14ac:dyDescent="0.25">
      <c r="A3414" s="45" t="s">
        <v>1458</v>
      </c>
      <c r="B3414" s="45">
        <v>60000000</v>
      </c>
      <c r="C3414" s="45">
        <v>31670931</v>
      </c>
      <c r="D3414" s="46">
        <f>Table13[[#This Row],[Gross]]-Table13[[#This Row],[Budget]]</f>
        <v>-28329069</v>
      </c>
    </row>
    <row r="3415" spans="1:4" x14ac:dyDescent="0.25">
      <c r="A3415" s="47" t="s">
        <v>1831</v>
      </c>
      <c r="B3415" s="47">
        <v>49900000</v>
      </c>
      <c r="C3415" s="47">
        <v>21557240</v>
      </c>
      <c r="D3415" s="46">
        <f>Table13[[#This Row],[Gross]]-Table13[[#This Row],[Budget]]</f>
        <v>-28342760</v>
      </c>
    </row>
    <row r="3416" spans="1:4" x14ac:dyDescent="0.25">
      <c r="A3416" s="47" t="s">
        <v>2553</v>
      </c>
      <c r="B3416" s="47">
        <v>35000000</v>
      </c>
      <c r="C3416" s="47">
        <v>6592103</v>
      </c>
      <c r="D3416" s="46">
        <f>Table13[[#This Row],[Gross]]-Table13[[#This Row],[Budget]]</f>
        <v>-28407897</v>
      </c>
    </row>
    <row r="3417" spans="1:4" x14ac:dyDescent="0.25">
      <c r="A3417" s="47" t="s">
        <v>1525</v>
      </c>
      <c r="B3417" s="47">
        <v>58000000</v>
      </c>
      <c r="C3417" s="47">
        <v>29580087</v>
      </c>
      <c r="D3417" s="46">
        <f>Table13[[#This Row],[Gross]]-Table13[[#This Row],[Budget]]</f>
        <v>-28419913</v>
      </c>
    </row>
    <row r="3418" spans="1:4" x14ac:dyDescent="0.25">
      <c r="A3418" s="45" t="s">
        <v>2646</v>
      </c>
      <c r="B3418" s="45">
        <v>32000000</v>
      </c>
      <c r="C3418" s="45">
        <v>3562749</v>
      </c>
      <c r="D3418" s="46">
        <f>Table13[[#This Row],[Gross]]-Table13[[#This Row],[Budget]]</f>
        <v>-28437251</v>
      </c>
    </row>
    <row r="3419" spans="1:4" x14ac:dyDescent="0.25">
      <c r="A3419" s="47" t="s">
        <v>850</v>
      </c>
      <c r="B3419" s="47">
        <v>60000000</v>
      </c>
      <c r="C3419" s="47">
        <v>31494270</v>
      </c>
      <c r="D3419" s="46">
        <f>Table13[[#This Row],[Gross]]-Table13[[#This Row],[Budget]]</f>
        <v>-28505730</v>
      </c>
    </row>
    <row r="3420" spans="1:4" x14ac:dyDescent="0.25">
      <c r="A3420" s="45" t="s">
        <v>2547</v>
      </c>
      <c r="B3420" s="45">
        <v>35000000</v>
      </c>
      <c r="C3420" s="45">
        <v>6448817</v>
      </c>
      <c r="D3420" s="46">
        <f>Table13[[#This Row],[Gross]]-Table13[[#This Row],[Budget]]</f>
        <v>-28551183</v>
      </c>
    </row>
    <row r="3421" spans="1:4" x14ac:dyDescent="0.25">
      <c r="A3421" s="47" t="s">
        <v>1680</v>
      </c>
      <c r="B3421" s="47">
        <v>52000000</v>
      </c>
      <c r="C3421" s="47">
        <v>23324666</v>
      </c>
      <c r="D3421" s="46">
        <f>Table13[[#This Row],[Gross]]-Table13[[#This Row],[Budget]]</f>
        <v>-28675334</v>
      </c>
    </row>
    <row r="3422" spans="1:4" x14ac:dyDescent="0.25">
      <c r="A3422" s="45" t="s">
        <v>2271</v>
      </c>
      <c r="B3422" s="45">
        <v>42000000</v>
      </c>
      <c r="C3422" s="45">
        <v>13208023</v>
      </c>
      <c r="D3422" s="46">
        <f>Table13[[#This Row],[Gross]]-Table13[[#This Row],[Budget]]</f>
        <v>-28791977</v>
      </c>
    </row>
    <row r="3423" spans="1:4" x14ac:dyDescent="0.25">
      <c r="A3423" s="47" t="s">
        <v>1488</v>
      </c>
      <c r="B3423" s="47">
        <v>60000000</v>
      </c>
      <c r="C3423" s="47">
        <v>31165421</v>
      </c>
      <c r="D3423" s="46">
        <f>Table13[[#This Row],[Gross]]-Table13[[#This Row],[Budget]]</f>
        <v>-28834579</v>
      </c>
    </row>
    <row r="3424" spans="1:4" x14ac:dyDescent="0.25">
      <c r="A3424" s="45" t="s">
        <v>852</v>
      </c>
      <c r="B3424" s="45">
        <v>60000000</v>
      </c>
      <c r="C3424" s="45">
        <v>31111260</v>
      </c>
      <c r="D3424" s="46">
        <f>Table13[[#This Row],[Gross]]-Table13[[#This Row],[Budget]]</f>
        <v>-28888740</v>
      </c>
    </row>
    <row r="3425" spans="1:4" x14ac:dyDescent="0.25">
      <c r="A3425" s="47" t="s">
        <v>343</v>
      </c>
      <c r="B3425" s="47">
        <v>140000000</v>
      </c>
      <c r="C3425" s="47">
        <v>111110575</v>
      </c>
      <c r="D3425" s="46">
        <f>Table13[[#This Row],[Gross]]-Table13[[#This Row],[Budget]]</f>
        <v>-28889425</v>
      </c>
    </row>
    <row r="3426" spans="1:4" x14ac:dyDescent="0.25">
      <c r="A3426" s="47" t="s">
        <v>2699</v>
      </c>
      <c r="B3426" s="47">
        <v>29000000</v>
      </c>
      <c r="C3426" s="47">
        <v>64286</v>
      </c>
      <c r="D3426" s="46">
        <f>Table13[[#This Row],[Gross]]-Table13[[#This Row],[Budget]]</f>
        <v>-28935714</v>
      </c>
    </row>
    <row r="3427" spans="1:4" x14ac:dyDescent="0.25">
      <c r="A3427" s="45" t="s">
        <v>1682</v>
      </c>
      <c r="B3427" s="45">
        <v>52000000</v>
      </c>
      <c r="C3427" s="45">
        <v>23020488</v>
      </c>
      <c r="D3427" s="46">
        <f>Table13[[#This Row],[Gross]]-Table13[[#This Row],[Budget]]</f>
        <v>-28979512</v>
      </c>
    </row>
    <row r="3428" spans="1:4" x14ac:dyDescent="0.25">
      <c r="A3428" s="47" t="s">
        <v>2276</v>
      </c>
      <c r="B3428" s="47">
        <v>36000000</v>
      </c>
      <c r="C3428" s="47">
        <v>7000000</v>
      </c>
      <c r="D3428" s="46">
        <f>Table13[[#This Row],[Gross]]-Table13[[#This Row],[Budget]]</f>
        <v>-29000000</v>
      </c>
    </row>
    <row r="3429" spans="1:4" x14ac:dyDescent="0.25">
      <c r="A3429" s="47" t="s">
        <v>1169</v>
      </c>
      <c r="B3429" s="47">
        <v>70000000</v>
      </c>
      <c r="C3429" s="47">
        <v>40932372</v>
      </c>
      <c r="D3429" s="46">
        <f>Table13[[#This Row],[Gross]]-Table13[[#This Row],[Budget]]</f>
        <v>-29067628</v>
      </c>
    </row>
    <row r="3430" spans="1:4" x14ac:dyDescent="0.25">
      <c r="A3430" s="45" t="s">
        <v>1237</v>
      </c>
      <c r="B3430" s="45">
        <v>35000000</v>
      </c>
      <c r="C3430" s="45">
        <v>5932060</v>
      </c>
      <c r="D3430" s="46">
        <f>Table13[[#This Row],[Gross]]-Table13[[#This Row],[Budget]]</f>
        <v>-29067940</v>
      </c>
    </row>
    <row r="3431" spans="1:4" x14ac:dyDescent="0.25">
      <c r="A3431" s="47" t="s">
        <v>2648</v>
      </c>
      <c r="B3431" s="47">
        <v>32000000</v>
      </c>
      <c r="C3431" s="47">
        <v>2899970</v>
      </c>
      <c r="D3431" s="46">
        <f>Table13[[#This Row],[Gross]]-Table13[[#This Row],[Budget]]</f>
        <v>-29100030</v>
      </c>
    </row>
    <row r="3432" spans="1:4" x14ac:dyDescent="0.25">
      <c r="A3432" s="45" t="s">
        <v>5271</v>
      </c>
      <c r="B3432" s="45">
        <v>30300000</v>
      </c>
      <c r="C3432" s="45">
        <v>1196752</v>
      </c>
      <c r="D3432" s="46">
        <f>Table13[[#This Row],[Gross]]-Table13[[#This Row],[Budget]]</f>
        <v>-29103248</v>
      </c>
    </row>
    <row r="3433" spans="1:4" x14ac:dyDescent="0.25">
      <c r="A3433" s="45" t="s">
        <v>782</v>
      </c>
      <c r="B3433" s="45">
        <v>90000000</v>
      </c>
      <c r="C3433" s="45">
        <v>60874615</v>
      </c>
      <c r="D3433" s="46">
        <f>Table13[[#This Row],[Gross]]-Table13[[#This Row],[Budget]]</f>
        <v>-29125385</v>
      </c>
    </row>
    <row r="3434" spans="1:4" x14ac:dyDescent="0.25">
      <c r="A3434" s="47" t="s">
        <v>1460</v>
      </c>
      <c r="B3434" s="47">
        <v>60000000</v>
      </c>
      <c r="C3434" s="47">
        <v>30695227</v>
      </c>
      <c r="D3434" s="46">
        <f>Table13[[#This Row],[Gross]]-Table13[[#This Row],[Budget]]</f>
        <v>-29304773</v>
      </c>
    </row>
    <row r="3435" spans="1:4" x14ac:dyDescent="0.25">
      <c r="A3435" s="45" t="s">
        <v>776</v>
      </c>
      <c r="B3435" s="45">
        <v>95000000</v>
      </c>
      <c r="C3435" s="45">
        <v>65653758</v>
      </c>
      <c r="D3435" s="46">
        <f>Table13[[#This Row],[Gross]]-Table13[[#This Row],[Budget]]</f>
        <v>-29346242</v>
      </c>
    </row>
    <row r="3436" spans="1:4" x14ac:dyDescent="0.25">
      <c r="A3436" s="45" t="s">
        <v>2293</v>
      </c>
      <c r="B3436" s="45">
        <v>40000000</v>
      </c>
      <c r="C3436" s="45">
        <v>10640645</v>
      </c>
      <c r="D3436" s="46">
        <f>Table13[[#This Row],[Gross]]-Table13[[#This Row],[Budget]]</f>
        <v>-29359355</v>
      </c>
    </row>
    <row r="3437" spans="1:4" x14ac:dyDescent="0.25">
      <c r="A3437" s="45" t="s">
        <v>1608</v>
      </c>
      <c r="B3437" s="45">
        <v>50000000</v>
      </c>
      <c r="C3437" s="45">
        <v>20550712</v>
      </c>
      <c r="D3437" s="46">
        <f>Table13[[#This Row],[Gross]]-Table13[[#This Row],[Budget]]</f>
        <v>-29449288</v>
      </c>
    </row>
    <row r="3438" spans="1:4" x14ac:dyDescent="0.25">
      <c r="A3438" s="45" t="s">
        <v>688</v>
      </c>
      <c r="B3438" s="45">
        <v>93000000</v>
      </c>
      <c r="C3438" s="45">
        <v>63540020</v>
      </c>
      <c r="D3438" s="46">
        <f>Table13[[#This Row],[Gross]]-Table13[[#This Row],[Budget]]</f>
        <v>-29459980</v>
      </c>
    </row>
    <row r="3439" spans="1:4" x14ac:dyDescent="0.25">
      <c r="A3439" s="47" t="s">
        <v>2875</v>
      </c>
      <c r="B3439" s="47">
        <v>30000000</v>
      </c>
      <c r="C3439" s="47">
        <v>537580</v>
      </c>
      <c r="D3439" s="46">
        <f>Table13[[#This Row],[Gross]]-Table13[[#This Row],[Budget]]</f>
        <v>-29462420</v>
      </c>
    </row>
    <row r="3440" spans="1:4" x14ac:dyDescent="0.25">
      <c r="A3440" s="47" t="s">
        <v>2001</v>
      </c>
      <c r="B3440" s="47">
        <v>45000000</v>
      </c>
      <c r="C3440" s="47">
        <v>15523168</v>
      </c>
      <c r="D3440" s="46">
        <f>Table13[[#This Row],[Gross]]-Table13[[#This Row],[Budget]]</f>
        <v>-29476832</v>
      </c>
    </row>
    <row r="3441" spans="1:4" x14ac:dyDescent="0.25">
      <c r="A3441" s="47" t="s">
        <v>3045</v>
      </c>
      <c r="B3441" s="47">
        <v>30000000</v>
      </c>
      <c r="C3441" s="47">
        <v>499263</v>
      </c>
      <c r="D3441" s="46">
        <f>Table13[[#This Row],[Gross]]-Table13[[#This Row],[Budget]]</f>
        <v>-29500737</v>
      </c>
    </row>
    <row r="3442" spans="1:4" x14ac:dyDescent="0.25">
      <c r="A3442" s="47" t="s">
        <v>1844</v>
      </c>
      <c r="B3442" s="47">
        <v>50000000</v>
      </c>
      <c r="C3442" s="47">
        <v>20488579</v>
      </c>
      <c r="D3442" s="46">
        <f>Table13[[#This Row],[Gross]]-Table13[[#This Row],[Budget]]</f>
        <v>-29511421</v>
      </c>
    </row>
    <row r="3443" spans="1:4" x14ac:dyDescent="0.25">
      <c r="A3443" s="47" t="s">
        <v>1059</v>
      </c>
      <c r="B3443" s="47">
        <v>75000000</v>
      </c>
      <c r="C3443" s="47">
        <v>45434443</v>
      </c>
      <c r="D3443" s="46">
        <f>Table13[[#This Row],[Gross]]-Table13[[#This Row],[Budget]]</f>
        <v>-29565557</v>
      </c>
    </row>
    <row r="3444" spans="1:4" x14ac:dyDescent="0.25">
      <c r="A3444" s="45" t="s">
        <v>2597</v>
      </c>
      <c r="B3444" s="45">
        <v>38000000</v>
      </c>
      <c r="C3444" s="45">
        <v>8406264</v>
      </c>
      <c r="D3444" s="46">
        <f>Table13[[#This Row],[Gross]]-Table13[[#This Row],[Budget]]</f>
        <v>-29593736</v>
      </c>
    </row>
    <row r="3445" spans="1:4" x14ac:dyDescent="0.25">
      <c r="A3445" s="45" t="s">
        <v>1820</v>
      </c>
      <c r="B3445" s="45">
        <v>50000000</v>
      </c>
      <c r="C3445" s="45">
        <v>20389967</v>
      </c>
      <c r="D3445" s="46">
        <f>Table13[[#This Row],[Gross]]-Table13[[#This Row],[Budget]]</f>
        <v>-29610033</v>
      </c>
    </row>
    <row r="3446" spans="1:4" x14ac:dyDescent="0.25">
      <c r="A3446" s="45" t="s">
        <v>952</v>
      </c>
      <c r="B3446" s="45">
        <v>75000000</v>
      </c>
      <c r="C3446" s="45">
        <v>45356386</v>
      </c>
      <c r="D3446" s="46">
        <f>Table13[[#This Row],[Gross]]-Table13[[#This Row],[Budget]]</f>
        <v>-29643614</v>
      </c>
    </row>
    <row r="3447" spans="1:4" x14ac:dyDescent="0.25">
      <c r="A3447" s="47" t="s">
        <v>955</v>
      </c>
      <c r="B3447" s="47">
        <v>85000000</v>
      </c>
      <c r="C3447" s="47">
        <v>55350897</v>
      </c>
      <c r="D3447" s="46">
        <f>Table13[[#This Row],[Gross]]-Table13[[#This Row],[Budget]]</f>
        <v>-29649103</v>
      </c>
    </row>
    <row r="3448" spans="1:4" x14ac:dyDescent="0.25">
      <c r="A3448" s="45" t="s">
        <v>1535</v>
      </c>
      <c r="B3448" s="45">
        <v>58000000</v>
      </c>
      <c r="C3448" s="45">
        <v>28328132</v>
      </c>
      <c r="D3448" s="46">
        <f>Table13[[#This Row],[Gross]]-Table13[[#This Row],[Budget]]</f>
        <v>-29671868</v>
      </c>
    </row>
    <row r="3449" spans="1:4" x14ac:dyDescent="0.25">
      <c r="A3449" s="45" t="s">
        <v>1326</v>
      </c>
      <c r="B3449" s="45">
        <v>62000000</v>
      </c>
      <c r="C3449" s="45">
        <v>32178777</v>
      </c>
      <c r="D3449" s="46">
        <f>Table13[[#This Row],[Gross]]-Table13[[#This Row],[Budget]]</f>
        <v>-29821223</v>
      </c>
    </row>
    <row r="3450" spans="1:4" x14ac:dyDescent="0.25">
      <c r="A3450" s="47" t="s">
        <v>1474</v>
      </c>
      <c r="B3450" s="47">
        <v>60000000</v>
      </c>
      <c r="C3450" s="47">
        <v>30063805</v>
      </c>
      <c r="D3450" s="46">
        <f>Table13[[#This Row],[Gross]]-Table13[[#This Row],[Budget]]</f>
        <v>-29936195</v>
      </c>
    </row>
    <row r="3451" spans="1:4" x14ac:dyDescent="0.25">
      <c r="A3451" s="45" t="s">
        <v>1583</v>
      </c>
      <c r="B3451" s="45">
        <v>55000000</v>
      </c>
      <c r="C3451" s="45">
        <v>25040293</v>
      </c>
      <c r="D3451" s="46">
        <f>Table13[[#This Row],[Gross]]-Table13[[#This Row],[Budget]]</f>
        <v>-29959707</v>
      </c>
    </row>
    <row r="3452" spans="1:4" x14ac:dyDescent="0.25">
      <c r="A3452" s="45" t="s">
        <v>1640</v>
      </c>
      <c r="B3452" s="45">
        <v>57000000</v>
      </c>
      <c r="C3452" s="45">
        <v>26838389</v>
      </c>
      <c r="D3452" s="46">
        <f>Table13[[#This Row],[Gross]]-Table13[[#This Row],[Budget]]</f>
        <v>-30161611</v>
      </c>
    </row>
    <row r="3453" spans="1:4" x14ac:dyDescent="0.25">
      <c r="A3453" s="45" t="s">
        <v>2539</v>
      </c>
      <c r="B3453" s="45">
        <v>38000000</v>
      </c>
      <c r="C3453" s="45">
        <v>7659747</v>
      </c>
      <c r="D3453" s="46">
        <f>Table13[[#This Row],[Gross]]-Table13[[#This Row],[Budget]]</f>
        <v>-30340253</v>
      </c>
    </row>
    <row r="3454" spans="1:4" x14ac:dyDescent="0.25">
      <c r="A3454" s="45" t="s">
        <v>2273</v>
      </c>
      <c r="B3454" s="45">
        <v>40000000</v>
      </c>
      <c r="C3454" s="45">
        <v>9652000</v>
      </c>
      <c r="D3454" s="46">
        <f>Table13[[#This Row],[Gross]]-Table13[[#This Row],[Budget]]</f>
        <v>-30348000</v>
      </c>
    </row>
    <row r="3455" spans="1:4" x14ac:dyDescent="0.25">
      <c r="A3455" s="45" t="s">
        <v>2549</v>
      </c>
      <c r="B3455" s="45">
        <v>35000000</v>
      </c>
      <c r="C3455" s="45">
        <v>4651977</v>
      </c>
      <c r="D3455" s="46">
        <f>Table13[[#This Row],[Gross]]-Table13[[#This Row],[Budget]]</f>
        <v>-30348023</v>
      </c>
    </row>
    <row r="3456" spans="1:4" x14ac:dyDescent="0.25">
      <c r="A3456" s="47" t="s">
        <v>1821</v>
      </c>
      <c r="B3456" s="47">
        <v>50000000</v>
      </c>
      <c r="C3456" s="47">
        <v>19593740</v>
      </c>
      <c r="D3456" s="46">
        <f>Table13[[#This Row],[Gross]]-Table13[[#This Row],[Budget]]</f>
        <v>-30406260</v>
      </c>
    </row>
    <row r="3457" spans="1:4" x14ac:dyDescent="0.25">
      <c r="A3457" s="45" t="s">
        <v>2364</v>
      </c>
      <c r="B3457" s="45">
        <v>40000000</v>
      </c>
      <c r="C3457" s="45">
        <v>9589875</v>
      </c>
      <c r="D3457" s="46">
        <f>Table13[[#This Row],[Gross]]-Table13[[#This Row],[Budget]]</f>
        <v>-30410125</v>
      </c>
    </row>
    <row r="3458" spans="1:4" x14ac:dyDescent="0.25">
      <c r="A3458" s="47" t="s">
        <v>2550</v>
      </c>
      <c r="B3458" s="47">
        <v>35000000</v>
      </c>
      <c r="C3458" s="47">
        <v>4496583</v>
      </c>
      <c r="D3458" s="46">
        <f>Table13[[#This Row],[Gross]]-Table13[[#This Row],[Budget]]</f>
        <v>-30503417</v>
      </c>
    </row>
    <row r="3459" spans="1:4" x14ac:dyDescent="0.25">
      <c r="A3459" s="45" t="s">
        <v>2356</v>
      </c>
      <c r="B3459" s="45">
        <v>37000000</v>
      </c>
      <c r="C3459" s="45">
        <v>6482195</v>
      </c>
      <c r="D3459" s="46">
        <f>Table13[[#This Row],[Gross]]-Table13[[#This Row],[Budget]]</f>
        <v>-30517805</v>
      </c>
    </row>
    <row r="3460" spans="1:4" x14ac:dyDescent="0.25">
      <c r="A3460" s="47" t="s">
        <v>682</v>
      </c>
      <c r="B3460" s="47">
        <v>90000000</v>
      </c>
      <c r="C3460" s="47">
        <v>59475623</v>
      </c>
      <c r="D3460" s="46">
        <f>Table13[[#This Row],[Gross]]-Table13[[#This Row],[Budget]]</f>
        <v>-30524377</v>
      </c>
    </row>
    <row r="3461" spans="1:4" x14ac:dyDescent="0.25">
      <c r="A3461" s="47" t="s">
        <v>1503</v>
      </c>
      <c r="B3461" s="47">
        <v>35000000</v>
      </c>
      <c r="C3461" s="47">
        <v>4426297</v>
      </c>
      <c r="D3461" s="46">
        <f>Table13[[#This Row],[Gross]]-Table13[[#This Row],[Budget]]</f>
        <v>-30573703</v>
      </c>
    </row>
    <row r="3462" spans="1:4" x14ac:dyDescent="0.25">
      <c r="A3462" s="45" t="s">
        <v>292</v>
      </c>
      <c r="B3462" s="45">
        <v>150000000</v>
      </c>
      <c r="C3462" s="45">
        <v>119420252</v>
      </c>
      <c r="D3462" s="46">
        <f>Table13[[#This Row],[Gross]]-Table13[[#This Row],[Budget]]</f>
        <v>-30579748</v>
      </c>
    </row>
    <row r="3463" spans="1:4" x14ac:dyDescent="0.25">
      <c r="A3463" s="45" t="s">
        <v>1230</v>
      </c>
      <c r="B3463" s="45">
        <v>70000000</v>
      </c>
      <c r="C3463" s="45">
        <v>39380442</v>
      </c>
      <c r="D3463" s="46">
        <f>Table13[[#This Row],[Gross]]-Table13[[#This Row],[Budget]]</f>
        <v>-30619558</v>
      </c>
    </row>
    <row r="3464" spans="1:4" x14ac:dyDescent="0.25">
      <c r="A3464" s="45" t="s">
        <v>2649</v>
      </c>
      <c r="B3464" s="45">
        <v>32000000</v>
      </c>
      <c r="C3464" s="45">
        <v>1304837</v>
      </c>
      <c r="D3464" s="46">
        <f>Table13[[#This Row],[Gross]]-Table13[[#This Row],[Budget]]</f>
        <v>-30695163</v>
      </c>
    </row>
    <row r="3465" spans="1:4" x14ac:dyDescent="0.25">
      <c r="A3465" s="47" t="s">
        <v>887</v>
      </c>
      <c r="B3465" s="47">
        <v>84000000</v>
      </c>
      <c r="C3465" s="47">
        <v>53215979</v>
      </c>
      <c r="D3465" s="46">
        <f>Table13[[#This Row],[Gross]]-Table13[[#This Row],[Budget]]</f>
        <v>-30784021</v>
      </c>
    </row>
    <row r="3466" spans="1:4" x14ac:dyDescent="0.25">
      <c r="A3466" s="45" t="s">
        <v>1467</v>
      </c>
      <c r="B3466" s="45">
        <v>60000000</v>
      </c>
      <c r="C3466" s="45">
        <v>29136626</v>
      </c>
      <c r="D3466" s="46">
        <f>Table13[[#This Row],[Gross]]-Table13[[#This Row],[Budget]]</f>
        <v>-30863374</v>
      </c>
    </row>
    <row r="3467" spans="1:4" x14ac:dyDescent="0.25">
      <c r="A3467" s="45" t="s">
        <v>2073</v>
      </c>
      <c r="B3467" s="45">
        <v>31000000</v>
      </c>
      <c r="C3467" s="45">
        <v>84961</v>
      </c>
      <c r="D3467" s="46">
        <f>Table13[[#This Row],[Gross]]-Table13[[#This Row],[Budget]]</f>
        <v>-30915039</v>
      </c>
    </row>
    <row r="3468" spans="1:4" x14ac:dyDescent="0.25">
      <c r="A3468" s="47" t="s">
        <v>488</v>
      </c>
      <c r="B3468" s="47">
        <v>120000000</v>
      </c>
      <c r="C3468" s="47">
        <v>89021735</v>
      </c>
      <c r="D3468" s="46">
        <f>Table13[[#This Row],[Gross]]-Table13[[#This Row],[Budget]]</f>
        <v>-30978265</v>
      </c>
    </row>
    <row r="3469" spans="1:4" x14ac:dyDescent="0.25">
      <c r="A3469" s="45" t="s">
        <v>1540</v>
      </c>
      <c r="B3469" s="45">
        <v>57000000</v>
      </c>
      <c r="C3469" s="45">
        <v>25528495</v>
      </c>
      <c r="D3469" s="46">
        <f>Table13[[#This Row],[Gross]]-Table13[[#This Row],[Budget]]</f>
        <v>-31471505</v>
      </c>
    </row>
    <row r="3470" spans="1:4" x14ac:dyDescent="0.25">
      <c r="A3470" s="45" t="s">
        <v>1899</v>
      </c>
      <c r="B3470" s="45">
        <v>47000000</v>
      </c>
      <c r="C3470" s="45">
        <v>15519841</v>
      </c>
      <c r="D3470" s="46">
        <f>Table13[[#This Row],[Gross]]-Table13[[#This Row],[Budget]]</f>
        <v>-31480159</v>
      </c>
    </row>
    <row r="3471" spans="1:4" x14ac:dyDescent="0.25">
      <c r="A3471" s="47" t="s">
        <v>1231</v>
      </c>
      <c r="B3471" s="47">
        <v>69000000</v>
      </c>
      <c r="C3471" s="47">
        <v>37516013</v>
      </c>
      <c r="D3471" s="46">
        <f>Table13[[#This Row],[Gross]]-Table13[[#This Row],[Budget]]</f>
        <v>-31483987</v>
      </c>
    </row>
    <row r="3472" spans="1:4" x14ac:dyDescent="0.25">
      <c r="A3472" s="47" t="s">
        <v>1827</v>
      </c>
      <c r="B3472" s="47">
        <v>50000000</v>
      </c>
      <c r="C3472" s="47">
        <v>18472363</v>
      </c>
      <c r="D3472" s="46">
        <f>Table13[[#This Row],[Gross]]-Table13[[#This Row],[Budget]]</f>
        <v>-31527637</v>
      </c>
    </row>
    <row r="3473" spans="1:4" x14ac:dyDescent="0.25">
      <c r="A3473" s="47" t="s">
        <v>44</v>
      </c>
      <c r="B3473" s="47">
        <v>200000000</v>
      </c>
      <c r="C3473" s="47">
        <v>168368427</v>
      </c>
      <c r="D3473" s="46">
        <f>Table13[[#This Row],[Gross]]-Table13[[#This Row],[Budget]]</f>
        <v>-31631573</v>
      </c>
    </row>
    <row r="3474" spans="1:4" x14ac:dyDescent="0.25">
      <c r="A3474" s="45" t="s">
        <v>1171</v>
      </c>
      <c r="B3474" s="45">
        <v>70000000</v>
      </c>
      <c r="C3474" s="45">
        <v>38345403</v>
      </c>
      <c r="D3474" s="46">
        <f>Table13[[#This Row],[Gross]]-Table13[[#This Row],[Budget]]</f>
        <v>-31654597</v>
      </c>
    </row>
    <row r="3475" spans="1:4" x14ac:dyDescent="0.25">
      <c r="A3475" s="47" t="s">
        <v>1284</v>
      </c>
      <c r="B3475" s="47">
        <v>65000000</v>
      </c>
      <c r="C3475" s="47">
        <v>33328051</v>
      </c>
      <c r="D3475" s="46">
        <f>Table13[[#This Row],[Gross]]-Table13[[#This Row],[Budget]]</f>
        <v>-31671949</v>
      </c>
    </row>
    <row r="3476" spans="1:4" x14ac:dyDescent="0.25">
      <c r="A3476" s="47" t="s">
        <v>736</v>
      </c>
      <c r="B3476" s="47">
        <v>90000000</v>
      </c>
      <c r="C3476" s="47">
        <v>58229120</v>
      </c>
      <c r="D3476" s="46">
        <f>Table13[[#This Row],[Gross]]-Table13[[#This Row],[Budget]]</f>
        <v>-31770880</v>
      </c>
    </row>
    <row r="3477" spans="1:4" x14ac:dyDescent="0.25">
      <c r="A3477" s="45" t="s">
        <v>870</v>
      </c>
      <c r="B3477" s="45">
        <v>65000000</v>
      </c>
      <c r="C3477" s="45">
        <v>33048353</v>
      </c>
      <c r="D3477" s="46">
        <f>Table13[[#This Row],[Gross]]-Table13[[#This Row],[Budget]]</f>
        <v>-31951647</v>
      </c>
    </row>
    <row r="3478" spans="1:4" x14ac:dyDescent="0.25">
      <c r="A3478" s="45" t="s">
        <v>1178</v>
      </c>
      <c r="B3478" s="45">
        <v>60000000</v>
      </c>
      <c r="C3478" s="45">
        <v>28031250</v>
      </c>
      <c r="D3478" s="46">
        <f>Table13[[#This Row],[Gross]]-Table13[[#This Row],[Budget]]</f>
        <v>-31968750</v>
      </c>
    </row>
    <row r="3479" spans="1:4" x14ac:dyDescent="0.25">
      <c r="A3479" s="47" t="s">
        <v>2334</v>
      </c>
      <c r="B3479" s="47">
        <v>38600000</v>
      </c>
      <c r="C3479" s="47">
        <v>6594136</v>
      </c>
      <c r="D3479" s="46">
        <f>Table13[[#This Row],[Gross]]-Table13[[#This Row],[Budget]]</f>
        <v>-32005864</v>
      </c>
    </row>
    <row r="3480" spans="1:4" x14ac:dyDescent="0.25">
      <c r="A3480" s="47" t="s">
        <v>1173</v>
      </c>
      <c r="B3480" s="47">
        <v>70000000</v>
      </c>
      <c r="C3480" s="47">
        <v>37901509</v>
      </c>
      <c r="D3480" s="46">
        <f>Table13[[#This Row],[Gross]]-Table13[[#This Row],[Budget]]</f>
        <v>-32098491</v>
      </c>
    </row>
    <row r="3481" spans="1:4" x14ac:dyDescent="0.25">
      <c r="A3481" s="45" t="s">
        <v>1881</v>
      </c>
      <c r="B3481" s="45">
        <v>58000000</v>
      </c>
      <c r="C3481" s="45">
        <v>25900000</v>
      </c>
      <c r="D3481" s="46">
        <f>Table13[[#This Row],[Gross]]-Table13[[#This Row],[Budget]]</f>
        <v>-32100000</v>
      </c>
    </row>
    <row r="3482" spans="1:4" x14ac:dyDescent="0.25">
      <c r="A3482" s="47" t="s">
        <v>1659</v>
      </c>
      <c r="B3482" s="47">
        <v>55000000</v>
      </c>
      <c r="C3482" s="47">
        <v>22843047</v>
      </c>
      <c r="D3482" s="46">
        <f>Table13[[#This Row],[Gross]]-Table13[[#This Row],[Budget]]</f>
        <v>-32156953</v>
      </c>
    </row>
    <row r="3483" spans="1:4" x14ac:dyDescent="0.25">
      <c r="A3483" s="45" t="s">
        <v>1204</v>
      </c>
      <c r="B3483" s="45">
        <v>70000000</v>
      </c>
      <c r="C3483" s="45">
        <v>37760080</v>
      </c>
      <c r="D3483" s="46">
        <f>Table13[[#This Row],[Gross]]-Table13[[#This Row],[Budget]]</f>
        <v>-32239920</v>
      </c>
    </row>
    <row r="3484" spans="1:4" x14ac:dyDescent="0.25">
      <c r="A3484" s="45" t="s">
        <v>962</v>
      </c>
      <c r="B3484" s="45">
        <v>70000000</v>
      </c>
      <c r="C3484" s="45">
        <v>37754208</v>
      </c>
      <c r="D3484" s="46">
        <f>Table13[[#This Row],[Gross]]-Table13[[#This Row],[Budget]]</f>
        <v>-32245792</v>
      </c>
    </row>
    <row r="3485" spans="1:4" x14ac:dyDescent="0.25">
      <c r="A3485" s="45" t="s">
        <v>2848</v>
      </c>
      <c r="B3485" s="45">
        <v>40000000</v>
      </c>
      <c r="C3485" s="45">
        <v>7689458</v>
      </c>
      <c r="D3485" s="46">
        <f>Table13[[#This Row],[Gross]]-Table13[[#This Row],[Budget]]</f>
        <v>-32310542</v>
      </c>
    </row>
    <row r="3486" spans="1:4" x14ac:dyDescent="0.25">
      <c r="A3486" s="47" t="s">
        <v>626</v>
      </c>
      <c r="B3486" s="47">
        <v>100000000</v>
      </c>
      <c r="C3486" s="47">
        <v>67631157</v>
      </c>
      <c r="D3486" s="46">
        <f>Table13[[#This Row],[Gross]]-Table13[[#This Row],[Budget]]</f>
        <v>-32368843</v>
      </c>
    </row>
    <row r="3487" spans="1:4" x14ac:dyDescent="0.25">
      <c r="A3487" s="45" t="s">
        <v>1286</v>
      </c>
      <c r="B3487" s="45">
        <v>65000000</v>
      </c>
      <c r="C3487" s="45">
        <v>32598931</v>
      </c>
      <c r="D3487" s="46">
        <f>Table13[[#This Row],[Gross]]-Table13[[#This Row],[Budget]]</f>
        <v>-32401069</v>
      </c>
    </row>
    <row r="3488" spans="1:4" x14ac:dyDescent="0.25">
      <c r="A3488" s="45" t="s">
        <v>1494</v>
      </c>
      <c r="B3488" s="45">
        <v>55000000</v>
      </c>
      <c r="C3488" s="45">
        <v>22362500</v>
      </c>
      <c r="D3488" s="46">
        <f>Table13[[#This Row],[Gross]]-Table13[[#This Row],[Budget]]</f>
        <v>-32637500</v>
      </c>
    </row>
    <row r="3489" spans="1:4" x14ac:dyDescent="0.25">
      <c r="A3489" s="45" t="s">
        <v>1219</v>
      </c>
      <c r="B3489" s="45">
        <v>68000000</v>
      </c>
      <c r="C3489" s="45">
        <v>35324232</v>
      </c>
      <c r="D3489" s="46">
        <f>Table13[[#This Row],[Gross]]-Table13[[#This Row],[Budget]]</f>
        <v>-32675768</v>
      </c>
    </row>
    <row r="3490" spans="1:4" x14ac:dyDescent="0.25">
      <c r="A3490" s="45" t="s">
        <v>1001</v>
      </c>
      <c r="B3490" s="45">
        <v>100000000</v>
      </c>
      <c r="C3490" s="45">
        <v>67286731</v>
      </c>
      <c r="D3490" s="46">
        <f>Table13[[#This Row],[Gross]]-Table13[[#This Row],[Budget]]</f>
        <v>-32713269</v>
      </c>
    </row>
    <row r="3491" spans="1:4" x14ac:dyDescent="0.25">
      <c r="A3491" s="45" t="s">
        <v>2009</v>
      </c>
      <c r="B3491" s="45">
        <v>40000000</v>
      </c>
      <c r="C3491" s="45">
        <v>7262288</v>
      </c>
      <c r="D3491" s="46">
        <f>Table13[[#This Row],[Gross]]-Table13[[#This Row],[Budget]]</f>
        <v>-32737712</v>
      </c>
    </row>
    <row r="3492" spans="1:4" x14ac:dyDescent="0.25">
      <c r="A3492" s="45" t="s">
        <v>2552</v>
      </c>
      <c r="B3492" s="45">
        <v>35000000</v>
      </c>
      <c r="C3492" s="45">
        <v>2221994</v>
      </c>
      <c r="D3492" s="46">
        <f>Table13[[#This Row],[Gross]]-Table13[[#This Row],[Budget]]</f>
        <v>-32778006</v>
      </c>
    </row>
    <row r="3493" spans="1:4" x14ac:dyDescent="0.25">
      <c r="A3493" s="47" t="s">
        <v>2627</v>
      </c>
      <c r="B3493" s="47">
        <v>33000000</v>
      </c>
      <c r="C3493" s="47">
        <v>99462</v>
      </c>
      <c r="D3493" s="46">
        <f>Table13[[#This Row],[Gross]]-Table13[[#This Row],[Budget]]</f>
        <v>-32900538</v>
      </c>
    </row>
    <row r="3494" spans="1:4" x14ac:dyDescent="0.25">
      <c r="A3494" s="45" t="s">
        <v>1304</v>
      </c>
      <c r="B3494" s="45">
        <v>64000000</v>
      </c>
      <c r="C3494" s="45">
        <v>31054924</v>
      </c>
      <c r="D3494" s="46">
        <f>Table13[[#This Row],[Gross]]-Table13[[#This Row],[Budget]]</f>
        <v>-32945076</v>
      </c>
    </row>
    <row r="3495" spans="1:4" x14ac:dyDescent="0.25">
      <c r="A3495" s="47" t="s">
        <v>2839</v>
      </c>
      <c r="B3495" s="47">
        <v>45000000</v>
      </c>
      <c r="C3495" s="47">
        <v>12026670</v>
      </c>
      <c r="D3495" s="46">
        <f>Table13[[#This Row],[Gross]]-Table13[[#This Row],[Budget]]</f>
        <v>-32973330</v>
      </c>
    </row>
    <row r="3496" spans="1:4" x14ac:dyDescent="0.25">
      <c r="A3496" s="47" t="s">
        <v>2406</v>
      </c>
      <c r="B3496" s="47">
        <v>36000000</v>
      </c>
      <c r="C3496" s="47">
        <v>2954405</v>
      </c>
      <c r="D3496" s="46">
        <f>Table13[[#This Row],[Gross]]-Table13[[#This Row],[Budget]]</f>
        <v>-33045595</v>
      </c>
    </row>
    <row r="3497" spans="1:4" x14ac:dyDescent="0.25">
      <c r="A3497" s="45" t="s">
        <v>1532</v>
      </c>
      <c r="B3497" s="45">
        <v>70000000</v>
      </c>
      <c r="C3497" s="45">
        <v>36931089</v>
      </c>
      <c r="D3497" s="46">
        <f>Table13[[#This Row],[Gross]]-Table13[[#This Row],[Budget]]</f>
        <v>-33068911</v>
      </c>
    </row>
    <row r="3498" spans="1:4" x14ac:dyDescent="0.25">
      <c r="A3498" s="45" t="s">
        <v>2321</v>
      </c>
      <c r="B3498" s="45">
        <v>39000000</v>
      </c>
      <c r="C3498" s="45">
        <v>5881504</v>
      </c>
      <c r="D3498" s="46">
        <f>Table13[[#This Row],[Gross]]-Table13[[#This Row],[Budget]]</f>
        <v>-33118496</v>
      </c>
    </row>
    <row r="3499" spans="1:4" x14ac:dyDescent="0.25">
      <c r="A3499" s="45" t="s">
        <v>1838</v>
      </c>
      <c r="B3499" s="45">
        <v>50000000</v>
      </c>
      <c r="C3499" s="45">
        <v>16671505</v>
      </c>
      <c r="D3499" s="46">
        <f>Table13[[#This Row],[Gross]]-Table13[[#This Row],[Budget]]</f>
        <v>-33328495</v>
      </c>
    </row>
    <row r="3500" spans="1:4" x14ac:dyDescent="0.25">
      <c r="A3500" s="45" t="s">
        <v>1472</v>
      </c>
      <c r="B3500" s="45">
        <v>60000000</v>
      </c>
      <c r="C3500" s="45">
        <v>26616590</v>
      </c>
      <c r="D3500" s="46">
        <f>Table13[[#This Row],[Gross]]-Table13[[#This Row],[Budget]]</f>
        <v>-33383410</v>
      </c>
    </row>
    <row r="3501" spans="1:4" x14ac:dyDescent="0.25">
      <c r="A3501" s="47" t="s">
        <v>318</v>
      </c>
      <c r="B3501" s="47">
        <v>145000000</v>
      </c>
      <c r="C3501" s="47">
        <v>111505642</v>
      </c>
      <c r="D3501" s="46">
        <f>Table13[[#This Row],[Gross]]-Table13[[#This Row],[Budget]]</f>
        <v>-33494358</v>
      </c>
    </row>
    <row r="3502" spans="1:4" x14ac:dyDescent="0.25">
      <c r="A3502" s="47" t="s">
        <v>1598</v>
      </c>
      <c r="B3502" s="47">
        <v>68000000</v>
      </c>
      <c r="C3502" s="47">
        <v>34350553</v>
      </c>
      <c r="D3502" s="46">
        <f>Table13[[#This Row],[Gross]]-Table13[[#This Row],[Budget]]</f>
        <v>-33649447</v>
      </c>
    </row>
    <row r="3503" spans="1:4" x14ac:dyDescent="0.25">
      <c r="A3503" s="47" t="s">
        <v>1470</v>
      </c>
      <c r="B3503" s="47">
        <v>60000000</v>
      </c>
      <c r="C3503" s="47">
        <v>26288320</v>
      </c>
      <c r="D3503" s="46">
        <f>Table13[[#This Row],[Gross]]-Table13[[#This Row],[Budget]]</f>
        <v>-33711680</v>
      </c>
    </row>
    <row r="3504" spans="1:4" x14ac:dyDescent="0.25">
      <c r="A3504" s="45" t="s">
        <v>1833</v>
      </c>
      <c r="B3504" s="45">
        <v>55000000</v>
      </c>
      <c r="C3504" s="45">
        <v>21283440</v>
      </c>
      <c r="D3504" s="46">
        <f>Table13[[#This Row],[Gross]]-Table13[[#This Row],[Budget]]</f>
        <v>-33716560</v>
      </c>
    </row>
    <row r="3505" spans="1:4" x14ac:dyDescent="0.25">
      <c r="A3505" s="45" t="s">
        <v>2091</v>
      </c>
      <c r="B3505" s="45">
        <v>41000000</v>
      </c>
      <c r="C3505" s="45">
        <v>7204138</v>
      </c>
      <c r="D3505" s="46">
        <f>Table13[[#This Row],[Gross]]-Table13[[#This Row],[Budget]]</f>
        <v>-33795862</v>
      </c>
    </row>
    <row r="3506" spans="1:4" x14ac:dyDescent="0.25">
      <c r="A3506" s="45" t="s">
        <v>2002</v>
      </c>
      <c r="B3506" s="45">
        <v>45000000</v>
      </c>
      <c r="C3506" s="45">
        <v>11146409</v>
      </c>
      <c r="D3506" s="46">
        <f>Table13[[#This Row],[Gross]]-Table13[[#This Row],[Budget]]</f>
        <v>-33853591</v>
      </c>
    </row>
    <row r="3507" spans="1:4" x14ac:dyDescent="0.25">
      <c r="A3507" s="47" t="s">
        <v>2413</v>
      </c>
      <c r="B3507" s="47">
        <v>36000000</v>
      </c>
      <c r="C3507" s="47">
        <v>2126511</v>
      </c>
      <c r="D3507" s="46">
        <f>Table13[[#This Row],[Gross]]-Table13[[#This Row],[Budget]]</f>
        <v>-33873489</v>
      </c>
    </row>
    <row r="3508" spans="1:4" x14ac:dyDescent="0.25">
      <c r="A3508" s="45" t="s">
        <v>2282</v>
      </c>
      <c r="B3508" s="45">
        <v>40000000</v>
      </c>
      <c r="C3508" s="45">
        <v>6114237</v>
      </c>
      <c r="D3508" s="46">
        <f>Table13[[#This Row],[Gross]]-Table13[[#This Row],[Budget]]</f>
        <v>-33885763</v>
      </c>
    </row>
    <row r="3509" spans="1:4" x14ac:dyDescent="0.25">
      <c r="A3509" s="45" t="s">
        <v>141</v>
      </c>
      <c r="B3509" s="45">
        <v>200000000</v>
      </c>
      <c r="C3509" s="45">
        <v>166112167</v>
      </c>
      <c r="D3509" s="46">
        <f>Table13[[#This Row],[Gross]]-Table13[[#This Row],[Budget]]</f>
        <v>-33887833</v>
      </c>
    </row>
    <row r="3510" spans="1:4" x14ac:dyDescent="0.25">
      <c r="A3510" s="45" t="s">
        <v>545</v>
      </c>
      <c r="B3510" s="45">
        <v>105000000</v>
      </c>
      <c r="C3510" s="45">
        <v>71017784</v>
      </c>
      <c r="D3510" s="46">
        <f>Table13[[#This Row],[Gross]]-Table13[[#This Row],[Budget]]</f>
        <v>-33982216</v>
      </c>
    </row>
    <row r="3511" spans="1:4" x14ac:dyDescent="0.25">
      <c r="A3511" s="45" t="s">
        <v>2581</v>
      </c>
      <c r="B3511" s="45">
        <v>34000000</v>
      </c>
      <c r="C3511" s="45">
        <v>4091</v>
      </c>
      <c r="D3511" s="46">
        <f>Table13[[#This Row],[Gross]]-Table13[[#This Row],[Budget]]</f>
        <v>-33995909</v>
      </c>
    </row>
    <row r="3512" spans="1:4" x14ac:dyDescent="0.25">
      <c r="A3512" s="47" t="s">
        <v>2034</v>
      </c>
      <c r="B3512" s="47">
        <v>40000000</v>
      </c>
      <c r="C3512" s="47">
        <v>5773519</v>
      </c>
      <c r="D3512" s="46">
        <f>Table13[[#This Row],[Gross]]-Table13[[#This Row],[Budget]]</f>
        <v>-34226481</v>
      </c>
    </row>
    <row r="3513" spans="1:4" x14ac:dyDescent="0.25">
      <c r="A3513" s="47" t="s">
        <v>1245</v>
      </c>
      <c r="B3513" s="47">
        <v>68000000</v>
      </c>
      <c r="C3513" s="47">
        <v>33685268</v>
      </c>
      <c r="D3513" s="46">
        <f>Table13[[#This Row],[Gross]]-Table13[[#This Row],[Budget]]</f>
        <v>-34314732</v>
      </c>
    </row>
    <row r="3514" spans="1:4" x14ac:dyDescent="0.25">
      <c r="A3514" s="45" t="s">
        <v>2556</v>
      </c>
      <c r="B3514" s="45">
        <v>35000000</v>
      </c>
      <c r="C3514" s="45">
        <v>630779</v>
      </c>
      <c r="D3514" s="46">
        <f>Table13[[#This Row],[Gross]]-Table13[[#This Row],[Budget]]</f>
        <v>-34369221</v>
      </c>
    </row>
    <row r="3515" spans="1:4" x14ac:dyDescent="0.25">
      <c r="A3515" s="47" t="s">
        <v>595</v>
      </c>
      <c r="B3515" s="47">
        <v>100000000</v>
      </c>
      <c r="C3515" s="47">
        <v>65452312</v>
      </c>
      <c r="D3515" s="46">
        <f>Table13[[#This Row],[Gross]]-Table13[[#This Row],[Budget]]</f>
        <v>-34547688</v>
      </c>
    </row>
    <row r="3516" spans="1:4" x14ac:dyDescent="0.25">
      <c r="A3516" s="45" t="s">
        <v>2308</v>
      </c>
      <c r="B3516" s="45">
        <v>39200000</v>
      </c>
      <c r="C3516" s="45">
        <v>4563029</v>
      </c>
      <c r="D3516" s="46">
        <f>Table13[[#This Row],[Gross]]-Table13[[#This Row],[Budget]]</f>
        <v>-34636971</v>
      </c>
    </row>
    <row r="3517" spans="1:4" x14ac:dyDescent="0.25">
      <c r="A3517" s="45" t="s">
        <v>2566</v>
      </c>
      <c r="B3517" s="45">
        <v>35000000</v>
      </c>
      <c r="C3517" s="45">
        <v>183125</v>
      </c>
      <c r="D3517" s="46">
        <f>Table13[[#This Row],[Gross]]-Table13[[#This Row],[Budget]]</f>
        <v>-34816875</v>
      </c>
    </row>
    <row r="3518" spans="1:4" x14ac:dyDescent="0.25">
      <c r="A3518" s="45" t="s">
        <v>2418</v>
      </c>
      <c r="B3518" s="45">
        <v>36000000</v>
      </c>
      <c r="C3518" s="45">
        <v>1068392</v>
      </c>
      <c r="D3518" s="46">
        <f>Table13[[#This Row],[Gross]]-Table13[[#This Row],[Budget]]</f>
        <v>-34931608</v>
      </c>
    </row>
    <row r="3519" spans="1:4" x14ac:dyDescent="0.25">
      <c r="A3519" s="45" t="s">
        <v>5444</v>
      </c>
      <c r="B3519" s="45">
        <v>35000000</v>
      </c>
      <c r="C3519" s="45">
        <v>49413</v>
      </c>
      <c r="D3519" s="46">
        <f>Table13[[#This Row],[Gross]]-Table13[[#This Row],[Budget]]</f>
        <v>-34950587</v>
      </c>
    </row>
    <row r="3520" spans="1:4" x14ac:dyDescent="0.25">
      <c r="A3520" s="47" t="s">
        <v>2283</v>
      </c>
      <c r="B3520" s="47">
        <v>40000000</v>
      </c>
      <c r="C3520" s="47">
        <v>4835968</v>
      </c>
      <c r="D3520" s="46">
        <f>Table13[[#This Row],[Gross]]-Table13[[#This Row],[Budget]]</f>
        <v>-35164032</v>
      </c>
    </row>
    <row r="3521" spans="1:4" x14ac:dyDescent="0.25">
      <c r="A3521" s="45" t="s">
        <v>2286</v>
      </c>
      <c r="B3521" s="45">
        <v>40000000</v>
      </c>
      <c r="C3521" s="45">
        <v>4777007</v>
      </c>
      <c r="D3521" s="46">
        <f>Table13[[#This Row],[Gross]]-Table13[[#This Row],[Budget]]</f>
        <v>-35222993</v>
      </c>
    </row>
    <row r="3522" spans="1:4" x14ac:dyDescent="0.25">
      <c r="A3522" s="47" t="s">
        <v>1225</v>
      </c>
      <c r="B3522" s="47">
        <v>65000000</v>
      </c>
      <c r="C3522" s="47">
        <v>29655590</v>
      </c>
      <c r="D3522" s="46">
        <f>Table13[[#This Row],[Gross]]-Table13[[#This Row],[Budget]]</f>
        <v>-35344410</v>
      </c>
    </row>
    <row r="3523" spans="1:4" x14ac:dyDescent="0.25">
      <c r="A3523" s="45" t="s">
        <v>2510</v>
      </c>
      <c r="B3523" s="45">
        <v>55000000</v>
      </c>
      <c r="C3523" s="45">
        <v>19389454</v>
      </c>
      <c r="D3523" s="46">
        <f>Table13[[#This Row],[Gross]]-Table13[[#This Row],[Budget]]</f>
        <v>-35610546</v>
      </c>
    </row>
    <row r="3524" spans="1:4" x14ac:dyDescent="0.25">
      <c r="A3524" s="45" t="s">
        <v>2837</v>
      </c>
      <c r="B3524" s="45">
        <v>45000000</v>
      </c>
      <c r="C3524" s="45">
        <v>9353573</v>
      </c>
      <c r="D3524" s="46">
        <f>Table13[[#This Row],[Gross]]-Table13[[#This Row],[Budget]]</f>
        <v>-35646427</v>
      </c>
    </row>
    <row r="3525" spans="1:4" x14ac:dyDescent="0.25">
      <c r="A3525" s="45" t="s">
        <v>1072</v>
      </c>
      <c r="B3525" s="45">
        <v>75000000</v>
      </c>
      <c r="C3525" s="45">
        <v>39251128</v>
      </c>
      <c r="D3525" s="46">
        <f>Table13[[#This Row],[Gross]]-Table13[[#This Row],[Budget]]</f>
        <v>-35748872</v>
      </c>
    </row>
    <row r="3526" spans="1:4" x14ac:dyDescent="0.25">
      <c r="A3526" s="47" t="s">
        <v>289</v>
      </c>
      <c r="B3526" s="47">
        <v>150000000</v>
      </c>
      <c r="C3526" s="47">
        <v>114053579</v>
      </c>
      <c r="D3526" s="46">
        <f>Table13[[#This Row],[Gross]]-Table13[[#This Row],[Budget]]</f>
        <v>-35946421</v>
      </c>
    </row>
    <row r="3527" spans="1:4" x14ac:dyDescent="0.25">
      <c r="A3527" s="47" t="s">
        <v>753</v>
      </c>
      <c r="B3527" s="47">
        <v>120000000</v>
      </c>
      <c r="C3527" s="47">
        <v>84037039</v>
      </c>
      <c r="D3527" s="46">
        <f>Table13[[#This Row],[Gross]]-Table13[[#This Row],[Budget]]</f>
        <v>-35962961</v>
      </c>
    </row>
    <row r="3528" spans="1:4" x14ac:dyDescent="0.25">
      <c r="A3528" s="45" t="s">
        <v>1616</v>
      </c>
      <c r="B3528" s="45">
        <v>62000000</v>
      </c>
      <c r="C3528" s="45">
        <v>25857987</v>
      </c>
      <c r="D3528" s="46">
        <f>Table13[[#This Row],[Gross]]-Table13[[#This Row],[Budget]]</f>
        <v>-36142013</v>
      </c>
    </row>
    <row r="3529" spans="1:4" x14ac:dyDescent="0.25">
      <c r="A3529" s="47" t="s">
        <v>1610</v>
      </c>
      <c r="B3529" s="47">
        <v>55000000</v>
      </c>
      <c r="C3529" s="47">
        <v>18573791</v>
      </c>
      <c r="D3529" s="46">
        <f>Table13[[#This Row],[Gross]]-Table13[[#This Row],[Budget]]</f>
        <v>-36426209</v>
      </c>
    </row>
    <row r="3530" spans="1:4" x14ac:dyDescent="0.25">
      <c r="A3530" s="45" t="s">
        <v>2000</v>
      </c>
      <c r="B3530" s="45">
        <v>50000000</v>
      </c>
      <c r="C3530" s="45">
        <v>13560960</v>
      </c>
      <c r="D3530" s="46">
        <f>Table13[[#This Row],[Gross]]-Table13[[#This Row],[Budget]]</f>
        <v>-36439040</v>
      </c>
    </row>
    <row r="3531" spans="1:4" x14ac:dyDescent="0.25">
      <c r="A3531" s="45" t="s">
        <v>1909</v>
      </c>
      <c r="B3531" s="45">
        <v>47000000</v>
      </c>
      <c r="C3531" s="45">
        <v>10539414</v>
      </c>
      <c r="D3531" s="46">
        <f>Table13[[#This Row],[Gross]]-Table13[[#This Row],[Budget]]</f>
        <v>-36460586</v>
      </c>
    </row>
    <row r="3532" spans="1:4" x14ac:dyDescent="0.25">
      <c r="A3532" s="47" t="s">
        <v>1186</v>
      </c>
      <c r="B3532" s="47">
        <v>75000000</v>
      </c>
      <c r="C3532" s="47">
        <v>38509342</v>
      </c>
      <c r="D3532" s="46">
        <f>Table13[[#This Row],[Gross]]-Table13[[#This Row],[Budget]]</f>
        <v>-36490658</v>
      </c>
    </row>
    <row r="3533" spans="1:4" x14ac:dyDescent="0.25">
      <c r="A3533" s="47" t="s">
        <v>2253</v>
      </c>
      <c r="B3533" s="47">
        <v>51000000</v>
      </c>
      <c r="C3533" s="47">
        <v>14375181</v>
      </c>
      <c r="D3533" s="46">
        <f>Table13[[#This Row],[Gross]]-Table13[[#This Row],[Budget]]</f>
        <v>-36624819</v>
      </c>
    </row>
    <row r="3534" spans="1:4" x14ac:dyDescent="0.25">
      <c r="A3534" s="47" t="s">
        <v>1450</v>
      </c>
      <c r="B3534" s="47">
        <v>80000000</v>
      </c>
      <c r="C3534" s="47">
        <v>43290977</v>
      </c>
      <c r="D3534" s="46">
        <f>Table13[[#This Row],[Gross]]-Table13[[#This Row],[Budget]]</f>
        <v>-36709023</v>
      </c>
    </row>
    <row r="3535" spans="1:4" x14ac:dyDescent="0.25">
      <c r="A3535" s="47" t="s">
        <v>2015</v>
      </c>
      <c r="B3535" s="47">
        <v>45000000</v>
      </c>
      <c r="C3535" s="47">
        <v>8129455</v>
      </c>
      <c r="D3535" s="46">
        <f>Table13[[#This Row],[Gross]]-Table13[[#This Row],[Budget]]</f>
        <v>-36870545</v>
      </c>
    </row>
    <row r="3536" spans="1:4" x14ac:dyDescent="0.25">
      <c r="A3536" s="47" t="s">
        <v>1180</v>
      </c>
      <c r="B3536" s="47">
        <v>70000000</v>
      </c>
      <c r="C3536" s="47">
        <v>33105600</v>
      </c>
      <c r="D3536" s="46">
        <f>Table13[[#This Row],[Gross]]-Table13[[#This Row],[Budget]]</f>
        <v>-36894400</v>
      </c>
    </row>
    <row r="3537" spans="1:4" x14ac:dyDescent="0.25">
      <c r="A3537" s="47" t="s">
        <v>1287</v>
      </c>
      <c r="B3537" s="47">
        <v>65000000</v>
      </c>
      <c r="C3537" s="47">
        <v>28045540</v>
      </c>
      <c r="D3537" s="46">
        <f>Table13[[#This Row],[Gross]]-Table13[[#This Row],[Budget]]</f>
        <v>-36954460</v>
      </c>
    </row>
    <row r="3538" spans="1:4" x14ac:dyDescent="0.25">
      <c r="A3538" s="47" t="s">
        <v>2004</v>
      </c>
      <c r="B3538" s="47">
        <v>45000000</v>
      </c>
      <c r="C3538" s="47">
        <v>7916887</v>
      </c>
      <c r="D3538" s="46">
        <f>Table13[[#This Row],[Gross]]-Table13[[#This Row],[Budget]]</f>
        <v>-37083113</v>
      </c>
    </row>
    <row r="3539" spans="1:4" x14ac:dyDescent="0.25">
      <c r="A3539" s="47" t="s">
        <v>2359</v>
      </c>
      <c r="B3539" s="47">
        <v>38000000</v>
      </c>
      <c r="C3539" s="47">
        <v>623374</v>
      </c>
      <c r="D3539" s="46">
        <f>Table13[[#This Row],[Gross]]-Table13[[#This Row],[Budget]]</f>
        <v>-37376626</v>
      </c>
    </row>
    <row r="3540" spans="1:4" x14ac:dyDescent="0.25">
      <c r="A3540" s="47" t="s">
        <v>833</v>
      </c>
      <c r="B3540" s="47">
        <v>85000000</v>
      </c>
      <c r="C3540" s="47">
        <v>47592825</v>
      </c>
      <c r="D3540" s="46">
        <f>Table13[[#This Row],[Gross]]-Table13[[#This Row],[Budget]]</f>
        <v>-37407175</v>
      </c>
    </row>
    <row r="3541" spans="1:4" x14ac:dyDescent="0.25">
      <c r="A3541" s="45" t="s">
        <v>2237</v>
      </c>
      <c r="B3541" s="45">
        <v>60000000</v>
      </c>
      <c r="C3541" s="45">
        <v>22433915</v>
      </c>
      <c r="D3541" s="46">
        <f>Table13[[#This Row],[Gross]]-Table13[[#This Row],[Budget]]</f>
        <v>-37566085</v>
      </c>
    </row>
    <row r="3542" spans="1:4" x14ac:dyDescent="0.25">
      <c r="A3542" s="47" t="s">
        <v>2239</v>
      </c>
      <c r="B3542" s="47">
        <v>60000000</v>
      </c>
      <c r="C3542" s="47">
        <v>22326247</v>
      </c>
      <c r="D3542" s="46">
        <f>Table13[[#This Row],[Gross]]-Table13[[#This Row],[Budget]]</f>
        <v>-37673753</v>
      </c>
    </row>
    <row r="3543" spans="1:4" x14ac:dyDescent="0.25">
      <c r="A3543" s="45" t="s">
        <v>2077</v>
      </c>
      <c r="B3543" s="45">
        <v>44000000</v>
      </c>
      <c r="C3543" s="45">
        <v>6105175</v>
      </c>
      <c r="D3543" s="46">
        <f>Table13[[#This Row],[Gross]]-Table13[[#This Row],[Budget]]</f>
        <v>-37894825</v>
      </c>
    </row>
    <row r="3544" spans="1:4" x14ac:dyDescent="0.25">
      <c r="A3544" s="45" t="s">
        <v>1314</v>
      </c>
      <c r="B3544" s="45">
        <v>63000000</v>
      </c>
      <c r="C3544" s="45">
        <v>25052000</v>
      </c>
      <c r="D3544" s="46">
        <f>Table13[[#This Row],[Gross]]-Table13[[#This Row],[Budget]]</f>
        <v>-37948000</v>
      </c>
    </row>
    <row r="3545" spans="1:4" x14ac:dyDescent="0.25">
      <c r="A3545" s="45" t="s">
        <v>1060</v>
      </c>
      <c r="B3545" s="45">
        <v>80000000</v>
      </c>
      <c r="C3545" s="45">
        <v>42044321</v>
      </c>
      <c r="D3545" s="46">
        <f>Table13[[#This Row],[Gross]]-Table13[[#This Row],[Budget]]</f>
        <v>-37955679</v>
      </c>
    </row>
    <row r="3546" spans="1:4" x14ac:dyDescent="0.25">
      <c r="A3546" s="45" t="s">
        <v>1094</v>
      </c>
      <c r="B3546" s="45">
        <v>75000000</v>
      </c>
      <c r="C3546" s="45">
        <v>36976367</v>
      </c>
      <c r="D3546" s="46">
        <f>Table13[[#This Row],[Gross]]-Table13[[#This Row],[Budget]]</f>
        <v>-38023633</v>
      </c>
    </row>
    <row r="3547" spans="1:4" x14ac:dyDescent="0.25">
      <c r="A3547" s="47" t="s">
        <v>2636</v>
      </c>
      <c r="B3547" s="47">
        <v>55000000</v>
      </c>
      <c r="C3547" s="47">
        <v>16640210</v>
      </c>
      <c r="D3547" s="46">
        <f>Table13[[#This Row],[Gross]]-Table13[[#This Row],[Budget]]</f>
        <v>-38359790</v>
      </c>
    </row>
    <row r="3548" spans="1:4" x14ac:dyDescent="0.25">
      <c r="A3548" s="45" t="s">
        <v>2005</v>
      </c>
      <c r="B3548" s="45">
        <v>45000000</v>
      </c>
      <c r="C3548" s="45">
        <v>6565495</v>
      </c>
      <c r="D3548" s="46">
        <f>Table13[[#This Row],[Gross]]-Table13[[#This Row],[Budget]]</f>
        <v>-38434505</v>
      </c>
    </row>
    <row r="3549" spans="1:4" x14ac:dyDescent="0.25">
      <c r="A3549" s="45" t="s">
        <v>1066</v>
      </c>
      <c r="B3549" s="45">
        <v>80000000</v>
      </c>
      <c r="C3549" s="45">
        <v>41523271</v>
      </c>
      <c r="D3549" s="46">
        <f>Table13[[#This Row],[Gross]]-Table13[[#This Row],[Budget]]</f>
        <v>-38476729</v>
      </c>
    </row>
    <row r="3550" spans="1:4" x14ac:dyDescent="0.25">
      <c r="A3550" s="47" t="s">
        <v>1614</v>
      </c>
      <c r="B3550" s="47">
        <v>55000000</v>
      </c>
      <c r="C3550" s="47">
        <v>16264475</v>
      </c>
      <c r="D3550" s="46">
        <f>Table13[[#This Row],[Gross]]-Table13[[#This Row],[Budget]]</f>
        <v>-38735525</v>
      </c>
    </row>
    <row r="3551" spans="1:4" x14ac:dyDescent="0.25">
      <c r="A3551" s="47" t="s">
        <v>1623</v>
      </c>
      <c r="B3551" s="47">
        <v>55000000</v>
      </c>
      <c r="C3551" s="47">
        <v>16088610</v>
      </c>
      <c r="D3551" s="46">
        <f>Table13[[#This Row],[Gross]]-Table13[[#This Row],[Budget]]</f>
        <v>-38911390</v>
      </c>
    </row>
    <row r="3552" spans="1:4" x14ac:dyDescent="0.25">
      <c r="A3552" s="47" t="s">
        <v>3676</v>
      </c>
      <c r="B3552" s="47">
        <v>40000000</v>
      </c>
      <c r="C3552" s="47">
        <v>1027749</v>
      </c>
      <c r="D3552" s="46">
        <f>Table13[[#This Row],[Gross]]-Table13[[#This Row],[Budget]]</f>
        <v>-38972251</v>
      </c>
    </row>
    <row r="3553" spans="1:4" x14ac:dyDescent="0.25">
      <c r="A3553" s="47" t="s">
        <v>1228</v>
      </c>
      <c r="B3553" s="47">
        <v>68000000</v>
      </c>
      <c r="C3553" s="47">
        <v>28965197</v>
      </c>
      <c r="D3553" s="46">
        <f>Table13[[#This Row],[Gross]]-Table13[[#This Row],[Budget]]</f>
        <v>-39034803</v>
      </c>
    </row>
    <row r="3554" spans="1:4" x14ac:dyDescent="0.25">
      <c r="A3554" s="47" t="s">
        <v>1856</v>
      </c>
      <c r="B3554" s="47">
        <v>50000000</v>
      </c>
      <c r="C3554" s="47">
        <v>10706786</v>
      </c>
      <c r="D3554" s="46">
        <f>Table13[[#This Row],[Gross]]-Table13[[#This Row],[Budget]]</f>
        <v>-39293214</v>
      </c>
    </row>
    <row r="3555" spans="1:4" x14ac:dyDescent="0.25">
      <c r="A3555" s="47" t="s">
        <v>2080</v>
      </c>
      <c r="B3555" s="47">
        <v>45000000</v>
      </c>
      <c r="C3555" s="47">
        <v>5664251</v>
      </c>
      <c r="D3555" s="46">
        <f>Table13[[#This Row],[Gross]]-Table13[[#This Row],[Budget]]</f>
        <v>-39335749</v>
      </c>
    </row>
    <row r="3556" spans="1:4" x14ac:dyDescent="0.25">
      <c r="A3556" s="47" t="s">
        <v>2296</v>
      </c>
      <c r="B3556" s="47">
        <v>40000000</v>
      </c>
      <c r="C3556" s="47">
        <v>652526</v>
      </c>
      <c r="D3556" s="46">
        <f>Table13[[#This Row],[Gross]]-Table13[[#This Row],[Budget]]</f>
        <v>-39347474</v>
      </c>
    </row>
    <row r="3557" spans="1:4" x14ac:dyDescent="0.25">
      <c r="A3557" s="45" t="s">
        <v>950</v>
      </c>
      <c r="B3557" s="45">
        <v>90000000</v>
      </c>
      <c r="C3557" s="45">
        <v>50628009</v>
      </c>
      <c r="D3557" s="46">
        <f>Table13[[#This Row],[Gross]]-Table13[[#This Row],[Budget]]</f>
        <v>-39371991</v>
      </c>
    </row>
    <row r="3558" spans="1:4" x14ac:dyDescent="0.25">
      <c r="A3558" s="47" t="s">
        <v>1117</v>
      </c>
      <c r="B3558" s="47">
        <v>72000000</v>
      </c>
      <c r="C3558" s="47">
        <v>32616869</v>
      </c>
      <c r="D3558" s="46">
        <f>Table13[[#This Row],[Gross]]-Table13[[#This Row],[Budget]]</f>
        <v>-39383131</v>
      </c>
    </row>
    <row r="3559" spans="1:4" x14ac:dyDescent="0.25">
      <c r="A3559" s="47" t="s">
        <v>1835</v>
      </c>
      <c r="B3559" s="47">
        <v>50000000</v>
      </c>
      <c r="C3559" s="47">
        <v>10556196</v>
      </c>
      <c r="D3559" s="46">
        <f>Table13[[#This Row],[Gross]]-Table13[[#This Row],[Budget]]</f>
        <v>-39443804</v>
      </c>
    </row>
    <row r="3560" spans="1:4" x14ac:dyDescent="0.25">
      <c r="A3560" s="47" t="s">
        <v>2292</v>
      </c>
      <c r="B3560" s="47">
        <v>40000000</v>
      </c>
      <c r="C3560" s="47">
        <v>511920</v>
      </c>
      <c r="D3560" s="46">
        <f>Table13[[#This Row],[Gross]]-Table13[[#This Row],[Budget]]</f>
        <v>-39488080</v>
      </c>
    </row>
    <row r="3561" spans="1:4" x14ac:dyDescent="0.25">
      <c r="A3561" s="47" t="s">
        <v>1839</v>
      </c>
      <c r="B3561" s="47">
        <v>50000000</v>
      </c>
      <c r="C3561" s="47">
        <v>10400000</v>
      </c>
      <c r="D3561" s="46">
        <f>Table13[[#This Row],[Gross]]-Table13[[#This Row],[Budget]]</f>
        <v>-39600000</v>
      </c>
    </row>
    <row r="3562" spans="1:4" x14ac:dyDescent="0.25">
      <c r="A3562" s="47" t="s">
        <v>1175</v>
      </c>
      <c r="B3562" s="47">
        <v>70000000</v>
      </c>
      <c r="C3562" s="47">
        <v>30157016</v>
      </c>
      <c r="D3562" s="46">
        <f>Table13[[#This Row],[Gross]]-Table13[[#This Row],[Budget]]</f>
        <v>-39842984</v>
      </c>
    </row>
    <row r="3563" spans="1:4" x14ac:dyDescent="0.25">
      <c r="A3563" s="47" t="s">
        <v>1842</v>
      </c>
      <c r="B3563" s="47">
        <v>50000000</v>
      </c>
      <c r="C3563" s="47">
        <v>10137232</v>
      </c>
      <c r="D3563" s="46">
        <f>Table13[[#This Row],[Gross]]-Table13[[#This Row],[Budget]]</f>
        <v>-39862768</v>
      </c>
    </row>
    <row r="3564" spans="1:4" x14ac:dyDescent="0.25">
      <c r="A3564" s="45" t="s">
        <v>2304</v>
      </c>
      <c r="B3564" s="45">
        <v>40000000</v>
      </c>
      <c r="C3564" s="45">
        <v>128978</v>
      </c>
      <c r="D3564" s="46">
        <f>Table13[[#This Row],[Gross]]-Table13[[#This Row],[Budget]]</f>
        <v>-39871022</v>
      </c>
    </row>
    <row r="3565" spans="1:4" x14ac:dyDescent="0.25">
      <c r="A3565" s="47" t="s">
        <v>2347</v>
      </c>
      <c r="B3565" s="47">
        <v>57000000</v>
      </c>
      <c r="C3565" s="47">
        <v>16991902</v>
      </c>
      <c r="D3565" s="46">
        <f>Table13[[#This Row],[Gross]]-Table13[[#This Row],[Budget]]</f>
        <v>-40008098</v>
      </c>
    </row>
    <row r="3566" spans="1:4" x14ac:dyDescent="0.25">
      <c r="A3566" s="45" t="s">
        <v>1843</v>
      </c>
      <c r="B3566" s="45">
        <v>50000000</v>
      </c>
      <c r="C3566" s="45">
        <v>9795017</v>
      </c>
      <c r="D3566" s="46">
        <f>Table13[[#This Row],[Gross]]-Table13[[#This Row],[Budget]]</f>
        <v>-40204983</v>
      </c>
    </row>
    <row r="3567" spans="1:4" x14ac:dyDescent="0.25">
      <c r="A3567" s="45" t="s">
        <v>1497</v>
      </c>
      <c r="B3567" s="45">
        <v>60000000</v>
      </c>
      <c r="C3567" s="45">
        <v>19781879</v>
      </c>
      <c r="D3567" s="46">
        <f>Table13[[#This Row],[Gross]]-Table13[[#This Row],[Budget]]</f>
        <v>-40218121</v>
      </c>
    </row>
    <row r="3568" spans="1:4" x14ac:dyDescent="0.25">
      <c r="A3568" s="47" t="s">
        <v>2010</v>
      </c>
      <c r="B3568" s="47">
        <v>45000000</v>
      </c>
      <c r="C3568" s="47">
        <v>4584886</v>
      </c>
      <c r="D3568" s="46">
        <f>Table13[[#This Row],[Gross]]-Table13[[#This Row],[Budget]]</f>
        <v>-40415114</v>
      </c>
    </row>
    <row r="3569" spans="1:4" x14ac:dyDescent="0.25">
      <c r="A3569" s="45" t="s">
        <v>1846</v>
      </c>
      <c r="B3569" s="45">
        <v>60000000</v>
      </c>
      <c r="C3569" s="45">
        <v>19445217</v>
      </c>
      <c r="D3569" s="46">
        <f>Table13[[#This Row],[Gross]]-Table13[[#This Row],[Budget]]</f>
        <v>-40554783</v>
      </c>
    </row>
    <row r="3570" spans="1:4" x14ac:dyDescent="0.25">
      <c r="A3570" s="45" t="s">
        <v>958</v>
      </c>
      <c r="B3570" s="45">
        <v>80000000</v>
      </c>
      <c r="C3570" s="45">
        <v>39442871</v>
      </c>
      <c r="D3570" s="46">
        <f>Table13[[#This Row],[Gross]]-Table13[[#This Row],[Budget]]</f>
        <v>-40557129</v>
      </c>
    </row>
    <row r="3571" spans="1:4" x14ac:dyDescent="0.25">
      <c r="A3571" s="45" t="s">
        <v>486</v>
      </c>
      <c r="B3571" s="45">
        <v>117000000</v>
      </c>
      <c r="C3571" s="45">
        <v>76418654</v>
      </c>
      <c r="D3571" s="46">
        <f>Table13[[#This Row],[Gross]]-Table13[[#This Row],[Budget]]</f>
        <v>-40581346</v>
      </c>
    </row>
    <row r="3572" spans="1:4" x14ac:dyDescent="0.25">
      <c r="A3572" s="45" t="s">
        <v>1119</v>
      </c>
      <c r="B3572" s="45">
        <v>59660000</v>
      </c>
      <c r="C3572" s="45">
        <v>18947630</v>
      </c>
      <c r="D3572" s="46">
        <f>Table13[[#This Row],[Gross]]-Table13[[#This Row],[Budget]]</f>
        <v>-40712370</v>
      </c>
    </row>
    <row r="3573" spans="1:4" x14ac:dyDescent="0.25">
      <c r="A3573" s="45" t="s">
        <v>1023</v>
      </c>
      <c r="B3573" s="45">
        <v>76000000</v>
      </c>
      <c r="C3573" s="45">
        <v>35286428</v>
      </c>
      <c r="D3573" s="46">
        <f>Table13[[#This Row],[Gross]]-Table13[[#This Row],[Budget]]</f>
        <v>-40713572</v>
      </c>
    </row>
    <row r="3574" spans="1:4" x14ac:dyDescent="0.25">
      <c r="A3574" s="47" t="s">
        <v>1631</v>
      </c>
      <c r="B3574" s="47">
        <v>47000000</v>
      </c>
      <c r="C3574" s="47">
        <v>6167817</v>
      </c>
      <c r="D3574" s="46">
        <f>Table13[[#This Row],[Gross]]-Table13[[#This Row],[Budget]]</f>
        <v>-40832183</v>
      </c>
    </row>
    <row r="3575" spans="1:4" x14ac:dyDescent="0.25">
      <c r="A3575" s="45" t="s">
        <v>1188</v>
      </c>
      <c r="B3575" s="45">
        <v>60000000</v>
      </c>
      <c r="C3575" s="45">
        <v>19076815</v>
      </c>
      <c r="D3575" s="46">
        <f>Table13[[#This Row],[Gross]]-Table13[[#This Row],[Budget]]</f>
        <v>-40923185</v>
      </c>
    </row>
    <row r="3576" spans="1:4" x14ac:dyDescent="0.25">
      <c r="A3576" s="45" t="s">
        <v>679</v>
      </c>
      <c r="B3576" s="45">
        <v>100000000</v>
      </c>
      <c r="C3576" s="45">
        <v>58867694</v>
      </c>
      <c r="D3576" s="46">
        <f>Table13[[#This Row],[Gross]]-Table13[[#This Row],[Budget]]</f>
        <v>-41132306</v>
      </c>
    </row>
    <row r="3577" spans="1:4" x14ac:dyDescent="0.25">
      <c r="A3577" s="47" t="s">
        <v>478</v>
      </c>
      <c r="B3577" s="47">
        <v>100000000</v>
      </c>
      <c r="C3577" s="47">
        <v>58607007</v>
      </c>
      <c r="D3577" s="46">
        <f>Table13[[#This Row],[Gross]]-Table13[[#This Row],[Budget]]</f>
        <v>-41392993</v>
      </c>
    </row>
    <row r="3578" spans="1:4" x14ac:dyDescent="0.25">
      <c r="A3578" s="47" t="s">
        <v>1901</v>
      </c>
      <c r="B3578" s="47">
        <v>47000000</v>
      </c>
      <c r="C3578" s="47">
        <v>5600000</v>
      </c>
      <c r="D3578" s="46">
        <f>Table13[[#This Row],[Gross]]-Table13[[#This Row],[Budget]]</f>
        <v>-41400000</v>
      </c>
    </row>
    <row r="3579" spans="1:4" x14ac:dyDescent="0.25">
      <c r="A3579" s="47" t="s">
        <v>864</v>
      </c>
      <c r="B3579" s="47">
        <v>85000000</v>
      </c>
      <c r="C3579" s="47">
        <v>43575716</v>
      </c>
      <c r="D3579" s="46">
        <f>Table13[[#This Row],[Gross]]-Table13[[#This Row],[Budget]]</f>
        <v>-41424284</v>
      </c>
    </row>
    <row r="3580" spans="1:4" x14ac:dyDescent="0.25">
      <c r="A3580" s="47" t="s">
        <v>964</v>
      </c>
      <c r="B3580" s="47">
        <v>80000000</v>
      </c>
      <c r="C3580" s="47">
        <v>38542418</v>
      </c>
      <c r="D3580" s="46">
        <f>Table13[[#This Row],[Gross]]-Table13[[#This Row],[Budget]]</f>
        <v>-41457582</v>
      </c>
    </row>
    <row r="3581" spans="1:4" x14ac:dyDescent="0.25">
      <c r="A3581" s="47" t="s">
        <v>1998</v>
      </c>
      <c r="B3581" s="47">
        <v>57000000</v>
      </c>
      <c r="C3581" s="47">
        <v>15527125</v>
      </c>
      <c r="D3581" s="46">
        <f>Table13[[#This Row],[Gross]]-Table13[[#This Row],[Budget]]</f>
        <v>-41472875</v>
      </c>
    </row>
    <row r="3582" spans="1:4" x14ac:dyDescent="0.25">
      <c r="A3582" s="47" t="s">
        <v>336</v>
      </c>
      <c r="B3582" s="47">
        <v>145000000</v>
      </c>
      <c r="C3582" s="47">
        <v>103400692</v>
      </c>
      <c r="D3582" s="46">
        <f>Table13[[#This Row],[Gross]]-Table13[[#This Row],[Budget]]</f>
        <v>-41599308</v>
      </c>
    </row>
    <row r="3583" spans="1:4" x14ac:dyDescent="0.25">
      <c r="A3583" s="45" t="s">
        <v>320</v>
      </c>
      <c r="B3583" s="45">
        <v>175000000</v>
      </c>
      <c r="C3583" s="45">
        <v>133228348</v>
      </c>
      <c r="D3583" s="46">
        <f>Table13[[#This Row],[Gross]]-Table13[[#This Row],[Budget]]</f>
        <v>-41771652</v>
      </c>
    </row>
    <row r="3584" spans="1:4" x14ac:dyDescent="0.25">
      <c r="A3584" s="45" t="s">
        <v>785</v>
      </c>
      <c r="B3584" s="45">
        <v>100000000</v>
      </c>
      <c r="C3584" s="45">
        <v>58220776</v>
      </c>
      <c r="D3584" s="46">
        <f>Table13[[#This Row],[Gross]]-Table13[[#This Row],[Budget]]</f>
        <v>-41779224</v>
      </c>
    </row>
    <row r="3585" spans="1:4" x14ac:dyDescent="0.25">
      <c r="A3585" s="45" t="s">
        <v>1480</v>
      </c>
      <c r="B3585" s="45">
        <v>60000000</v>
      </c>
      <c r="C3585" s="45">
        <v>18208078</v>
      </c>
      <c r="D3585" s="46">
        <f>Table13[[#This Row],[Gross]]-Table13[[#This Row],[Budget]]</f>
        <v>-41791922</v>
      </c>
    </row>
    <row r="3586" spans="1:4" x14ac:dyDescent="0.25">
      <c r="A3586" s="47" t="s">
        <v>2031</v>
      </c>
      <c r="B3586" s="47">
        <v>44000000</v>
      </c>
      <c r="C3586" s="47">
        <v>1500000</v>
      </c>
      <c r="D3586" s="46">
        <f>Table13[[#This Row],[Gross]]-Table13[[#This Row],[Budget]]</f>
        <v>-42500000</v>
      </c>
    </row>
    <row r="3587" spans="1:4" x14ac:dyDescent="0.25">
      <c r="A3587" s="47" t="s">
        <v>787</v>
      </c>
      <c r="B3587" s="47">
        <v>90000000</v>
      </c>
      <c r="C3587" s="47">
        <v>47474112</v>
      </c>
      <c r="D3587" s="46">
        <f>Table13[[#This Row],[Gross]]-Table13[[#This Row],[Budget]]</f>
        <v>-42525888</v>
      </c>
    </row>
    <row r="3588" spans="1:4" x14ac:dyDescent="0.25">
      <c r="A3588" s="47" t="s">
        <v>631</v>
      </c>
      <c r="B3588" s="47">
        <v>100000000</v>
      </c>
      <c r="C3588" s="47">
        <v>57366262</v>
      </c>
      <c r="D3588" s="46">
        <f>Table13[[#This Row],[Gross]]-Table13[[#This Row],[Budget]]</f>
        <v>-42633738</v>
      </c>
    </row>
    <row r="3589" spans="1:4" x14ac:dyDescent="0.25">
      <c r="A3589" s="47" t="s">
        <v>1496</v>
      </c>
      <c r="B3589" s="47">
        <v>60000000</v>
      </c>
      <c r="C3589" s="47">
        <v>17281832</v>
      </c>
      <c r="D3589" s="46">
        <f>Table13[[#This Row],[Gross]]-Table13[[#This Row],[Budget]]</f>
        <v>-42718168</v>
      </c>
    </row>
    <row r="3590" spans="1:4" x14ac:dyDescent="0.25">
      <c r="A3590" s="45" t="s">
        <v>167</v>
      </c>
      <c r="B3590" s="45">
        <v>145000000</v>
      </c>
      <c r="C3590" s="45">
        <v>102176165</v>
      </c>
      <c r="D3590" s="46">
        <f>Table13[[#This Row],[Gross]]-Table13[[#This Row],[Budget]]</f>
        <v>-42823835</v>
      </c>
    </row>
    <row r="3591" spans="1:4" x14ac:dyDescent="0.25">
      <c r="A3591" s="45" t="s">
        <v>2013</v>
      </c>
      <c r="B3591" s="45">
        <v>45000000</v>
      </c>
      <c r="C3591" s="45">
        <v>2154540</v>
      </c>
      <c r="D3591" s="46">
        <f>Table13[[#This Row],[Gross]]-Table13[[#This Row],[Budget]]</f>
        <v>-42845460</v>
      </c>
    </row>
    <row r="3592" spans="1:4" x14ac:dyDescent="0.25">
      <c r="A3592" s="45" t="s">
        <v>789</v>
      </c>
      <c r="B3592" s="45">
        <v>86000000</v>
      </c>
      <c r="C3592" s="45">
        <v>42877165</v>
      </c>
      <c r="D3592" s="46">
        <f>Table13[[#This Row],[Gross]]-Table13[[#This Row],[Budget]]</f>
        <v>-43122835</v>
      </c>
    </row>
    <row r="3593" spans="1:4" x14ac:dyDescent="0.25">
      <c r="A3593" s="47" t="s">
        <v>1618</v>
      </c>
      <c r="B3593" s="47">
        <v>56000000</v>
      </c>
      <c r="C3593" s="47">
        <v>12870569</v>
      </c>
      <c r="D3593" s="46">
        <f>Table13[[#This Row],[Gross]]-Table13[[#This Row],[Budget]]</f>
        <v>-43129431</v>
      </c>
    </row>
    <row r="3594" spans="1:4" x14ac:dyDescent="0.25">
      <c r="A3594" s="47" t="s">
        <v>1852</v>
      </c>
      <c r="B3594" s="47">
        <v>50000000</v>
      </c>
      <c r="C3594" s="47">
        <v>6471394</v>
      </c>
      <c r="D3594" s="46">
        <f>Table13[[#This Row],[Gross]]-Table13[[#This Row],[Budget]]</f>
        <v>-43528606</v>
      </c>
    </row>
    <row r="3595" spans="1:4" x14ac:dyDescent="0.25">
      <c r="A3595" s="45" t="s">
        <v>1854</v>
      </c>
      <c r="B3595" s="45">
        <v>50000000</v>
      </c>
      <c r="C3595" s="45">
        <v>6291602</v>
      </c>
      <c r="D3595" s="46">
        <f>Table13[[#This Row],[Gross]]-Table13[[#This Row],[Budget]]</f>
        <v>-43708398</v>
      </c>
    </row>
    <row r="3596" spans="1:4" x14ac:dyDescent="0.25">
      <c r="A3596" s="47" t="s">
        <v>2259</v>
      </c>
      <c r="B3596" s="47">
        <v>77000000</v>
      </c>
      <c r="C3596" s="47">
        <v>33201661</v>
      </c>
      <c r="D3596" s="46">
        <f>Table13[[#This Row],[Gross]]-Table13[[#This Row],[Budget]]</f>
        <v>-43798339</v>
      </c>
    </row>
    <row r="3597" spans="1:4" x14ac:dyDescent="0.25">
      <c r="A3597" s="45" t="s">
        <v>970</v>
      </c>
      <c r="B3597" s="45">
        <v>80000000</v>
      </c>
      <c r="C3597" s="45">
        <v>36073232</v>
      </c>
      <c r="D3597" s="46">
        <f>Table13[[#This Row],[Gross]]-Table13[[#This Row],[Budget]]</f>
        <v>-43926768</v>
      </c>
    </row>
    <row r="3598" spans="1:4" x14ac:dyDescent="0.25">
      <c r="A3598" s="45" t="s">
        <v>542</v>
      </c>
      <c r="B3598" s="45">
        <v>110000000</v>
      </c>
      <c r="C3598" s="45">
        <v>66002193</v>
      </c>
      <c r="D3598" s="46">
        <f>Table13[[#This Row],[Gross]]-Table13[[#This Row],[Budget]]</f>
        <v>-43997807</v>
      </c>
    </row>
    <row r="3599" spans="1:4" x14ac:dyDescent="0.25">
      <c r="A3599" s="45" t="s">
        <v>693</v>
      </c>
      <c r="B3599" s="45">
        <v>95000000</v>
      </c>
      <c r="C3599" s="45">
        <v>50802661</v>
      </c>
      <c r="D3599" s="46">
        <f>Table13[[#This Row],[Gross]]-Table13[[#This Row],[Budget]]</f>
        <v>-44197339</v>
      </c>
    </row>
    <row r="3600" spans="1:4" x14ac:dyDescent="0.25">
      <c r="A3600" s="45" t="s">
        <v>1115</v>
      </c>
      <c r="B3600" s="45">
        <v>72000000</v>
      </c>
      <c r="C3600" s="45">
        <v>27796042</v>
      </c>
      <c r="D3600" s="46">
        <f>Table13[[#This Row],[Gross]]-Table13[[#This Row],[Budget]]</f>
        <v>-44203958</v>
      </c>
    </row>
    <row r="3601" spans="1:4" x14ac:dyDescent="0.25">
      <c r="A3601" s="47" t="s">
        <v>4875</v>
      </c>
      <c r="B3601" s="47">
        <v>45000000</v>
      </c>
      <c r="C3601" s="47">
        <v>145109</v>
      </c>
      <c r="D3601" s="46">
        <f>Table13[[#This Row],[Gross]]-Table13[[#This Row],[Budget]]</f>
        <v>-44854891</v>
      </c>
    </row>
    <row r="3602" spans="1:4" x14ac:dyDescent="0.25">
      <c r="A3602" s="45" t="s">
        <v>17</v>
      </c>
      <c r="B3602" s="45">
        <v>245000000</v>
      </c>
      <c r="C3602" s="45">
        <v>200074175</v>
      </c>
      <c r="D3602" s="46">
        <f>Table13[[#This Row],[Gross]]-Table13[[#This Row],[Budget]]</f>
        <v>-44925825</v>
      </c>
    </row>
    <row r="3603" spans="1:4" x14ac:dyDescent="0.25">
      <c r="A3603" s="47" t="s">
        <v>843</v>
      </c>
      <c r="B3603" s="47">
        <v>85000000</v>
      </c>
      <c r="C3603" s="47">
        <v>40048332</v>
      </c>
      <c r="D3603" s="46">
        <f>Table13[[#This Row],[Gross]]-Table13[[#This Row],[Budget]]</f>
        <v>-44951668</v>
      </c>
    </row>
    <row r="3604" spans="1:4" x14ac:dyDescent="0.25">
      <c r="A3604" s="45" t="s">
        <v>1081</v>
      </c>
      <c r="B3604" s="45">
        <v>75000000</v>
      </c>
      <c r="C3604" s="45">
        <v>30013346</v>
      </c>
      <c r="D3604" s="46">
        <f>Table13[[#This Row],[Gross]]-Table13[[#This Row],[Budget]]</f>
        <v>-44986654</v>
      </c>
    </row>
    <row r="3605" spans="1:4" x14ac:dyDescent="0.25">
      <c r="A3605" s="45" t="s">
        <v>841</v>
      </c>
      <c r="B3605" s="45">
        <v>90000000</v>
      </c>
      <c r="C3605" s="45">
        <v>44606335</v>
      </c>
      <c r="D3605" s="46">
        <f>Table13[[#This Row],[Gross]]-Table13[[#This Row],[Budget]]</f>
        <v>-45393665</v>
      </c>
    </row>
    <row r="3606" spans="1:4" x14ac:dyDescent="0.25">
      <c r="A3606" s="45" t="s">
        <v>966</v>
      </c>
      <c r="B3606" s="45">
        <v>80000000</v>
      </c>
      <c r="C3606" s="45">
        <v>34566746</v>
      </c>
      <c r="D3606" s="46">
        <f>Table13[[#This Row],[Gross]]-Table13[[#This Row],[Budget]]</f>
        <v>-45433254</v>
      </c>
    </row>
    <row r="3607" spans="1:4" x14ac:dyDescent="0.25">
      <c r="A3607" s="45" t="s">
        <v>1311</v>
      </c>
      <c r="B3607" s="45">
        <v>65000000</v>
      </c>
      <c r="C3607" s="45">
        <v>19548064</v>
      </c>
      <c r="D3607" s="46">
        <f>Table13[[#This Row],[Gross]]-Table13[[#This Row],[Budget]]</f>
        <v>-45451936</v>
      </c>
    </row>
    <row r="3608" spans="1:4" x14ac:dyDescent="0.25">
      <c r="A3608" s="45" t="s">
        <v>1637</v>
      </c>
      <c r="B3608" s="45">
        <v>55000000</v>
      </c>
      <c r="C3608" s="45">
        <v>9483821</v>
      </c>
      <c r="D3608" s="46">
        <f>Table13[[#This Row],[Gross]]-Table13[[#This Row],[Budget]]</f>
        <v>-45516179</v>
      </c>
    </row>
    <row r="3609" spans="1:4" x14ac:dyDescent="0.25">
      <c r="A3609" s="45" t="s">
        <v>1092</v>
      </c>
      <c r="B3609" s="45">
        <v>82000000</v>
      </c>
      <c r="C3609" s="45">
        <v>36381716</v>
      </c>
      <c r="D3609" s="46">
        <f>Table13[[#This Row],[Gross]]-Table13[[#This Row],[Budget]]</f>
        <v>-45618284</v>
      </c>
    </row>
    <row r="3610" spans="1:4" x14ac:dyDescent="0.25">
      <c r="A3610" s="45" t="s">
        <v>1297</v>
      </c>
      <c r="B3610" s="45">
        <v>65000000</v>
      </c>
      <c r="C3610" s="45">
        <v>19059018</v>
      </c>
      <c r="D3610" s="46">
        <f>Table13[[#This Row],[Gross]]-Table13[[#This Row],[Budget]]</f>
        <v>-45940982</v>
      </c>
    </row>
    <row r="3611" spans="1:4" x14ac:dyDescent="0.25">
      <c r="A3611" s="45" t="s">
        <v>57</v>
      </c>
      <c r="B3611" s="45">
        <v>225000000</v>
      </c>
      <c r="C3611" s="45">
        <v>179020854</v>
      </c>
      <c r="D3611" s="46">
        <f>Table13[[#This Row],[Gross]]-Table13[[#This Row],[Budget]]</f>
        <v>-45979146</v>
      </c>
    </row>
    <row r="3612" spans="1:4" x14ac:dyDescent="0.25">
      <c r="A3612" s="47" t="s">
        <v>2265</v>
      </c>
      <c r="B3612" s="47">
        <v>60000000</v>
      </c>
      <c r="C3612" s="47">
        <v>13395939</v>
      </c>
      <c r="D3612" s="46">
        <f>Table13[[#This Row],[Gross]]-Table13[[#This Row],[Budget]]</f>
        <v>-46604061</v>
      </c>
    </row>
    <row r="3613" spans="1:4" x14ac:dyDescent="0.25">
      <c r="A3613" s="47" t="s">
        <v>1848</v>
      </c>
      <c r="B3613" s="47">
        <v>55000000</v>
      </c>
      <c r="C3613" s="47">
        <v>8355815</v>
      </c>
      <c r="D3613" s="46">
        <f>Table13[[#This Row],[Gross]]-Table13[[#This Row],[Budget]]</f>
        <v>-46644185</v>
      </c>
    </row>
    <row r="3614" spans="1:4" x14ac:dyDescent="0.25">
      <c r="A3614" s="45" t="s">
        <v>1815</v>
      </c>
      <c r="B3614" s="45">
        <v>70000000</v>
      </c>
      <c r="C3614" s="45">
        <v>23159305</v>
      </c>
      <c r="D3614" s="46">
        <f>Table13[[#This Row],[Gross]]-Table13[[#This Row],[Budget]]</f>
        <v>-46840695</v>
      </c>
    </row>
    <row r="3615" spans="1:4" x14ac:dyDescent="0.25">
      <c r="A3615" s="47" t="s">
        <v>1478</v>
      </c>
      <c r="B3615" s="47">
        <v>60000000</v>
      </c>
      <c r="C3615" s="47">
        <v>13082288</v>
      </c>
      <c r="D3615" s="46">
        <f>Table13[[#This Row],[Gross]]-Table13[[#This Row],[Budget]]</f>
        <v>-46917712</v>
      </c>
    </row>
    <row r="3616" spans="1:4" x14ac:dyDescent="0.25">
      <c r="A3616" s="47" t="s">
        <v>967</v>
      </c>
      <c r="B3616" s="47">
        <v>80000000</v>
      </c>
      <c r="C3616" s="47">
        <v>32885565</v>
      </c>
      <c r="D3616" s="46">
        <f>Table13[[#This Row],[Gross]]-Table13[[#This Row],[Budget]]</f>
        <v>-47114435</v>
      </c>
    </row>
    <row r="3617" spans="1:4" x14ac:dyDescent="0.25">
      <c r="A3617" s="45" t="s">
        <v>2361</v>
      </c>
      <c r="B3617" s="45">
        <v>55000000</v>
      </c>
      <c r="C3617" s="45">
        <v>7871693</v>
      </c>
      <c r="D3617" s="46">
        <f>Table13[[#This Row],[Gross]]-Table13[[#This Row],[Budget]]</f>
        <v>-47128307</v>
      </c>
    </row>
    <row r="3618" spans="1:4" x14ac:dyDescent="0.25">
      <c r="A3618" s="45" t="s">
        <v>475</v>
      </c>
      <c r="B3618" s="45">
        <v>105000000</v>
      </c>
      <c r="C3618" s="45">
        <v>57637485</v>
      </c>
      <c r="D3618" s="46">
        <f>Table13[[#This Row],[Gross]]-Table13[[#This Row],[Budget]]</f>
        <v>-47362515</v>
      </c>
    </row>
    <row r="3619" spans="1:4" x14ac:dyDescent="0.25">
      <c r="A3619" s="47" t="s">
        <v>871</v>
      </c>
      <c r="B3619" s="47">
        <v>82000000</v>
      </c>
      <c r="C3619" s="47">
        <v>34543701</v>
      </c>
      <c r="D3619" s="46">
        <f>Table13[[#This Row],[Gross]]-Table13[[#This Row],[Budget]]</f>
        <v>-47456299</v>
      </c>
    </row>
    <row r="3620" spans="1:4" x14ac:dyDescent="0.25">
      <c r="A3620" s="45" t="s">
        <v>1983</v>
      </c>
      <c r="B3620" s="45">
        <v>70000000</v>
      </c>
      <c r="C3620" s="45">
        <v>22531698</v>
      </c>
      <c r="D3620" s="46">
        <f>Table13[[#This Row],[Gross]]-Table13[[#This Row],[Budget]]</f>
        <v>-47468302</v>
      </c>
    </row>
    <row r="3621" spans="1:4" x14ac:dyDescent="0.25">
      <c r="A3621" s="45" t="s">
        <v>1645</v>
      </c>
      <c r="B3621" s="45">
        <v>55000000</v>
      </c>
      <c r="C3621" s="45">
        <v>7221458</v>
      </c>
      <c r="D3621" s="46">
        <f>Table13[[#This Row],[Gross]]-Table13[[#This Row],[Budget]]</f>
        <v>-47778542</v>
      </c>
    </row>
    <row r="3622" spans="1:4" x14ac:dyDescent="0.25">
      <c r="A3622" s="45" t="s">
        <v>1309</v>
      </c>
      <c r="B3622" s="45">
        <v>50000000</v>
      </c>
      <c r="C3622" s="45">
        <v>2208939</v>
      </c>
      <c r="D3622" s="46">
        <f>Table13[[#This Row],[Gross]]-Table13[[#This Row],[Budget]]</f>
        <v>-47791061</v>
      </c>
    </row>
    <row r="3623" spans="1:4" x14ac:dyDescent="0.25">
      <c r="A3623" s="47" t="s">
        <v>1700</v>
      </c>
      <c r="B3623" s="47">
        <v>50000000</v>
      </c>
      <c r="C3623" s="47">
        <v>2175312</v>
      </c>
      <c r="D3623" s="46">
        <f>Table13[[#This Row],[Gross]]-Table13[[#This Row],[Budget]]</f>
        <v>-47824688</v>
      </c>
    </row>
    <row r="3624" spans="1:4" x14ac:dyDescent="0.25">
      <c r="A3624" s="45" t="s">
        <v>1511</v>
      </c>
      <c r="B3624" s="45">
        <v>60000000</v>
      </c>
      <c r="C3624" s="45">
        <v>12065985</v>
      </c>
      <c r="D3624" s="46">
        <f>Table13[[#This Row],[Gross]]-Table13[[#This Row],[Budget]]</f>
        <v>-47934015</v>
      </c>
    </row>
    <row r="3625" spans="1:4" x14ac:dyDescent="0.25">
      <c r="A3625" s="47" t="s">
        <v>1299</v>
      </c>
      <c r="B3625" s="47">
        <v>50000000</v>
      </c>
      <c r="C3625" s="47">
        <v>1987287</v>
      </c>
      <c r="D3625" s="46">
        <f>Table13[[#This Row],[Gross]]-Table13[[#This Row],[Budget]]</f>
        <v>-48012713</v>
      </c>
    </row>
    <row r="3626" spans="1:4" x14ac:dyDescent="0.25">
      <c r="A3626" s="45" t="s">
        <v>1490</v>
      </c>
      <c r="B3626" s="45">
        <v>60000000</v>
      </c>
      <c r="C3626" s="45">
        <v>11802056</v>
      </c>
      <c r="D3626" s="46">
        <f>Table13[[#This Row],[Gross]]-Table13[[#This Row],[Budget]]</f>
        <v>-48197944</v>
      </c>
    </row>
    <row r="3627" spans="1:4" x14ac:dyDescent="0.25">
      <c r="A3627" s="47" t="s">
        <v>1644</v>
      </c>
      <c r="B3627" s="47">
        <v>54000000</v>
      </c>
      <c r="C3627" s="47">
        <v>5660084</v>
      </c>
      <c r="D3627" s="46">
        <f>Table13[[#This Row],[Gross]]-Table13[[#This Row],[Budget]]</f>
        <v>-48339916</v>
      </c>
    </row>
    <row r="3628" spans="1:4" x14ac:dyDescent="0.25">
      <c r="A3628" s="45" t="s">
        <v>549</v>
      </c>
      <c r="B3628" s="45">
        <v>110000000</v>
      </c>
      <c r="C3628" s="45">
        <v>61656849</v>
      </c>
      <c r="D3628" s="46">
        <f>Table13[[#This Row],[Gross]]-Table13[[#This Row],[Budget]]</f>
        <v>-48343151</v>
      </c>
    </row>
    <row r="3629" spans="1:4" x14ac:dyDescent="0.25">
      <c r="A3629" s="45" t="s">
        <v>389</v>
      </c>
      <c r="B3629" s="45">
        <v>132000000</v>
      </c>
      <c r="C3629" s="45">
        <v>83348920</v>
      </c>
      <c r="D3629" s="46">
        <f>Table13[[#This Row],[Gross]]-Table13[[#This Row],[Budget]]</f>
        <v>-48651080</v>
      </c>
    </row>
    <row r="3630" spans="1:4" x14ac:dyDescent="0.25">
      <c r="A3630" s="47" t="s">
        <v>1874</v>
      </c>
      <c r="B3630" s="47">
        <v>50000000</v>
      </c>
      <c r="C3630" s="47">
        <v>1206135</v>
      </c>
      <c r="D3630" s="46">
        <f>Table13[[#This Row],[Gross]]-Table13[[#This Row],[Budget]]</f>
        <v>-48793865</v>
      </c>
    </row>
    <row r="3631" spans="1:4" x14ac:dyDescent="0.25">
      <c r="A3631" s="45" t="s">
        <v>558</v>
      </c>
      <c r="B3631" s="45">
        <v>107000000</v>
      </c>
      <c r="C3631" s="45">
        <v>58183966</v>
      </c>
      <c r="D3631" s="46">
        <f>Table13[[#This Row],[Gross]]-Table13[[#This Row],[Budget]]</f>
        <v>-48816034</v>
      </c>
    </row>
    <row r="3632" spans="1:4" x14ac:dyDescent="0.25">
      <c r="A3632" s="45" t="s">
        <v>507</v>
      </c>
      <c r="B3632" s="45">
        <v>116000000</v>
      </c>
      <c r="C3632" s="45">
        <v>67155742</v>
      </c>
      <c r="D3632" s="46">
        <f>Table13[[#This Row],[Gross]]-Table13[[#This Row],[Budget]]</f>
        <v>-48844258</v>
      </c>
    </row>
    <row r="3633" spans="1:4" x14ac:dyDescent="0.25">
      <c r="A3633" s="45" t="s">
        <v>1662</v>
      </c>
      <c r="B3633" s="45">
        <v>55000000</v>
      </c>
      <c r="C3633" s="45">
        <v>5755286</v>
      </c>
      <c r="D3633" s="46">
        <f>Table13[[#This Row],[Gross]]-Table13[[#This Row],[Budget]]</f>
        <v>-49244714</v>
      </c>
    </row>
    <row r="3634" spans="1:4" x14ac:dyDescent="0.25">
      <c r="A3634" s="47" t="s">
        <v>5087</v>
      </c>
      <c r="B3634" s="47">
        <v>50000000</v>
      </c>
      <c r="C3634" s="47">
        <v>700000</v>
      </c>
      <c r="D3634" s="46">
        <f>Table13[[#This Row],[Gross]]-Table13[[#This Row],[Budget]]</f>
        <v>-49300000</v>
      </c>
    </row>
    <row r="3635" spans="1:4" x14ac:dyDescent="0.25">
      <c r="A3635" s="47" t="s">
        <v>218</v>
      </c>
      <c r="B3635" s="47">
        <v>200000000</v>
      </c>
      <c r="C3635" s="47">
        <v>150350192</v>
      </c>
      <c r="D3635" s="46">
        <f>Table13[[#This Row],[Gross]]-Table13[[#This Row],[Budget]]</f>
        <v>-49649808</v>
      </c>
    </row>
    <row r="3636" spans="1:4" x14ac:dyDescent="0.25">
      <c r="A3636" s="47" t="s">
        <v>5010</v>
      </c>
      <c r="B3636" s="47">
        <v>50000000</v>
      </c>
      <c r="C3636" s="47">
        <v>206400</v>
      </c>
      <c r="D3636" s="46">
        <f>Table13[[#This Row],[Gross]]-Table13[[#This Row],[Budget]]</f>
        <v>-49793600</v>
      </c>
    </row>
    <row r="3637" spans="1:4" x14ac:dyDescent="0.25">
      <c r="A3637" s="45" t="s">
        <v>4983</v>
      </c>
      <c r="B3637" s="45">
        <v>50000000</v>
      </c>
      <c r="C3637" s="45">
        <v>23106</v>
      </c>
      <c r="D3637" s="46">
        <f>Table13[[#This Row],[Gross]]-Table13[[#This Row],[Budget]]</f>
        <v>-49976894</v>
      </c>
    </row>
    <row r="3638" spans="1:4" x14ac:dyDescent="0.25">
      <c r="A3638" s="47" t="s">
        <v>1011</v>
      </c>
      <c r="B3638" s="47">
        <v>76000000</v>
      </c>
      <c r="C3638" s="47">
        <v>26000610</v>
      </c>
      <c r="D3638" s="46">
        <f>Table13[[#This Row],[Gross]]-Table13[[#This Row],[Budget]]</f>
        <v>-49999390</v>
      </c>
    </row>
    <row r="3639" spans="1:4" x14ac:dyDescent="0.25">
      <c r="A3639" s="47" t="s">
        <v>961</v>
      </c>
      <c r="B3639" s="47">
        <v>88000000</v>
      </c>
      <c r="C3639" s="47">
        <v>37899638</v>
      </c>
      <c r="D3639" s="46">
        <f>Table13[[#This Row],[Gross]]-Table13[[#This Row],[Budget]]</f>
        <v>-50100362</v>
      </c>
    </row>
    <row r="3640" spans="1:4" x14ac:dyDescent="0.25">
      <c r="A3640" s="47" t="s">
        <v>990</v>
      </c>
      <c r="B3640" s="47">
        <v>52000000</v>
      </c>
      <c r="C3640" s="47">
        <v>1891821</v>
      </c>
      <c r="D3640" s="46">
        <f>Table13[[#This Row],[Gross]]-Table13[[#This Row],[Budget]]</f>
        <v>-50108179</v>
      </c>
    </row>
    <row r="3641" spans="1:4" x14ac:dyDescent="0.25">
      <c r="A3641" s="45" t="s">
        <v>1196</v>
      </c>
      <c r="B3641" s="45">
        <v>70000000</v>
      </c>
      <c r="C3641" s="45">
        <v>19819494</v>
      </c>
      <c r="D3641" s="46">
        <f>Table13[[#This Row],[Gross]]-Table13[[#This Row],[Budget]]</f>
        <v>-50180506</v>
      </c>
    </row>
    <row r="3642" spans="1:4" x14ac:dyDescent="0.25">
      <c r="A3642" s="47" t="s">
        <v>1626</v>
      </c>
      <c r="B3642" s="47">
        <v>57000000</v>
      </c>
      <c r="C3642" s="47">
        <v>6768055</v>
      </c>
      <c r="D3642" s="46">
        <f>Table13[[#This Row],[Gross]]-Table13[[#This Row],[Budget]]</f>
        <v>-50231945</v>
      </c>
    </row>
    <row r="3643" spans="1:4" x14ac:dyDescent="0.25">
      <c r="A3643" s="45" t="s">
        <v>636</v>
      </c>
      <c r="B3643" s="45">
        <v>105000000</v>
      </c>
      <c r="C3643" s="45">
        <v>54700065</v>
      </c>
      <c r="D3643" s="46">
        <f>Table13[[#This Row],[Gross]]-Table13[[#This Row],[Budget]]</f>
        <v>-50299935</v>
      </c>
    </row>
    <row r="3644" spans="1:4" x14ac:dyDescent="0.25">
      <c r="A3644" s="45" t="s">
        <v>649</v>
      </c>
      <c r="B3644" s="45">
        <v>100000000</v>
      </c>
      <c r="C3644" s="45">
        <v>49392095</v>
      </c>
      <c r="D3644" s="46">
        <f>Table13[[#This Row],[Gross]]-Table13[[#This Row],[Budget]]</f>
        <v>-50607905</v>
      </c>
    </row>
    <row r="3645" spans="1:4" x14ac:dyDescent="0.25">
      <c r="A3645" s="45" t="s">
        <v>249</v>
      </c>
      <c r="B3645" s="45">
        <v>155000000</v>
      </c>
      <c r="C3645" s="45">
        <v>104383624</v>
      </c>
      <c r="D3645" s="46">
        <f>Table13[[#This Row],[Gross]]-Table13[[#This Row],[Budget]]</f>
        <v>-50616376</v>
      </c>
    </row>
    <row r="3646" spans="1:4" x14ac:dyDescent="0.25">
      <c r="A3646" s="47" t="s">
        <v>651</v>
      </c>
      <c r="B3646" s="47">
        <v>90000000</v>
      </c>
      <c r="C3646" s="47">
        <v>39292022</v>
      </c>
      <c r="D3646" s="46">
        <f>Table13[[#This Row],[Gross]]-Table13[[#This Row],[Budget]]</f>
        <v>-50707978</v>
      </c>
    </row>
    <row r="3647" spans="1:4" x14ac:dyDescent="0.25">
      <c r="A3647" s="47" t="s">
        <v>1482</v>
      </c>
      <c r="B3647" s="47">
        <v>65000000</v>
      </c>
      <c r="C3647" s="47">
        <v>14218868</v>
      </c>
      <c r="D3647" s="46">
        <f>Table13[[#This Row],[Gross]]-Table13[[#This Row],[Budget]]</f>
        <v>-50781132</v>
      </c>
    </row>
    <row r="3648" spans="1:4" x14ac:dyDescent="0.25">
      <c r="A3648" s="45" t="s">
        <v>1192</v>
      </c>
      <c r="B3648" s="45">
        <v>70000000</v>
      </c>
      <c r="C3648" s="45">
        <v>18990542</v>
      </c>
      <c r="D3648" s="46">
        <f>Table13[[#This Row],[Gross]]-Table13[[#This Row],[Budget]]</f>
        <v>-51009458</v>
      </c>
    </row>
    <row r="3649" spans="1:4" x14ac:dyDescent="0.25">
      <c r="A3649" s="47" t="s">
        <v>1210</v>
      </c>
      <c r="B3649" s="47">
        <v>70000000</v>
      </c>
      <c r="C3649" s="47">
        <v>18821279</v>
      </c>
      <c r="D3649" s="46">
        <f>Table13[[#This Row],[Gross]]-Table13[[#This Row],[Budget]]</f>
        <v>-51178721</v>
      </c>
    </row>
    <row r="3650" spans="1:4" x14ac:dyDescent="0.25">
      <c r="A3650" s="47" t="s">
        <v>1302</v>
      </c>
      <c r="B3650" s="47">
        <v>65000000</v>
      </c>
      <c r="C3650" s="47">
        <v>13750556</v>
      </c>
      <c r="D3650" s="46">
        <f>Table13[[#This Row],[Gross]]-Table13[[#This Row],[Budget]]</f>
        <v>-51249444</v>
      </c>
    </row>
    <row r="3651" spans="1:4" x14ac:dyDescent="0.25">
      <c r="A3651" s="45" t="s">
        <v>386</v>
      </c>
      <c r="B3651" s="45">
        <v>135000000</v>
      </c>
      <c r="C3651" s="45">
        <v>83024900</v>
      </c>
      <c r="D3651" s="46">
        <f>Table13[[#This Row],[Gross]]-Table13[[#This Row],[Budget]]</f>
        <v>-51975100</v>
      </c>
    </row>
    <row r="3652" spans="1:4" x14ac:dyDescent="0.25">
      <c r="A3652" s="47" t="s">
        <v>1079</v>
      </c>
      <c r="B3652" s="47">
        <v>75000000</v>
      </c>
      <c r="C3652" s="47">
        <v>22751979</v>
      </c>
      <c r="D3652" s="46">
        <f>Table13[[#This Row],[Gross]]-Table13[[#This Row],[Budget]]</f>
        <v>-52248021</v>
      </c>
    </row>
    <row r="3653" spans="1:4" x14ac:dyDescent="0.25">
      <c r="A3653" s="47" t="s">
        <v>447</v>
      </c>
      <c r="B3653" s="47">
        <v>85000000</v>
      </c>
      <c r="C3653" s="47">
        <v>32694788</v>
      </c>
      <c r="D3653" s="46">
        <f>Table13[[#This Row],[Gross]]-Table13[[#This Row],[Budget]]</f>
        <v>-52305212</v>
      </c>
    </row>
    <row r="3654" spans="1:4" x14ac:dyDescent="0.25">
      <c r="A3654" s="47" t="s">
        <v>1500</v>
      </c>
      <c r="B3654" s="47">
        <v>60000000</v>
      </c>
      <c r="C3654" s="47">
        <v>7605668</v>
      </c>
      <c r="D3654" s="46">
        <f>Table13[[#This Row],[Gross]]-Table13[[#This Row],[Budget]]</f>
        <v>-52394332</v>
      </c>
    </row>
    <row r="3655" spans="1:4" x14ac:dyDescent="0.25">
      <c r="A3655" s="45" t="s">
        <v>985</v>
      </c>
      <c r="B3655" s="45">
        <v>70000000</v>
      </c>
      <c r="C3655" s="45">
        <v>17473245</v>
      </c>
      <c r="D3655" s="46">
        <f>Table13[[#This Row],[Gross]]-Table13[[#This Row],[Budget]]</f>
        <v>-52526755</v>
      </c>
    </row>
    <row r="3656" spans="1:4" x14ac:dyDescent="0.25">
      <c r="A3656" s="45" t="s">
        <v>1292</v>
      </c>
      <c r="B3656" s="45">
        <v>70000000</v>
      </c>
      <c r="C3656" s="45">
        <v>17218080</v>
      </c>
      <c r="D3656" s="46">
        <f>Table13[[#This Row],[Gross]]-Table13[[#This Row],[Budget]]</f>
        <v>-52781920</v>
      </c>
    </row>
    <row r="3657" spans="1:4" x14ac:dyDescent="0.25">
      <c r="A3657" s="47" t="s">
        <v>509</v>
      </c>
      <c r="B3657" s="47">
        <v>135000000</v>
      </c>
      <c r="C3657" s="47">
        <v>81638674</v>
      </c>
      <c r="D3657" s="46">
        <f>Table13[[#This Row],[Gross]]-Table13[[#This Row],[Budget]]</f>
        <v>-53361326</v>
      </c>
    </row>
    <row r="3658" spans="1:4" x14ac:dyDescent="0.25">
      <c r="A3658" s="47" t="s">
        <v>839</v>
      </c>
      <c r="B3658" s="47">
        <v>100000000</v>
      </c>
      <c r="C3658" s="47">
        <v>46440491</v>
      </c>
      <c r="D3658" s="46">
        <f>Table13[[#This Row],[Gross]]-Table13[[#This Row],[Budget]]</f>
        <v>-53559509</v>
      </c>
    </row>
    <row r="3659" spans="1:4" x14ac:dyDescent="0.25">
      <c r="A3659" s="47" t="s">
        <v>134</v>
      </c>
      <c r="B3659" s="47">
        <v>185000000</v>
      </c>
      <c r="C3659" s="47">
        <v>130468626</v>
      </c>
      <c r="D3659" s="46">
        <f>Table13[[#This Row],[Gross]]-Table13[[#This Row],[Budget]]</f>
        <v>-54531374</v>
      </c>
    </row>
    <row r="3660" spans="1:4" x14ac:dyDescent="0.25">
      <c r="A3660" s="45" t="s">
        <v>811</v>
      </c>
      <c r="B3660" s="45">
        <v>75000000</v>
      </c>
      <c r="C3660" s="45">
        <v>20315324</v>
      </c>
      <c r="D3660" s="46">
        <f>Table13[[#This Row],[Gross]]-Table13[[#This Row],[Budget]]</f>
        <v>-54684676</v>
      </c>
    </row>
    <row r="3661" spans="1:4" x14ac:dyDescent="0.25">
      <c r="A3661" s="47" t="s">
        <v>1294</v>
      </c>
      <c r="B3661" s="47">
        <v>65000000</v>
      </c>
      <c r="C3661" s="47">
        <v>10014234</v>
      </c>
      <c r="D3661" s="46">
        <f>Table13[[#This Row],[Gross]]-Table13[[#This Row],[Budget]]</f>
        <v>-54985766</v>
      </c>
    </row>
    <row r="3662" spans="1:4" x14ac:dyDescent="0.25">
      <c r="A3662" s="45" t="s">
        <v>470</v>
      </c>
      <c r="B3662" s="45">
        <v>120000000</v>
      </c>
      <c r="C3662" s="45">
        <v>64736114</v>
      </c>
      <c r="D3662" s="46">
        <f>Table13[[#This Row],[Gross]]-Table13[[#This Row],[Budget]]</f>
        <v>-55263886</v>
      </c>
    </row>
    <row r="3663" spans="1:4" x14ac:dyDescent="0.25">
      <c r="A3663" s="45" t="s">
        <v>1502</v>
      </c>
      <c r="B3663" s="45">
        <v>60000000</v>
      </c>
      <c r="C3663" s="45">
        <v>4535117</v>
      </c>
      <c r="D3663" s="46">
        <f>Table13[[#This Row],[Gross]]-Table13[[#This Row],[Budget]]</f>
        <v>-55464883</v>
      </c>
    </row>
    <row r="3664" spans="1:4" x14ac:dyDescent="0.25">
      <c r="A3664" s="47" t="s">
        <v>1194</v>
      </c>
      <c r="B3664" s="47">
        <v>70000000</v>
      </c>
      <c r="C3664" s="47">
        <v>14294842</v>
      </c>
      <c r="D3664" s="46">
        <f>Table13[[#This Row],[Gross]]-Table13[[#This Row],[Budget]]</f>
        <v>-55705158</v>
      </c>
    </row>
    <row r="3665" spans="1:4" x14ac:dyDescent="0.25">
      <c r="A3665" s="47" t="s">
        <v>148</v>
      </c>
      <c r="B3665" s="47">
        <v>180000000</v>
      </c>
      <c r="C3665" s="47">
        <v>124051759</v>
      </c>
      <c r="D3665" s="46">
        <f>Table13[[#This Row],[Gross]]-Table13[[#This Row],[Budget]]</f>
        <v>-55948241</v>
      </c>
    </row>
    <row r="3666" spans="1:4" x14ac:dyDescent="0.25">
      <c r="A3666" s="45" t="s">
        <v>372</v>
      </c>
      <c r="B3666" s="45">
        <v>150000000</v>
      </c>
      <c r="C3666" s="45">
        <v>93926386</v>
      </c>
      <c r="D3666" s="46">
        <f>Table13[[#This Row],[Gross]]-Table13[[#This Row],[Budget]]</f>
        <v>-56073614</v>
      </c>
    </row>
    <row r="3667" spans="1:4" x14ac:dyDescent="0.25">
      <c r="A3667" s="47" t="s">
        <v>164</v>
      </c>
      <c r="B3667" s="47">
        <v>170000000</v>
      </c>
      <c r="C3667" s="47">
        <v>113745408</v>
      </c>
      <c r="D3667" s="46">
        <f>Table13[[#This Row],[Gross]]-Table13[[#This Row],[Budget]]</f>
        <v>-56254592</v>
      </c>
    </row>
    <row r="3668" spans="1:4" x14ac:dyDescent="0.25">
      <c r="A3668" s="47" t="s">
        <v>1199</v>
      </c>
      <c r="B3668" s="47">
        <v>70000000</v>
      </c>
      <c r="C3668" s="47">
        <v>13596911</v>
      </c>
      <c r="D3668" s="46">
        <f>Table13[[#This Row],[Gross]]-Table13[[#This Row],[Budget]]</f>
        <v>-56403089</v>
      </c>
    </row>
    <row r="3669" spans="1:4" x14ac:dyDescent="0.25">
      <c r="A3669" s="45" t="s">
        <v>1653</v>
      </c>
      <c r="B3669" s="45">
        <v>90000000</v>
      </c>
      <c r="C3669" s="45">
        <v>33574332</v>
      </c>
      <c r="D3669" s="46">
        <f>Table13[[#This Row],[Gross]]-Table13[[#This Row],[Budget]]</f>
        <v>-56425668</v>
      </c>
    </row>
    <row r="3670" spans="1:4" x14ac:dyDescent="0.25">
      <c r="A3670" s="45" t="s">
        <v>992</v>
      </c>
      <c r="B3670" s="45">
        <v>80000000</v>
      </c>
      <c r="C3670" s="45">
        <v>23219748</v>
      </c>
      <c r="D3670" s="46">
        <f>Table13[[#This Row],[Gross]]-Table13[[#This Row],[Budget]]</f>
        <v>-56780252</v>
      </c>
    </row>
    <row r="3671" spans="1:4" x14ac:dyDescent="0.25">
      <c r="A3671" s="47" t="s">
        <v>411</v>
      </c>
      <c r="B3671" s="47">
        <v>135000000</v>
      </c>
      <c r="C3671" s="47">
        <v>77564037</v>
      </c>
      <c r="D3671" s="46">
        <f>Table13[[#This Row],[Gross]]-Table13[[#This Row],[Budget]]</f>
        <v>-57435963</v>
      </c>
    </row>
    <row r="3672" spans="1:4" x14ac:dyDescent="0.25">
      <c r="A3672" s="45" t="s">
        <v>974</v>
      </c>
      <c r="B3672" s="45">
        <v>80000000</v>
      </c>
      <c r="C3672" s="45">
        <v>20950820</v>
      </c>
      <c r="D3672" s="46">
        <f>Table13[[#This Row],[Gross]]-Table13[[#This Row],[Budget]]</f>
        <v>-59049180</v>
      </c>
    </row>
    <row r="3673" spans="1:4" x14ac:dyDescent="0.25">
      <c r="A3673" s="45" t="s">
        <v>31</v>
      </c>
      <c r="B3673" s="45">
        <v>260000000</v>
      </c>
      <c r="C3673" s="45">
        <v>200807262</v>
      </c>
      <c r="D3673" s="46">
        <f>Table13[[#This Row],[Gross]]-Table13[[#This Row],[Budget]]</f>
        <v>-59192738</v>
      </c>
    </row>
    <row r="3674" spans="1:4" x14ac:dyDescent="0.25">
      <c r="A3674" s="47" t="s">
        <v>2865</v>
      </c>
      <c r="B3674" s="47">
        <v>60000000</v>
      </c>
      <c r="C3674" s="47">
        <v>668171</v>
      </c>
      <c r="D3674" s="46">
        <f>Table13[[#This Row],[Gross]]-Table13[[#This Row],[Budget]]</f>
        <v>-59331829</v>
      </c>
    </row>
    <row r="3675" spans="1:4" x14ac:dyDescent="0.25">
      <c r="A3675" s="45" t="s">
        <v>1620</v>
      </c>
      <c r="B3675" s="45">
        <v>71000000</v>
      </c>
      <c r="C3675" s="45">
        <v>11466088</v>
      </c>
      <c r="D3675" s="46">
        <f>Table13[[#This Row],[Gross]]-Table13[[#This Row],[Budget]]</f>
        <v>-59533912</v>
      </c>
    </row>
    <row r="3676" spans="1:4" x14ac:dyDescent="0.25">
      <c r="A3676" s="45" t="s">
        <v>4790</v>
      </c>
      <c r="B3676" s="45">
        <v>60000000</v>
      </c>
      <c r="C3676" s="45">
        <v>231417</v>
      </c>
      <c r="D3676" s="46">
        <f>Table13[[#This Row],[Gross]]-Table13[[#This Row],[Budget]]</f>
        <v>-59768583</v>
      </c>
    </row>
    <row r="3677" spans="1:4" x14ac:dyDescent="0.25">
      <c r="A3677" s="47" t="s">
        <v>644</v>
      </c>
      <c r="B3677" s="47">
        <v>100000000</v>
      </c>
      <c r="C3677" s="47">
        <v>40198710</v>
      </c>
      <c r="D3677" s="46">
        <f>Table13[[#This Row],[Gross]]-Table13[[#This Row],[Budget]]</f>
        <v>-59801290</v>
      </c>
    </row>
    <row r="3678" spans="1:4" x14ac:dyDescent="0.25">
      <c r="A3678" s="47" t="s">
        <v>540</v>
      </c>
      <c r="B3678" s="47">
        <v>110000000</v>
      </c>
      <c r="C3678" s="47">
        <v>50026353</v>
      </c>
      <c r="D3678" s="46">
        <f>Table13[[#This Row],[Gross]]-Table13[[#This Row],[Budget]]</f>
        <v>-59973647</v>
      </c>
    </row>
    <row r="3679" spans="1:4" x14ac:dyDescent="0.25">
      <c r="A3679" s="45" t="s">
        <v>1485</v>
      </c>
      <c r="B3679" s="45">
        <v>60000000</v>
      </c>
      <c r="C3679" s="45">
        <v>22451</v>
      </c>
      <c r="D3679" s="46">
        <f>Table13[[#This Row],[Gross]]-Table13[[#This Row],[Budget]]</f>
        <v>-59977549</v>
      </c>
    </row>
    <row r="3680" spans="1:4" x14ac:dyDescent="0.25">
      <c r="A3680" s="47" t="s">
        <v>976</v>
      </c>
      <c r="B3680" s="47">
        <v>80000000</v>
      </c>
      <c r="C3680" s="47">
        <v>19673424</v>
      </c>
      <c r="D3680" s="46">
        <f>Table13[[#This Row],[Gross]]-Table13[[#This Row],[Budget]]</f>
        <v>-60326576</v>
      </c>
    </row>
    <row r="3681" spans="1:4" x14ac:dyDescent="0.25">
      <c r="A3681" s="47" t="s">
        <v>1083</v>
      </c>
      <c r="B3681" s="47">
        <v>75000000</v>
      </c>
      <c r="C3681" s="47">
        <v>14567883</v>
      </c>
      <c r="D3681" s="46">
        <f>Table13[[#This Row],[Gross]]-Table13[[#This Row],[Budget]]</f>
        <v>-60432117</v>
      </c>
    </row>
    <row r="3682" spans="1:4" x14ac:dyDescent="0.25">
      <c r="A3682" s="45" t="s">
        <v>978</v>
      </c>
      <c r="B3682" s="45">
        <v>80000000</v>
      </c>
      <c r="C3682" s="45">
        <v>19480739</v>
      </c>
      <c r="D3682" s="46">
        <f>Table13[[#This Row],[Gross]]-Table13[[#This Row],[Budget]]</f>
        <v>-60519261</v>
      </c>
    </row>
    <row r="3683" spans="1:4" x14ac:dyDescent="0.25">
      <c r="A3683" s="47" t="s">
        <v>1464</v>
      </c>
      <c r="B3683" s="47">
        <v>87000000</v>
      </c>
      <c r="C3683" s="47">
        <v>26082914</v>
      </c>
      <c r="D3683" s="46">
        <f>Table13[[#This Row],[Gross]]-Table13[[#This Row],[Budget]]</f>
        <v>-60917086</v>
      </c>
    </row>
    <row r="3684" spans="1:4" x14ac:dyDescent="0.25">
      <c r="A3684" s="45" t="s">
        <v>364</v>
      </c>
      <c r="B3684" s="45">
        <v>130000000</v>
      </c>
      <c r="C3684" s="45">
        <v>68642452</v>
      </c>
      <c r="D3684" s="46">
        <f>Table13[[#This Row],[Gross]]-Table13[[#This Row],[Budget]]</f>
        <v>-61357548</v>
      </c>
    </row>
    <row r="3685" spans="1:4" x14ac:dyDescent="0.25">
      <c r="A3685" s="45" t="s">
        <v>1201</v>
      </c>
      <c r="B3685" s="45">
        <v>70000000</v>
      </c>
      <c r="C3685" s="45">
        <v>8460990</v>
      </c>
      <c r="D3685" s="46">
        <f>Table13[[#This Row],[Gross]]-Table13[[#This Row],[Budget]]</f>
        <v>-61539010</v>
      </c>
    </row>
    <row r="3686" spans="1:4" x14ac:dyDescent="0.25">
      <c r="A3686" s="45" t="s">
        <v>982</v>
      </c>
      <c r="B3686" s="45">
        <v>80000000</v>
      </c>
      <c r="C3686" s="45">
        <v>18318000</v>
      </c>
      <c r="D3686" s="46">
        <f>Table13[[#This Row],[Gross]]-Table13[[#This Row],[Budget]]</f>
        <v>-61682000</v>
      </c>
    </row>
    <row r="3687" spans="1:4" x14ac:dyDescent="0.25">
      <c r="A3687" s="47" t="s">
        <v>145</v>
      </c>
      <c r="B3687" s="47">
        <v>200000000</v>
      </c>
      <c r="C3687" s="47">
        <v>137850096</v>
      </c>
      <c r="D3687" s="46">
        <f>Table13[[#This Row],[Gross]]-Table13[[#This Row],[Budget]]</f>
        <v>-62149904</v>
      </c>
    </row>
    <row r="3688" spans="1:4" x14ac:dyDescent="0.25">
      <c r="A3688" s="47" t="s">
        <v>980</v>
      </c>
      <c r="B3688" s="47">
        <v>80000000</v>
      </c>
      <c r="C3688" s="47">
        <v>17593391</v>
      </c>
      <c r="D3688" s="46">
        <f>Table13[[#This Row],[Gross]]-Table13[[#This Row],[Budget]]</f>
        <v>-62406609</v>
      </c>
    </row>
    <row r="3689" spans="1:4" x14ac:dyDescent="0.25">
      <c r="A3689" s="47" t="s">
        <v>983</v>
      </c>
      <c r="B3689" s="47">
        <v>90000000</v>
      </c>
      <c r="C3689" s="47">
        <v>27356090</v>
      </c>
      <c r="D3689" s="46">
        <f>Table13[[#This Row],[Gross]]-Table13[[#This Row],[Budget]]</f>
        <v>-62643910</v>
      </c>
    </row>
    <row r="3690" spans="1:4" x14ac:dyDescent="0.25">
      <c r="A3690" s="47" t="s">
        <v>213</v>
      </c>
      <c r="B3690" s="47">
        <v>165000000</v>
      </c>
      <c r="C3690" s="47">
        <v>102315545</v>
      </c>
      <c r="D3690" s="46">
        <f>Table13[[#This Row],[Gross]]-Table13[[#This Row],[Budget]]</f>
        <v>-62684455</v>
      </c>
    </row>
    <row r="3691" spans="1:4" x14ac:dyDescent="0.25">
      <c r="A3691" s="47" t="s">
        <v>1202</v>
      </c>
      <c r="B3691" s="47">
        <v>70000000</v>
      </c>
      <c r="C3691" s="47">
        <v>7097125</v>
      </c>
      <c r="D3691" s="46">
        <f>Table13[[#This Row],[Gross]]-Table13[[#This Row],[Budget]]</f>
        <v>-62902875</v>
      </c>
    </row>
    <row r="3692" spans="1:4" x14ac:dyDescent="0.25">
      <c r="A3692" s="45" t="s">
        <v>512</v>
      </c>
      <c r="B3692" s="45">
        <v>120000000</v>
      </c>
      <c r="C3692" s="45">
        <v>56114221</v>
      </c>
      <c r="D3692" s="46">
        <f>Table13[[#This Row],[Gross]]-Table13[[#This Row],[Budget]]</f>
        <v>-63885779</v>
      </c>
    </row>
    <row r="3693" spans="1:4" x14ac:dyDescent="0.25">
      <c r="A3693" s="47" t="s">
        <v>1206</v>
      </c>
      <c r="B3693" s="47">
        <v>70000000</v>
      </c>
      <c r="C3693" s="47">
        <v>5851188</v>
      </c>
      <c r="D3693" s="46">
        <f>Table13[[#This Row],[Gross]]-Table13[[#This Row],[Budget]]</f>
        <v>-64148812</v>
      </c>
    </row>
    <row r="3694" spans="1:4" x14ac:dyDescent="0.25">
      <c r="A3694" s="47" t="s">
        <v>791</v>
      </c>
      <c r="B3694" s="47">
        <v>100000000</v>
      </c>
      <c r="C3694" s="47">
        <v>35168677</v>
      </c>
      <c r="D3694" s="46">
        <f>Table13[[#This Row],[Gross]]-Table13[[#This Row],[Budget]]</f>
        <v>-64831323</v>
      </c>
    </row>
    <row r="3695" spans="1:4" x14ac:dyDescent="0.25">
      <c r="A3695" s="45" t="s">
        <v>1317</v>
      </c>
      <c r="B3695" s="45">
        <v>65000000</v>
      </c>
      <c r="C3695" s="45">
        <v>72413</v>
      </c>
      <c r="D3695" s="46">
        <f>Table13[[#This Row],[Gross]]-Table13[[#This Row],[Budget]]</f>
        <v>-64927587</v>
      </c>
    </row>
    <row r="3696" spans="1:4" x14ac:dyDescent="0.25">
      <c r="A3696" s="45" t="s">
        <v>1009</v>
      </c>
      <c r="B3696" s="45">
        <v>80000000</v>
      </c>
      <c r="C3696" s="45">
        <v>15071514</v>
      </c>
      <c r="D3696" s="46">
        <f>Table13[[#This Row],[Gross]]-Table13[[#This Row],[Budget]]</f>
        <v>-64928486</v>
      </c>
    </row>
    <row r="3697" spans="1:4" x14ac:dyDescent="0.25">
      <c r="A3697" s="45" t="s">
        <v>663</v>
      </c>
      <c r="B3697" s="45">
        <v>100000000</v>
      </c>
      <c r="C3697" s="45">
        <v>35024475</v>
      </c>
      <c r="D3697" s="46">
        <f>Table13[[#This Row],[Gross]]-Table13[[#This Row],[Budget]]</f>
        <v>-64975525</v>
      </c>
    </row>
    <row r="3698" spans="1:4" x14ac:dyDescent="0.25">
      <c r="A3698" s="47" t="s">
        <v>247</v>
      </c>
      <c r="B3698" s="47">
        <v>155000000</v>
      </c>
      <c r="C3698" s="47">
        <v>89732035</v>
      </c>
      <c r="D3698" s="46">
        <f>Table13[[#This Row],[Gross]]-Table13[[#This Row],[Budget]]</f>
        <v>-65267965</v>
      </c>
    </row>
    <row r="3699" spans="1:4" x14ac:dyDescent="0.25">
      <c r="A3699" s="47" t="s">
        <v>294</v>
      </c>
      <c r="B3699" s="47">
        <v>150000000</v>
      </c>
      <c r="C3699" s="47">
        <v>83640426</v>
      </c>
      <c r="D3699" s="46">
        <f>Table13[[#This Row],[Gross]]-Table13[[#This Row],[Budget]]</f>
        <v>-66359574</v>
      </c>
    </row>
    <row r="3700" spans="1:4" x14ac:dyDescent="0.25">
      <c r="A3700" s="47" t="s">
        <v>656</v>
      </c>
      <c r="B3700" s="47">
        <v>84000000</v>
      </c>
      <c r="C3700" s="47">
        <v>17010646</v>
      </c>
      <c r="D3700" s="46">
        <f>Table13[[#This Row],[Gross]]-Table13[[#This Row],[Budget]]</f>
        <v>-66989354</v>
      </c>
    </row>
    <row r="3701" spans="1:4" x14ac:dyDescent="0.25">
      <c r="A3701" s="47" t="s">
        <v>501</v>
      </c>
      <c r="B3701" s="47">
        <v>115000000</v>
      </c>
      <c r="C3701" s="47">
        <v>47952020</v>
      </c>
      <c r="D3701" s="46">
        <f>Table13[[#This Row],[Gross]]-Table13[[#This Row],[Budget]]</f>
        <v>-67047980</v>
      </c>
    </row>
    <row r="3702" spans="1:4" x14ac:dyDescent="0.25">
      <c r="A3702" s="45" t="s">
        <v>331</v>
      </c>
      <c r="B3702" s="45">
        <v>150000000</v>
      </c>
      <c r="C3702" s="45">
        <v>82161969</v>
      </c>
      <c r="D3702" s="46">
        <f>Table13[[#This Row],[Gross]]-Table13[[#This Row],[Budget]]</f>
        <v>-67838031</v>
      </c>
    </row>
    <row r="3703" spans="1:4" x14ac:dyDescent="0.25">
      <c r="A3703" s="47" t="s">
        <v>529</v>
      </c>
      <c r="B3703" s="47">
        <v>112000000</v>
      </c>
      <c r="C3703" s="47">
        <v>42776259</v>
      </c>
      <c r="D3703" s="46">
        <f>Table13[[#This Row],[Gross]]-Table13[[#This Row],[Budget]]</f>
        <v>-69223741</v>
      </c>
    </row>
    <row r="3704" spans="1:4" x14ac:dyDescent="0.25">
      <c r="A3704" s="45" t="s">
        <v>1223</v>
      </c>
      <c r="B3704" s="45">
        <v>70000000</v>
      </c>
      <c r="C3704" s="45">
        <v>617840</v>
      </c>
      <c r="D3704" s="46">
        <f>Table13[[#This Row],[Gross]]-Table13[[#This Row],[Budget]]</f>
        <v>-69382160</v>
      </c>
    </row>
    <row r="3705" spans="1:4" x14ac:dyDescent="0.25">
      <c r="A3705" s="45" t="s">
        <v>416</v>
      </c>
      <c r="B3705" s="45">
        <v>130000000</v>
      </c>
      <c r="C3705" s="45">
        <v>60522097</v>
      </c>
      <c r="D3705" s="46">
        <f>Table13[[#This Row],[Gross]]-Table13[[#This Row],[Budget]]</f>
        <v>-69477903</v>
      </c>
    </row>
    <row r="3706" spans="1:4" x14ac:dyDescent="0.25">
      <c r="A3706" s="45" t="s">
        <v>1087</v>
      </c>
      <c r="B3706" s="45">
        <v>75000000</v>
      </c>
      <c r="C3706" s="45">
        <v>5409517</v>
      </c>
      <c r="D3706" s="46">
        <f>Table13[[#This Row],[Gross]]-Table13[[#This Row],[Budget]]</f>
        <v>-69590483</v>
      </c>
    </row>
    <row r="3707" spans="1:4" x14ac:dyDescent="0.25">
      <c r="A3707" s="45" t="s">
        <v>1505</v>
      </c>
      <c r="B3707" s="45">
        <v>80000000</v>
      </c>
      <c r="C3707" s="45">
        <v>10166502</v>
      </c>
      <c r="D3707" s="46">
        <f>Table13[[#This Row],[Gross]]-Table13[[#This Row],[Budget]]</f>
        <v>-69833498</v>
      </c>
    </row>
    <row r="3708" spans="1:4" x14ac:dyDescent="0.25">
      <c r="A3708" s="47" t="s">
        <v>986</v>
      </c>
      <c r="B3708" s="47">
        <v>86000000</v>
      </c>
      <c r="C3708" s="47">
        <v>15131330</v>
      </c>
      <c r="D3708" s="46">
        <f>Table13[[#This Row],[Gross]]-Table13[[#This Row],[Budget]]</f>
        <v>-70868670</v>
      </c>
    </row>
    <row r="3709" spans="1:4" x14ac:dyDescent="0.25">
      <c r="A3709" s="45" t="s">
        <v>377</v>
      </c>
      <c r="B3709" s="45">
        <v>135000000</v>
      </c>
      <c r="C3709" s="45">
        <v>63992328</v>
      </c>
      <c r="D3709" s="46">
        <f>Table13[[#This Row],[Gross]]-Table13[[#This Row],[Budget]]</f>
        <v>-71007672</v>
      </c>
    </row>
    <row r="3710" spans="1:4" x14ac:dyDescent="0.25">
      <c r="A3710" s="45" t="s">
        <v>499</v>
      </c>
      <c r="B3710" s="45">
        <v>115000000</v>
      </c>
      <c r="C3710" s="45">
        <v>40911830</v>
      </c>
      <c r="D3710" s="46">
        <f>Table13[[#This Row],[Gross]]-Table13[[#This Row],[Budget]]</f>
        <v>-74088170</v>
      </c>
    </row>
    <row r="3711" spans="1:4" x14ac:dyDescent="0.25">
      <c r="A3711" s="47" t="s">
        <v>112</v>
      </c>
      <c r="B3711" s="47">
        <v>200000000</v>
      </c>
      <c r="C3711" s="47">
        <v>125320003</v>
      </c>
      <c r="D3711" s="46">
        <f>Table13[[#This Row],[Gross]]-Table13[[#This Row],[Budget]]</f>
        <v>-74679997</v>
      </c>
    </row>
    <row r="3712" spans="1:4" x14ac:dyDescent="0.25">
      <c r="A3712" s="45" t="s">
        <v>173</v>
      </c>
      <c r="B3712" s="45">
        <v>175000000</v>
      </c>
      <c r="C3712" s="45">
        <v>100289690</v>
      </c>
      <c r="D3712" s="46">
        <f>Table13[[#This Row],[Gross]]-Table13[[#This Row],[Budget]]</f>
        <v>-74710310</v>
      </c>
    </row>
    <row r="3713" spans="1:4" x14ac:dyDescent="0.25">
      <c r="A3713" s="47" t="s">
        <v>639</v>
      </c>
      <c r="B3713" s="47">
        <v>102000000</v>
      </c>
      <c r="C3713" s="47">
        <v>27098580</v>
      </c>
      <c r="D3713" s="46">
        <f>Table13[[#This Row],[Gross]]-Table13[[#This Row],[Budget]]</f>
        <v>-74901420</v>
      </c>
    </row>
    <row r="3714" spans="1:4" x14ac:dyDescent="0.25">
      <c r="A3714" s="45" t="s">
        <v>345</v>
      </c>
      <c r="B3714" s="45">
        <v>140000000</v>
      </c>
      <c r="C3714" s="45">
        <v>65007045</v>
      </c>
      <c r="D3714" s="46">
        <f>Table13[[#This Row],[Gross]]-Table13[[#This Row],[Budget]]</f>
        <v>-74992955</v>
      </c>
    </row>
    <row r="3715" spans="1:4" x14ac:dyDescent="0.25">
      <c r="A3715" s="45" t="s">
        <v>658</v>
      </c>
      <c r="B3715" s="45">
        <v>100000000</v>
      </c>
      <c r="C3715" s="45">
        <v>24985612</v>
      </c>
      <c r="D3715" s="46">
        <f>Table13[[#This Row],[Gross]]-Table13[[#This Row],[Budget]]</f>
        <v>-75014388</v>
      </c>
    </row>
    <row r="3716" spans="1:4" x14ac:dyDescent="0.25">
      <c r="A3716" s="45" t="s">
        <v>480</v>
      </c>
      <c r="B3716" s="45">
        <v>120000000</v>
      </c>
      <c r="C3716" s="45">
        <v>43929341</v>
      </c>
      <c r="D3716" s="46">
        <f>Table13[[#This Row],[Gross]]-Table13[[#This Row],[Budget]]</f>
        <v>-76070659</v>
      </c>
    </row>
    <row r="3717" spans="1:4" x14ac:dyDescent="0.25">
      <c r="A3717" s="45" t="s">
        <v>654</v>
      </c>
      <c r="B3717" s="45">
        <v>105000000</v>
      </c>
      <c r="C3717" s="45">
        <v>28772222</v>
      </c>
      <c r="D3717" s="46">
        <f>Table13[[#This Row],[Gross]]-Table13[[#This Row],[Budget]]</f>
        <v>-76227778</v>
      </c>
    </row>
    <row r="3718" spans="1:4" x14ac:dyDescent="0.25">
      <c r="A3718" s="47" t="s">
        <v>310</v>
      </c>
      <c r="B3718" s="47">
        <v>150000000</v>
      </c>
      <c r="C3718" s="47">
        <v>73103784</v>
      </c>
      <c r="D3718" s="46">
        <f>Table13[[#This Row],[Gross]]-Table13[[#This Row],[Budget]]</f>
        <v>-76896216</v>
      </c>
    </row>
    <row r="3719" spans="1:4" x14ac:dyDescent="0.25">
      <c r="A3719" s="47" t="s">
        <v>707</v>
      </c>
      <c r="B3719" s="47">
        <v>100000000</v>
      </c>
      <c r="C3719" s="47">
        <v>23014504</v>
      </c>
      <c r="D3719" s="46">
        <f>Table13[[#This Row],[Gross]]-Table13[[#This Row],[Budget]]</f>
        <v>-76985496</v>
      </c>
    </row>
    <row r="3720" spans="1:4" x14ac:dyDescent="0.25">
      <c r="A3720" s="47" t="s">
        <v>175</v>
      </c>
      <c r="B3720" s="47">
        <v>178000000</v>
      </c>
      <c r="C3720" s="47">
        <v>100189501</v>
      </c>
      <c r="D3720" s="46">
        <f>Table13[[#This Row],[Gross]]-Table13[[#This Row],[Budget]]</f>
        <v>-77810499</v>
      </c>
    </row>
    <row r="3721" spans="1:4" x14ac:dyDescent="0.25">
      <c r="A3721" s="47" t="s">
        <v>703</v>
      </c>
      <c r="B3721" s="47">
        <v>95000000</v>
      </c>
      <c r="C3721" s="47">
        <v>17176900</v>
      </c>
      <c r="D3721" s="46">
        <f>Table13[[#This Row],[Gross]]-Table13[[#This Row],[Budget]]</f>
        <v>-77823100</v>
      </c>
    </row>
    <row r="3722" spans="1:4" x14ac:dyDescent="0.25">
      <c r="A3722" s="47" t="s">
        <v>1006</v>
      </c>
      <c r="B3722" s="47">
        <v>81200000</v>
      </c>
      <c r="C3722" s="47">
        <v>1339152</v>
      </c>
      <c r="D3722" s="46">
        <f>Table13[[#This Row],[Gross]]-Table13[[#This Row],[Budget]]</f>
        <v>-79860848</v>
      </c>
    </row>
    <row r="3723" spans="1:4" x14ac:dyDescent="0.25">
      <c r="A3723" s="47" t="s">
        <v>415</v>
      </c>
      <c r="B3723" s="47">
        <v>130000000</v>
      </c>
      <c r="C3723" s="47">
        <v>49551662</v>
      </c>
      <c r="D3723" s="46">
        <f>Table13[[#This Row],[Gross]]-Table13[[#This Row],[Budget]]</f>
        <v>-80448338</v>
      </c>
    </row>
    <row r="3724" spans="1:4" x14ac:dyDescent="0.25">
      <c r="A3724" s="47" t="s">
        <v>563</v>
      </c>
      <c r="B3724" s="47">
        <v>130000000</v>
      </c>
      <c r="C3724" s="47">
        <v>47396698</v>
      </c>
      <c r="D3724" s="46">
        <f>Table13[[#This Row],[Gross]]-Table13[[#This Row],[Budget]]</f>
        <v>-82603302</v>
      </c>
    </row>
    <row r="3725" spans="1:4" x14ac:dyDescent="0.25">
      <c r="A3725" s="45" t="s">
        <v>575</v>
      </c>
      <c r="B3725" s="45">
        <v>90000000</v>
      </c>
      <c r="C3725" s="45">
        <v>6712451</v>
      </c>
      <c r="D3725" s="46">
        <f>Table13[[#This Row],[Gross]]-Table13[[#This Row],[Budget]]</f>
        <v>-83287549</v>
      </c>
    </row>
    <row r="3726" spans="1:4" x14ac:dyDescent="0.25">
      <c r="A3726" s="47" t="s">
        <v>51</v>
      </c>
      <c r="B3726" s="47">
        <v>225000000</v>
      </c>
      <c r="C3726" s="47">
        <v>141614023</v>
      </c>
      <c r="D3726" s="46">
        <f>Table13[[#This Row],[Gross]]-Table13[[#This Row],[Budget]]</f>
        <v>-83385977</v>
      </c>
    </row>
    <row r="3727" spans="1:4" x14ac:dyDescent="0.25">
      <c r="A3727" s="47" t="s">
        <v>107</v>
      </c>
      <c r="B3727" s="47">
        <v>200000000</v>
      </c>
      <c r="C3727" s="47">
        <v>116593191</v>
      </c>
      <c r="D3727" s="46">
        <f>Table13[[#This Row],[Gross]]-Table13[[#This Row],[Budget]]</f>
        <v>-83406809</v>
      </c>
    </row>
    <row r="3728" spans="1:4" x14ac:dyDescent="0.25">
      <c r="A3728" s="47" t="s">
        <v>5407</v>
      </c>
      <c r="B3728" s="47">
        <v>84450000</v>
      </c>
      <c r="C3728" s="47">
        <v>617228</v>
      </c>
      <c r="D3728" s="46">
        <f>Table13[[#This Row],[Gross]]-Table13[[#This Row],[Budget]]</f>
        <v>-83832772</v>
      </c>
    </row>
    <row r="3729" spans="1:4" x14ac:dyDescent="0.25">
      <c r="A3729" s="47" t="s">
        <v>314</v>
      </c>
      <c r="B3729" s="47">
        <v>149000000</v>
      </c>
      <c r="C3729" s="47">
        <v>64459316</v>
      </c>
      <c r="D3729" s="46">
        <f>Table13[[#This Row],[Gross]]-Table13[[#This Row],[Budget]]</f>
        <v>-84540684</v>
      </c>
    </row>
    <row r="3730" spans="1:4" x14ac:dyDescent="0.25">
      <c r="A3730" s="45" t="s">
        <v>717</v>
      </c>
      <c r="B3730" s="45">
        <v>107000000</v>
      </c>
      <c r="C3730" s="45">
        <v>22406362</v>
      </c>
      <c r="D3730" s="46">
        <f>Table13[[#This Row],[Gross]]-Table13[[#This Row],[Budget]]</f>
        <v>-84593638</v>
      </c>
    </row>
    <row r="3731" spans="1:4" x14ac:dyDescent="0.25">
      <c r="A3731" s="47" t="s">
        <v>555</v>
      </c>
      <c r="B3731" s="47">
        <v>110000000</v>
      </c>
      <c r="C3731" s="47">
        <v>24004159</v>
      </c>
      <c r="D3731" s="46">
        <f>Table13[[#This Row],[Gross]]-Table13[[#This Row],[Budget]]</f>
        <v>-85995841</v>
      </c>
    </row>
    <row r="3732" spans="1:4" x14ac:dyDescent="0.25">
      <c r="A3732" s="45" t="s">
        <v>177</v>
      </c>
      <c r="B3732" s="45">
        <v>175000000</v>
      </c>
      <c r="C3732" s="45">
        <v>88246220</v>
      </c>
      <c r="D3732" s="46">
        <f>Table13[[#This Row],[Gross]]-Table13[[#This Row],[Budget]]</f>
        <v>-86753780</v>
      </c>
    </row>
    <row r="3733" spans="1:4" x14ac:dyDescent="0.25">
      <c r="A3733" s="45" t="s">
        <v>236</v>
      </c>
      <c r="B3733" s="45">
        <v>150000000</v>
      </c>
      <c r="C3733" s="45">
        <v>63143812</v>
      </c>
      <c r="D3733" s="46">
        <f>Table13[[#This Row],[Gross]]-Table13[[#This Row],[Budget]]</f>
        <v>-86856188</v>
      </c>
    </row>
    <row r="3734" spans="1:4" x14ac:dyDescent="0.25">
      <c r="A3734" s="45" t="s">
        <v>721</v>
      </c>
      <c r="B3734" s="45">
        <v>98000000</v>
      </c>
      <c r="C3734" s="45">
        <v>11000000</v>
      </c>
      <c r="D3734" s="46">
        <f>Table13[[#This Row],[Gross]]-Table13[[#This Row],[Budget]]</f>
        <v>-87000000</v>
      </c>
    </row>
    <row r="3735" spans="1:4" x14ac:dyDescent="0.25">
      <c r="A3735" s="45" t="s">
        <v>381</v>
      </c>
      <c r="B3735" s="45">
        <v>140000000</v>
      </c>
      <c r="C3735" s="45">
        <v>52792307</v>
      </c>
      <c r="D3735" s="46">
        <f>Table13[[#This Row],[Gross]]-Table13[[#This Row],[Budget]]</f>
        <v>-87207693</v>
      </c>
    </row>
    <row r="3736" spans="1:4" x14ac:dyDescent="0.25">
      <c r="A3736" s="45" t="s">
        <v>301</v>
      </c>
      <c r="B3736" s="45">
        <v>150000000</v>
      </c>
      <c r="C3736" s="45">
        <v>61937495</v>
      </c>
      <c r="D3736" s="46">
        <f>Table13[[#This Row],[Gross]]-Table13[[#This Row],[Budget]]</f>
        <v>-88062505</v>
      </c>
    </row>
    <row r="3737" spans="1:4" x14ac:dyDescent="0.25">
      <c r="A3737" s="47" t="s">
        <v>127</v>
      </c>
      <c r="B3737" s="47">
        <v>190000000</v>
      </c>
      <c r="C3737" s="47">
        <v>101785482</v>
      </c>
      <c r="D3737" s="46">
        <f>Table13[[#This Row],[Gross]]-Table13[[#This Row],[Budget]]</f>
        <v>-88214518</v>
      </c>
    </row>
    <row r="3738" spans="1:4" x14ac:dyDescent="0.25">
      <c r="A3738" s="45" t="s">
        <v>4484</v>
      </c>
      <c r="B3738" s="45">
        <v>100000000</v>
      </c>
      <c r="C3738" s="45">
        <v>11041228</v>
      </c>
      <c r="D3738" s="46">
        <f>Table13[[#This Row],[Gross]]-Table13[[#This Row],[Budget]]</f>
        <v>-88958772</v>
      </c>
    </row>
    <row r="3739" spans="1:4" x14ac:dyDescent="0.25">
      <c r="A3739" s="47" t="s">
        <v>483</v>
      </c>
      <c r="B3739" s="47">
        <v>120000000</v>
      </c>
      <c r="C3739" s="47">
        <v>30212620</v>
      </c>
      <c r="D3739" s="46">
        <f>Table13[[#This Row],[Gross]]-Table13[[#This Row],[Budget]]</f>
        <v>-89787380</v>
      </c>
    </row>
    <row r="3740" spans="1:4" x14ac:dyDescent="0.25">
      <c r="A3740" s="45" t="s">
        <v>797</v>
      </c>
      <c r="B3740" s="45">
        <v>90000000</v>
      </c>
      <c r="C3740" s="45">
        <v>190562</v>
      </c>
      <c r="D3740" s="46">
        <f>Table13[[#This Row],[Gross]]-Table13[[#This Row],[Budget]]</f>
        <v>-89809438</v>
      </c>
    </row>
    <row r="3741" spans="1:4" x14ac:dyDescent="0.25">
      <c r="A3741" s="47" t="s">
        <v>571</v>
      </c>
      <c r="B3741" s="47">
        <v>126000000</v>
      </c>
      <c r="C3741" s="47">
        <v>35799026</v>
      </c>
      <c r="D3741" s="46">
        <f>Table13[[#This Row],[Gross]]-Table13[[#This Row],[Budget]]</f>
        <v>-90200974</v>
      </c>
    </row>
    <row r="3742" spans="1:4" x14ac:dyDescent="0.25">
      <c r="A3742" s="47" t="s">
        <v>780</v>
      </c>
      <c r="B3742" s="47">
        <v>92000000</v>
      </c>
      <c r="C3742" s="47">
        <v>26871</v>
      </c>
      <c r="D3742" s="46">
        <f>Table13[[#This Row],[Gross]]-Table13[[#This Row],[Budget]]</f>
        <v>-91973129</v>
      </c>
    </row>
    <row r="3743" spans="1:4" x14ac:dyDescent="0.25">
      <c r="A3743" s="45" t="s">
        <v>241</v>
      </c>
      <c r="B3743" s="45">
        <v>170000000</v>
      </c>
      <c r="C3743" s="45">
        <v>76846624</v>
      </c>
      <c r="D3743" s="46">
        <f>Table13[[#This Row],[Gross]]-Table13[[#This Row],[Budget]]</f>
        <v>-93153376</v>
      </c>
    </row>
    <row r="3744" spans="1:4" x14ac:dyDescent="0.25">
      <c r="A3744" s="47" t="s">
        <v>675</v>
      </c>
      <c r="B3744" s="47">
        <v>94000000</v>
      </c>
      <c r="C3744" s="47">
        <v>9213</v>
      </c>
      <c r="D3744" s="46">
        <f>Table13[[#This Row],[Gross]]-Table13[[#This Row],[Budget]]</f>
        <v>-93990787</v>
      </c>
    </row>
    <row r="3745" spans="1:4" x14ac:dyDescent="0.25">
      <c r="A3745" s="47" t="s">
        <v>65</v>
      </c>
      <c r="B3745" s="47">
        <v>200000000</v>
      </c>
      <c r="C3745" s="47">
        <v>105219735</v>
      </c>
      <c r="D3745" s="46">
        <f>Table13[[#This Row],[Gross]]-Table13[[#This Row],[Budget]]</f>
        <v>-94780265</v>
      </c>
    </row>
    <row r="3746" spans="1:4" x14ac:dyDescent="0.25">
      <c r="A3746" s="47" t="s">
        <v>661</v>
      </c>
      <c r="B3746" s="47">
        <v>100000000</v>
      </c>
      <c r="C3746" s="47">
        <v>4411102</v>
      </c>
      <c r="D3746" s="46">
        <f>Table13[[#This Row],[Gross]]-Table13[[#This Row],[Budget]]</f>
        <v>-95588898</v>
      </c>
    </row>
    <row r="3747" spans="1:4" x14ac:dyDescent="0.25">
      <c r="A3747" s="45" t="s">
        <v>162</v>
      </c>
      <c r="B3747" s="45">
        <v>170000000</v>
      </c>
      <c r="C3747" s="45">
        <v>73820094</v>
      </c>
      <c r="D3747" s="46">
        <f>Table13[[#This Row],[Gross]]-Table13[[#This Row],[Budget]]</f>
        <v>-96179906</v>
      </c>
    </row>
    <row r="3748" spans="1:4" x14ac:dyDescent="0.25">
      <c r="A3748" s="47" t="s">
        <v>429</v>
      </c>
      <c r="B3748" s="47">
        <v>130000000</v>
      </c>
      <c r="C3748" s="47">
        <v>33592415</v>
      </c>
      <c r="D3748" s="46">
        <f>Table13[[#This Row],[Gross]]-Table13[[#This Row],[Budget]]</f>
        <v>-96407585</v>
      </c>
    </row>
    <row r="3749" spans="1:4" x14ac:dyDescent="0.25">
      <c r="A3749" s="47" t="s">
        <v>204</v>
      </c>
      <c r="B3749" s="47">
        <v>190000000</v>
      </c>
      <c r="C3749" s="47">
        <v>93417865</v>
      </c>
      <c r="D3749" s="46">
        <f>Table13[[#This Row],[Gross]]-Table13[[#This Row],[Budget]]</f>
        <v>-96582135</v>
      </c>
    </row>
    <row r="3750" spans="1:4" x14ac:dyDescent="0.25">
      <c r="A3750" s="45" t="s">
        <v>4362</v>
      </c>
      <c r="B3750" s="45">
        <v>100000000</v>
      </c>
      <c r="C3750" s="45">
        <v>3058380</v>
      </c>
      <c r="D3750" s="46">
        <f>Table13[[#This Row],[Gross]]-Table13[[#This Row],[Budget]]</f>
        <v>-96941620</v>
      </c>
    </row>
    <row r="3751" spans="1:4" x14ac:dyDescent="0.25">
      <c r="A3751" s="47" t="s">
        <v>239</v>
      </c>
      <c r="B3751" s="47">
        <v>160000000</v>
      </c>
      <c r="C3751" s="47">
        <v>60655503</v>
      </c>
      <c r="D3751" s="46">
        <f>Table13[[#This Row],[Gross]]-Table13[[#This Row],[Budget]]</f>
        <v>-99344497</v>
      </c>
    </row>
    <row r="3752" spans="1:4" x14ac:dyDescent="0.25">
      <c r="A3752" s="47" t="s">
        <v>646</v>
      </c>
      <c r="B3752" s="47">
        <v>140000000</v>
      </c>
      <c r="C3752" s="47">
        <v>38120554</v>
      </c>
      <c r="D3752" s="46">
        <f>Table13[[#This Row],[Gross]]-Table13[[#This Row],[Budget]]</f>
        <v>-101879446</v>
      </c>
    </row>
    <row r="3753" spans="1:4" x14ac:dyDescent="0.25">
      <c r="A3753" s="47" t="s">
        <v>4277</v>
      </c>
      <c r="B3753" s="47">
        <v>103000000</v>
      </c>
      <c r="C3753" s="47">
        <v>274299</v>
      </c>
      <c r="D3753" s="46">
        <f>Table13[[#This Row],[Gross]]-Table13[[#This Row],[Budget]]</f>
        <v>-102725701</v>
      </c>
    </row>
    <row r="3754" spans="1:4" x14ac:dyDescent="0.25">
      <c r="A3754" s="47" t="s">
        <v>353</v>
      </c>
      <c r="B3754" s="47">
        <v>135000000</v>
      </c>
      <c r="C3754" s="47">
        <v>31704416</v>
      </c>
      <c r="D3754" s="46">
        <f>Table13[[#This Row],[Gross]]-Table13[[#This Row],[Budget]]</f>
        <v>-103295584</v>
      </c>
    </row>
    <row r="3755" spans="1:4" x14ac:dyDescent="0.25">
      <c r="A3755" s="47" t="s">
        <v>367</v>
      </c>
      <c r="B3755" s="47">
        <v>137000000</v>
      </c>
      <c r="C3755" s="47">
        <v>32131830</v>
      </c>
      <c r="D3755" s="46">
        <f>Table13[[#This Row],[Gross]]-Table13[[#This Row],[Budget]]</f>
        <v>-104868170</v>
      </c>
    </row>
    <row r="3756" spans="1:4" x14ac:dyDescent="0.25">
      <c r="A3756" s="45" t="s">
        <v>352</v>
      </c>
      <c r="B3756" s="45">
        <v>140000000</v>
      </c>
      <c r="C3756" s="45">
        <v>31141074</v>
      </c>
      <c r="D3756" s="46">
        <f>Table13[[#This Row],[Gross]]-Table13[[#This Row],[Budget]]</f>
        <v>-108858926</v>
      </c>
    </row>
    <row r="3757" spans="1:4" x14ac:dyDescent="0.25">
      <c r="A3757" s="45" t="s">
        <v>125</v>
      </c>
      <c r="B3757" s="45">
        <v>200000000</v>
      </c>
      <c r="C3757" s="45">
        <v>90755643</v>
      </c>
      <c r="D3757" s="46">
        <f>Table13[[#This Row],[Gross]]-Table13[[#This Row],[Budget]]</f>
        <v>-109244357</v>
      </c>
    </row>
    <row r="3758" spans="1:4" x14ac:dyDescent="0.25">
      <c r="A3758" s="47" t="s">
        <v>69</v>
      </c>
      <c r="B3758" s="47">
        <v>180000000</v>
      </c>
      <c r="C3758" s="47">
        <v>70083519</v>
      </c>
      <c r="D3758" s="46">
        <f>Table13[[#This Row],[Gross]]-Table13[[#This Row],[Budget]]</f>
        <v>-109916481</v>
      </c>
    </row>
    <row r="3759" spans="1:4" x14ac:dyDescent="0.25">
      <c r="A3759" s="47" t="s">
        <v>548</v>
      </c>
      <c r="B3759" s="47">
        <v>160000000</v>
      </c>
      <c r="C3759" s="47">
        <v>48068396</v>
      </c>
      <c r="D3759" s="46">
        <f>Table13[[#This Row],[Gross]]-Table13[[#This Row],[Budget]]</f>
        <v>-111931604</v>
      </c>
    </row>
    <row r="3760" spans="1:4" x14ac:dyDescent="0.25">
      <c r="A3760" s="45" t="s">
        <v>245</v>
      </c>
      <c r="B3760" s="45">
        <v>160000000</v>
      </c>
      <c r="C3760" s="45">
        <v>46978995</v>
      </c>
      <c r="D3760" s="46">
        <f>Table13[[#This Row],[Gross]]-Table13[[#This Row],[Budget]]</f>
        <v>-113021005</v>
      </c>
    </row>
    <row r="3761" spans="1:4" x14ac:dyDescent="0.25">
      <c r="A3761" s="45" t="s">
        <v>316</v>
      </c>
      <c r="B3761" s="45">
        <v>150000000</v>
      </c>
      <c r="C3761" s="45">
        <v>34964818</v>
      </c>
      <c r="D3761" s="46">
        <f>Table13[[#This Row],[Gross]]-Table13[[#This Row],[Budget]]</f>
        <v>-115035182</v>
      </c>
    </row>
    <row r="3762" spans="1:4" x14ac:dyDescent="0.25">
      <c r="A3762" s="47" t="s">
        <v>255</v>
      </c>
      <c r="B3762" s="47">
        <v>155000000</v>
      </c>
      <c r="C3762" s="47">
        <v>34293771</v>
      </c>
      <c r="D3762" s="46">
        <f>Table13[[#This Row],[Gross]]-Table13[[#This Row],[Budget]]</f>
        <v>-120706229</v>
      </c>
    </row>
    <row r="3763" spans="1:4" x14ac:dyDescent="0.25">
      <c r="A3763" s="47" t="s">
        <v>47</v>
      </c>
      <c r="B3763" s="47">
        <v>215000000</v>
      </c>
      <c r="C3763" s="47">
        <v>89289910</v>
      </c>
      <c r="D3763" s="46">
        <f>Table13[[#This Row],[Gross]]-Table13[[#This Row],[Budget]]</f>
        <v>-125710090</v>
      </c>
    </row>
    <row r="3764" spans="1:4" x14ac:dyDescent="0.25">
      <c r="A3764" s="45" t="s">
        <v>312</v>
      </c>
      <c r="B3764" s="45">
        <v>150000000</v>
      </c>
      <c r="C3764" s="45">
        <v>21379315</v>
      </c>
      <c r="D3764" s="46">
        <f>Table13[[#This Row],[Gross]]-Table13[[#This Row],[Budget]]</f>
        <v>-128620685</v>
      </c>
    </row>
    <row r="3765" spans="1:4" x14ac:dyDescent="0.25">
      <c r="A3765" s="45" t="s">
        <v>147</v>
      </c>
      <c r="B3765" s="45">
        <v>176000000</v>
      </c>
      <c r="C3765" s="45">
        <v>47375327</v>
      </c>
      <c r="D3765" s="46">
        <f>Table13[[#This Row],[Gross]]-Table13[[#This Row],[Budget]]</f>
        <v>-128624673</v>
      </c>
    </row>
    <row r="3766" spans="1:4" x14ac:dyDescent="0.25">
      <c r="A3766" s="45" t="s">
        <v>121</v>
      </c>
      <c r="B3766" s="45">
        <v>195000000</v>
      </c>
      <c r="C3766" s="45">
        <v>65171860</v>
      </c>
      <c r="D3766" s="46">
        <f>Table13[[#This Row],[Gross]]-Table13[[#This Row],[Budget]]</f>
        <v>-129828140</v>
      </c>
    </row>
    <row r="3767" spans="1:4" x14ac:dyDescent="0.25">
      <c r="A3767" s="45" t="s">
        <v>198</v>
      </c>
      <c r="B3767" s="45">
        <v>175000000</v>
      </c>
      <c r="C3767" s="45">
        <v>38297305</v>
      </c>
      <c r="D3767" s="46">
        <f>Table13[[#This Row],[Gross]]-Table13[[#This Row],[Budget]]</f>
        <v>-136702695</v>
      </c>
    </row>
    <row r="3768" spans="1:4" x14ac:dyDescent="0.25">
      <c r="A3768" s="45" t="s">
        <v>3688</v>
      </c>
      <c r="B3768" s="45">
        <v>140000000</v>
      </c>
      <c r="C3768" s="45">
        <v>146072</v>
      </c>
      <c r="D3768" s="46">
        <f>Table13[[#This Row],[Gross]]-Table13[[#This Row],[Budget]]</f>
        <v>-139853928</v>
      </c>
    </row>
    <row r="3769" spans="1:4" x14ac:dyDescent="0.25">
      <c r="A3769" s="47" t="s">
        <v>78</v>
      </c>
      <c r="B3769" s="47">
        <v>209000000</v>
      </c>
      <c r="C3769" s="47">
        <v>65173160</v>
      </c>
      <c r="D3769" s="46">
        <f>Table13[[#This Row],[Gross]]-Table13[[#This Row],[Budget]]</f>
        <v>-143826840</v>
      </c>
    </row>
    <row r="3770" spans="1:4" x14ac:dyDescent="0.25">
      <c r="A3770" s="45" t="s">
        <v>2937</v>
      </c>
      <c r="B3770" s="45">
        <v>160000000</v>
      </c>
      <c r="C3770" s="45">
        <v>10762178</v>
      </c>
      <c r="D3770" s="46">
        <f>Table13[[#This Row],[Gross]]-Table13[[#This Row],[Budget]]</f>
        <v>-149237822</v>
      </c>
    </row>
    <row r="3771" spans="1:4" x14ac:dyDescent="0.25">
      <c r="A3771" s="45" t="s">
        <v>5453</v>
      </c>
      <c r="B3771" s="45">
        <v>150000000</v>
      </c>
      <c r="C3771" s="45">
        <v>199228</v>
      </c>
      <c r="D3771" s="46">
        <f>Table13[[#This Row],[Gross]]-Table13[[#This Row],[Budget]]</f>
        <v>-149800772</v>
      </c>
    </row>
    <row r="3772" spans="1:4" x14ac:dyDescent="0.25">
      <c r="A3772" s="45" t="s">
        <v>212</v>
      </c>
      <c r="B3772" s="45">
        <v>165000000</v>
      </c>
      <c r="C3772" s="45">
        <v>665426</v>
      </c>
      <c r="D3772" s="46">
        <f>Table13[[#This Row],[Gross]]-Table13[[#This Row],[Budget]]</f>
        <v>-164334574</v>
      </c>
    </row>
    <row r="3773" spans="1:4" x14ac:dyDescent="0.25">
      <c r="A3773" s="47" t="s">
        <v>5239</v>
      </c>
      <c r="B3773" s="47">
        <v>200000000</v>
      </c>
      <c r="C3773" s="47">
        <v>11905519</v>
      </c>
      <c r="D3773" s="46">
        <f>Table13[[#This Row],[Gross]]-Table13[[#This Row],[Budget]]</f>
        <v>-188094481</v>
      </c>
    </row>
    <row r="3774" spans="1:4" x14ac:dyDescent="0.25">
      <c r="A3774" s="45" t="s">
        <v>25</v>
      </c>
      <c r="B3774" s="45">
        <v>263700000</v>
      </c>
      <c r="C3774" s="45">
        <v>73058679</v>
      </c>
      <c r="D3774" s="46">
        <f>Table13[[#This Row],[Gross]]-Table13[[#This Row],[Budget]]</f>
        <v>-190641321</v>
      </c>
    </row>
    <row r="3775" spans="1:4" x14ac:dyDescent="0.25">
      <c r="A3775" s="47" t="s">
        <v>4200</v>
      </c>
      <c r="B3775" s="47">
        <v>300000000</v>
      </c>
      <c r="C3775" s="47">
        <v>102055</v>
      </c>
      <c r="D3775" s="46">
        <f>Table13[[#This Row],[Gross]]-Table13[[#This Row],[Budget]]</f>
        <v>-299897945</v>
      </c>
    </row>
    <row r="3776" spans="1:4" x14ac:dyDescent="0.25">
      <c r="A3776" s="45" t="s">
        <v>1828</v>
      </c>
      <c r="B3776" s="45">
        <v>390000000</v>
      </c>
      <c r="C3776" s="45">
        <v>14131298</v>
      </c>
      <c r="D3776" s="46">
        <f>Table13[[#This Row],[Gross]]-Table13[[#This Row],[Budget]]</f>
        <v>-375868702</v>
      </c>
    </row>
    <row r="3777" spans="1:4" x14ac:dyDescent="0.25">
      <c r="A3777" s="45" t="s">
        <v>4867</v>
      </c>
      <c r="B3777" s="45">
        <v>400000000</v>
      </c>
      <c r="C3777" s="45">
        <v>454255</v>
      </c>
      <c r="D3777" s="46">
        <f>Table13[[#This Row],[Gross]]-Table13[[#This Row],[Budget]]</f>
        <v>-399545745</v>
      </c>
    </row>
    <row r="3778" spans="1:4" x14ac:dyDescent="0.25">
      <c r="A3778" s="47" t="s">
        <v>2324</v>
      </c>
      <c r="B3778" s="47">
        <v>553632000</v>
      </c>
      <c r="C3778" s="47">
        <v>626809</v>
      </c>
      <c r="D3778" s="46">
        <f>Table13[[#This Row],[Gross]]-Table13[[#This Row],[Budget]]</f>
        <v>-553005191</v>
      </c>
    </row>
    <row r="3779" spans="1:4" x14ac:dyDescent="0.25">
      <c r="A3779" s="45" t="s">
        <v>4833</v>
      </c>
      <c r="B3779" s="45">
        <v>600000000</v>
      </c>
      <c r="C3779" s="45">
        <v>1602466</v>
      </c>
      <c r="D3779" s="46">
        <f>Table13[[#This Row],[Gross]]-Table13[[#This Row],[Budget]]</f>
        <v>-598397534</v>
      </c>
    </row>
    <row r="3780" spans="1:4" x14ac:dyDescent="0.25">
      <c r="A3780" s="45" t="s">
        <v>4603</v>
      </c>
      <c r="B3780" s="45">
        <v>700000000</v>
      </c>
      <c r="C3780" s="45">
        <v>3275443</v>
      </c>
      <c r="D3780" s="46">
        <f>Table13[[#This Row],[Gross]]-Table13[[#This Row],[Budget]]</f>
        <v>-696724557</v>
      </c>
    </row>
    <row r="3781" spans="1:4" x14ac:dyDescent="0.25">
      <c r="A3781" s="47" t="s">
        <v>5430</v>
      </c>
      <c r="B3781" s="47">
        <v>700000000</v>
      </c>
      <c r="C3781" s="47">
        <v>1687311</v>
      </c>
      <c r="D3781" s="46">
        <f>Table13[[#This Row],[Gross]]-Table13[[#This Row],[Budget]]</f>
        <v>-698312689</v>
      </c>
    </row>
    <row r="3782" spans="1:4" x14ac:dyDescent="0.25">
      <c r="A3782" s="45" t="s">
        <v>5990</v>
      </c>
      <c r="B3782" s="45">
        <v>1000000000</v>
      </c>
      <c r="C3782" s="45">
        <v>10037390</v>
      </c>
      <c r="D3782" s="46">
        <f>Table13[[#This Row],[Gross]]-Table13[[#This Row],[Budget]]</f>
        <v>-989962610</v>
      </c>
    </row>
    <row r="3783" spans="1:4" x14ac:dyDescent="0.25">
      <c r="A3783" s="45" t="s">
        <v>4987</v>
      </c>
      <c r="B3783" s="45">
        <v>1100000000</v>
      </c>
      <c r="C3783" s="45">
        <v>439162</v>
      </c>
      <c r="D3783" s="46">
        <f>Table13[[#This Row],[Gross]]-Table13[[#This Row],[Budget]]</f>
        <v>-1099560838</v>
      </c>
    </row>
    <row r="3784" spans="1:4" x14ac:dyDescent="0.25">
      <c r="A3784" s="47" t="s">
        <v>3683</v>
      </c>
      <c r="B3784" s="47">
        <v>2127519898</v>
      </c>
      <c r="C3784" s="47">
        <v>410388</v>
      </c>
      <c r="D3784" s="46">
        <f>Table13[[#This Row],[Gross]]-Table13[[#This Row],[Budget]]</f>
        <v>-2127109510</v>
      </c>
    </row>
    <row r="3785" spans="1:4" x14ac:dyDescent="0.25">
      <c r="A3785" s="45" t="s">
        <v>3665</v>
      </c>
      <c r="B3785" s="45">
        <v>2400000000</v>
      </c>
      <c r="C3785" s="45">
        <v>2298191</v>
      </c>
      <c r="D3785" s="46">
        <f>Table13[[#This Row],[Gross]]-Table13[[#This Row],[Budget]]</f>
        <v>-2397701809</v>
      </c>
    </row>
    <row r="3786" spans="1:4" x14ac:dyDescent="0.25">
      <c r="A3786" s="45" t="s">
        <v>4531</v>
      </c>
      <c r="B3786" s="45">
        <v>2500000000</v>
      </c>
      <c r="C3786" s="45">
        <v>195888</v>
      </c>
      <c r="D3786" s="46">
        <f>Table13[[#This Row],[Gross]]-Table13[[#This Row],[Budget]]</f>
        <v>-2499804112</v>
      </c>
    </row>
    <row r="3787" spans="1:4" x14ac:dyDescent="0.25">
      <c r="A3787" s="45" t="s">
        <v>5440</v>
      </c>
      <c r="B3787" s="45">
        <v>4200000000</v>
      </c>
      <c r="C3787" s="45">
        <v>211667</v>
      </c>
      <c r="D3787" s="46">
        <f>Table13[[#This Row],[Gross]]-Table13[[#This Row],[Budget]]</f>
        <v>-4199788333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IMDB_Movies</vt:lpstr>
      <vt:lpstr>movie_genre</vt:lpstr>
      <vt:lpstr> Movie Duration Analysis</vt:lpstr>
      <vt:lpstr>Language Analysis</vt:lpstr>
      <vt:lpstr>Director Analysis</vt:lpstr>
      <vt:lpstr>Budget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yannam rishee</cp:lastModifiedBy>
  <dcterms:created xsi:type="dcterms:W3CDTF">2025-03-01T17:41:27Z</dcterms:created>
  <dcterms:modified xsi:type="dcterms:W3CDTF">2025-03-01T17:41:27Z</dcterms:modified>
</cp:coreProperties>
</file>