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PV" sheetId="2" r:id="rId1"/>
    <sheet name="Sensitivit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H11" i="2"/>
  <c r="J8" i="2"/>
  <c r="H8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9" i="2"/>
  <c r="F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8" i="2"/>
  <c r="C11" i="2"/>
  <c r="C12" i="2"/>
  <c r="C13" i="2"/>
  <c r="C14" i="2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10" i="2"/>
  <c r="C9" i="2"/>
  <c r="E8" i="1" l="1"/>
  <c r="C9" i="1"/>
  <c r="E9" i="1" s="1"/>
  <c r="F9" i="1" s="1"/>
  <c r="C10" i="1" l="1"/>
  <c r="C11" i="1" s="1"/>
  <c r="E10" i="1" l="1"/>
  <c r="F10" i="1" s="1"/>
  <c r="C12" i="1"/>
  <c r="E11" i="1"/>
  <c r="F11" i="1" s="1"/>
  <c r="C13" i="1" l="1"/>
  <c r="E12" i="1"/>
  <c r="F12" i="1" s="1"/>
  <c r="C14" i="1" l="1"/>
  <c r="E13" i="1"/>
  <c r="F13" i="1" s="1"/>
  <c r="C15" i="1" l="1"/>
  <c r="E14" i="1"/>
  <c r="F14" i="1" s="1"/>
  <c r="C16" i="1" l="1"/>
  <c r="E15" i="1"/>
  <c r="F15" i="1" s="1"/>
  <c r="C17" i="1" l="1"/>
  <c r="E16" i="1"/>
  <c r="F16" i="1" s="1"/>
  <c r="E17" i="1" l="1"/>
  <c r="C18" i="1"/>
  <c r="F17" i="1" l="1"/>
  <c r="E18" i="1"/>
  <c r="F18" i="1" s="1"/>
  <c r="C19" i="1"/>
  <c r="E19" i="1" l="1"/>
  <c r="F19" i="1" s="1"/>
  <c r="C20" i="1"/>
  <c r="C21" i="1" l="1"/>
  <c r="E20" i="1"/>
  <c r="F20" i="1" s="1"/>
  <c r="C22" i="1" l="1"/>
  <c r="E21" i="1"/>
  <c r="F21" i="1" s="1"/>
  <c r="E22" i="1" l="1"/>
  <c r="C23" i="1"/>
  <c r="F22" i="1" l="1"/>
  <c r="C24" i="1"/>
  <c r="E23" i="1"/>
  <c r="F23" i="1" s="1"/>
  <c r="C25" i="1" l="1"/>
  <c r="E24" i="1"/>
  <c r="F24" i="1" s="1"/>
  <c r="C26" i="1" l="1"/>
  <c r="E25" i="1"/>
  <c r="F25" i="1" s="1"/>
  <c r="E26" i="1" l="1"/>
  <c r="F26" i="1" s="1"/>
  <c r="C27" i="1"/>
  <c r="E27" i="1" s="1"/>
  <c r="F27" i="1" l="1"/>
  <c r="H8" i="1" s="1"/>
  <c r="I16" i="1" s="1"/>
  <c r="H11" i="1"/>
</calcChain>
</file>

<file path=xl/sharedStrings.xml><?xml version="1.0" encoding="utf-8"?>
<sst xmlns="http://schemas.openxmlformats.org/spreadsheetml/2006/main" count="19" uniqueCount="10">
  <si>
    <t>Discount Rate</t>
  </si>
  <si>
    <t>Retention rate</t>
  </si>
  <si>
    <t>Year</t>
  </si>
  <si>
    <t>Customers</t>
  </si>
  <si>
    <t>Margin per customer</t>
  </si>
  <si>
    <t>Total margin</t>
  </si>
  <si>
    <t>Present day value</t>
  </si>
  <si>
    <t>Total Present day value</t>
  </si>
  <si>
    <t>NPV</t>
  </si>
  <si>
    <t>Per customer LTV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</si>
</sst>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2" xfId="0" applyFont="1" applyBorder="1"/>
    <xf numFmtId="0" fontId="2" fillId="0" borderId="4" xfId="0" applyFont="1" applyBorder="1"/>
    <xf numFmtId="9" fontId="0" fillId="2" borderId="3" xfId="1" applyFont="1" applyFill="1" applyBorder="1"/>
    <xf numFmtId="9" fontId="0" fillId="2" borderId="5" xfId="1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9" fontId="3" fillId="0" borderId="0" xfId="1" applyFont="1"/>
    <xf numFmtId="2" fontId="0" fillId="0" borderId="0" xfId="0" applyNumberFormat="1"/>
    <xf numFmtId="2" fontId="0" fillId="3" borderId="19" xfId="0" applyNumberFormat="1" applyFill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0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5" xfId="0" applyNumberFormat="1" applyBorder="1"/>
    <xf numFmtId="2" fontId="0" fillId="4" borderId="1" xfId="0" applyNumberFormat="1" applyFill="1" applyBorder="1"/>
    <xf numFmtId="8" fontId="0" fillId="3" borderId="19" xfId="0" applyNumberFormat="1" applyFill="1" applyBorder="1" applyAlignment="1">
      <alignment horizontal="center"/>
    </xf>
    <xf numFmtId="9" fontId="3" fillId="4" borderId="8" xfId="1" applyFont="1" applyFill="1" applyBorder="1"/>
    <xf numFmtId="9" fontId="3" fillId="4" borderId="9" xfId="1" applyFont="1" applyFill="1" applyBorder="1"/>
    <xf numFmtId="9" fontId="3" fillId="4" borderId="20" xfId="1" applyFont="1" applyFill="1" applyBorder="1"/>
    <xf numFmtId="9" fontId="3" fillId="4" borderId="19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7"/>
  <sheetViews>
    <sheetView showGridLines="0" topLeftCell="A4" workbookViewId="0">
      <selection activeCell="C27" sqref="C27"/>
    </sheetView>
  </sheetViews>
  <sheetFormatPr defaultRowHeight="15" x14ac:dyDescent="0.25"/>
  <cols>
    <col min="2" max="2" width="14" bestFit="1" customWidth="1"/>
    <col min="3" max="3" width="10.42578125" bestFit="1" customWidth="1"/>
    <col min="4" max="4" width="19.5703125" bestFit="1" customWidth="1"/>
    <col min="5" max="5" width="12" bestFit="1" customWidth="1"/>
    <col min="6" max="6" width="16.85546875" bestFit="1" customWidth="1"/>
    <col min="8" max="8" width="22" bestFit="1" customWidth="1"/>
  </cols>
  <sheetData>
    <row r="3" spans="2:10" x14ac:dyDescent="0.25">
      <c r="B3" s="1" t="s">
        <v>0</v>
      </c>
      <c r="C3" s="3">
        <v>0.1</v>
      </c>
    </row>
    <row r="4" spans="2:10" x14ac:dyDescent="0.25">
      <c r="B4" s="2" t="s">
        <v>1</v>
      </c>
      <c r="C4" s="4">
        <v>0.6</v>
      </c>
    </row>
    <row r="7" spans="2:10" x14ac:dyDescent="0.25">
      <c r="B7" s="12" t="s">
        <v>2</v>
      </c>
      <c r="C7" s="13" t="s">
        <v>3</v>
      </c>
      <c r="D7" s="13" t="s">
        <v>4</v>
      </c>
      <c r="E7" s="13" t="s">
        <v>5</v>
      </c>
      <c r="F7" s="14" t="s">
        <v>6</v>
      </c>
      <c r="H7" s="10" t="s">
        <v>7</v>
      </c>
      <c r="J7" t="s">
        <v>9</v>
      </c>
    </row>
    <row r="8" spans="2:10" x14ac:dyDescent="0.25">
      <c r="B8" s="5">
        <v>1</v>
      </c>
      <c r="C8" s="6">
        <v>100</v>
      </c>
      <c r="D8" s="6">
        <v>10</v>
      </c>
      <c r="E8" s="6">
        <f>C8*D8</f>
        <v>1000</v>
      </c>
      <c r="F8" s="7">
        <f>E8/(1+$C$3)^(B8-1)</f>
        <v>1000</v>
      </c>
      <c r="H8" s="11">
        <f>SUM(F8:F27)</f>
        <v>2199.9880437775869</v>
      </c>
      <c r="J8">
        <f>H8/C8</f>
        <v>21.999880437775868</v>
      </c>
    </row>
    <row r="9" spans="2:10" x14ac:dyDescent="0.25">
      <c r="B9" s="5">
        <v>2</v>
      </c>
      <c r="C9" s="6">
        <f>C8*$C$4</f>
        <v>60</v>
      </c>
      <c r="D9" s="6">
        <v>10</v>
      </c>
      <c r="E9" s="6">
        <f t="shared" ref="E9:E27" si="0">C9*D9</f>
        <v>600</v>
      </c>
      <c r="F9" s="7">
        <f>E9/(1+$C$3)^(B9-1)</f>
        <v>545.45454545454538</v>
      </c>
    </row>
    <row r="10" spans="2:10" x14ac:dyDescent="0.25">
      <c r="B10" s="5">
        <v>3</v>
      </c>
      <c r="C10" s="6">
        <f>C9*$C$4</f>
        <v>36</v>
      </c>
      <c r="D10" s="6">
        <v>10</v>
      </c>
      <c r="E10" s="6">
        <f t="shared" si="0"/>
        <v>360</v>
      </c>
      <c r="F10" s="7">
        <f t="shared" ref="F10:F27" si="1">E10/(1+$C$3)^(B10-1)</f>
        <v>297.52066115702473</v>
      </c>
      <c r="H10" s="10" t="s">
        <v>8</v>
      </c>
    </row>
    <row r="11" spans="2:10" x14ac:dyDescent="0.25">
      <c r="B11" s="5">
        <v>4</v>
      </c>
      <c r="C11" s="6">
        <f t="shared" ref="C11:C27" si="2">C10*$C$4</f>
        <v>21.599999999999998</v>
      </c>
      <c r="D11" s="6">
        <v>10</v>
      </c>
      <c r="E11" s="6">
        <f t="shared" si="0"/>
        <v>215.99999999999997</v>
      </c>
      <c r="F11" s="7">
        <f t="shared" si="1"/>
        <v>162.28399699474073</v>
      </c>
      <c r="H11" s="24">
        <f>NPV(C3,E8:E27)</f>
        <v>1999.989130706897</v>
      </c>
    </row>
    <row r="12" spans="2:10" x14ac:dyDescent="0.25">
      <c r="B12" s="5">
        <v>5</v>
      </c>
      <c r="C12" s="6">
        <f t="shared" si="2"/>
        <v>12.959999999999999</v>
      </c>
      <c r="D12" s="6">
        <v>10</v>
      </c>
      <c r="E12" s="6">
        <f t="shared" si="0"/>
        <v>129.6</v>
      </c>
      <c r="F12" s="7">
        <f t="shared" si="1"/>
        <v>88.518543815313137</v>
      </c>
    </row>
    <row r="13" spans="2:10" x14ac:dyDescent="0.25">
      <c r="B13" s="5">
        <v>6</v>
      </c>
      <c r="C13" s="6">
        <f t="shared" si="2"/>
        <v>7.7759999999999989</v>
      </c>
      <c r="D13" s="6">
        <v>10</v>
      </c>
      <c r="E13" s="6">
        <f t="shared" si="0"/>
        <v>77.759999999999991</v>
      </c>
      <c r="F13" s="7">
        <f t="shared" si="1"/>
        <v>48.282842081079885</v>
      </c>
    </row>
    <row r="14" spans="2:10" x14ac:dyDescent="0.25">
      <c r="B14" s="5">
        <v>7</v>
      </c>
      <c r="C14" s="6">
        <f t="shared" si="2"/>
        <v>4.6655999999999995</v>
      </c>
      <c r="D14" s="6">
        <v>10</v>
      </c>
      <c r="E14" s="6">
        <f t="shared" si="0"/>
        <v>46.655999999999992</v>
      </c>
      <c r="F14" s="7">
        <f t="shared" si="1"/>
        <v>26.336095680589022</v>
      </c>
    </row>
    <row r="15" spans="2:10" x14ac:dyDescent="0.25">
      <c r="B15" s="5">
        <v>8</v>
      </c>
      <c r="C15" s="6">
        <f t="shared" si="2"/>
        <v>2.7993599999999996</v>
      </c>
      <c r="D15" s="6">
        <v>10</v>
      </c>
      <c r="E15" s="6">
        <f t="shared" si="0"/>
        <v>27.993599999999997</v>
      </c>
      <c r="F15" s="7">
        <f t="shared" si="1"/>
        <v>14.365143098503102</v>
      </c>
    </row>
    <row r="16" spans="2:10" x14ac:dyDescent="0.25">
      <c r="B16" s="5">
        <v>9</v>
      </c>
      <c r="C16" s="6">
        <f t="shared" si="2"/>
        <v>1.6796159999999998</v>
      </c>
      <c r="D16" s="6">
        <v>10</v>
      </c>
      <c r="E16" s="6">
        <f t="shared" si="0"/>
        <v>16.796159999999997</v>
      </c>
      <c r="F16" s="7">
        <f t="shared" si="1"/>
        <v>7.8355325991835105</v>
      </c>
    </row>
    <row r="17" spans="2:12" x14ac:dyDescent="0.25">
      <c r="B17" s="5">
        <v>10</v>
      </c>
      <c r="C17" s="6">
        <f t="shared" si="2"/>
        <v>1.0077695999999998</v>
      </c>
      <c r="D17" s="6">
        <v>10</v>
      </c>
      <c r="E17" s="6">
        <f t="shared" si="0"/>
        <v>10.077695999999998</v>
      </c>
      <c r="F17" s="7">
        <f t="shared" si="1"/>
        <v>4.2739268722819146</v>
      </c>
      <c r="I17" s="15"/>
      <c r="J17" s="15"/>
      <c r="K17" s="15"/>
      <c r="L17" s="15"/>
    </row>
    <row r="18" spans="2:12" x14ac:dyDescent="0.25">
      <c r="B18" s="5">
        <v>11</v>
      </c>
      <c r="C18" s="6">
        <f t="shared" si="2"/>
        <v>0.60466175999999983</v>
      </c>
      <c r="D18" s="6">
        <v>10</v>
      </c>
      <c r="E18" s="6">
        <f t="shared" si="0"/>
        <v>6.0466175999999985</v>
      </c>
      <c r="F18" s="7">
        <f t="shared" si="1"/>
        <v>2.3312328394264985</v>
      </c>
      <c r="H18" s="15"/>
    </row>
    <row r="19" spans="2:12" x14ac:dyDescent="0.25">
      <c r="B19" s="5">
        <v>12</v>
      </c>
      <c r="C19" s="6">
        <f t="shared" si="2"/>
        <v>0.3627970559999999</v>
      </c>
      <c r="D19" s="6">
        <v>10</v>
      </c>
      <c r="E19" s="6">
        <f t="shared" si="0"/>
        <v>3.6279705599999987</v>
      </c>
      <c r="F19" s="7">
        <f t="shared" si="1"/>
        <v>1.2715815487780897</v>
      </c>
      <c r="H19" s="15"/>
    </row>
    <row r="20" spans="2:12" x14ac:dyDescent="0.25">
      <c r="B20" s="5">
        <v>13</v>
      </c>
      <c r="C20" s="6">
        <f t="shared" si="2"/>
        <v>0.21767823359999994</v>
      </c>
      <c r="D20" s="6">
        <v>10</v>
      </c>
      <c r="E20" s="6">
        <f t="shared" si="0"/>
        <v>2.1767823359999996</v>
      </c>
      <c r="F20" s="7">
        <f t="shared" si="1"/>
        <v>0.69358993569714</v>
      </c>
      <c r="H20" s="15"/>
    </row>
    <row r="21" spans="2:12" x14ac:dyDescent="0.25">
      <c r="B21" s="5">
        <v>14</v>
      </c>
      <c r="C21" s="6">
        <f t="shared" si="2"/>
        <v>0.13060694015999996</v>
      </c>
      <c r="D21" s="6">
        <v>10</v>
      </c>
      <c r="E21" s="6">
        <f t="shared" si="0"/>
        <v>1.3060694015999996</v>
      </c>
      <c r="F21" s="7">
        <f t="shared" si="1"/>
        <v>0.37832178310753084</v>
      </c>
      <c r="H21" s="15"/>
    </row>
    <row r="22" spans="2:12" x14ac:dyDescent="0.25">
      <c r="B22" s="5">
        <v>15</v>
      </c>
      <c r="C22" s="6">
        <f t="shared" si="2"/>
        <v>7.8364164095999972E-2</v>
      </c>
      <c r="D22" s="6">
        <v>10</v>
      </c>
      <c r="E22" s="6">
        <f t="shared" si="0"/>
        <v>0.78364164095999977</v>
      </c>
      <c r="F22" s="7">
        <f t="shared" si="1"/>
        <v>0.20635733624047134</v>
      </c>
    </row>
    <row r="23" spans="2:12" x14ac:dyDescent="0.25">
      <c r="B23" s="5">
        <v>16</v>
      </c>
      <c r="C23" s="6">
        <f t="shared" si="2"/>
        <v>4.7018498457599985E-2</v>
      </c>
      <c r="D23" s="6">
        <v>10</v>
      </c>
      <c r="E23" s="6">
        <f t="shared" si="0"/>
        <v>0.47018498457599983</v>
      </c>
      <c r="F23" s="7">
        <f t="shared" si="1"/>
        <v>0.11255854704025708</v>
      </c>
    </row>
    <row r="24" spans="2:12" x14ac:dyDescent="0.25">
      <c r="B24" s="5">
        <v>17</v>
      </c>
      <c r="C24" s="6">
        <f t="shared" si="2"/>
        <v>2.821109907455999E-2</v>
      </c>
      <c r="D24" s="6">
        <v>10</v>
      </c>
      <c r="E24" s="6">
        <f t="shared" si="0"/>
        <v>0.28211099074559992</v>
      </c>
      <c r="F24" s="7">
        <f t="shared" si="1"/>
        <v>6.1395571112867503E-2</v>
      </c>
    </row>
    <row r="25" spans="2:12" x14ac:dyDescent="0.25">
      <c r="B25" s="5">
        <v>18</v>
      </c>
      <c r="C25" s="6">
        <f t="shared" si="2"/>
        <v>1.6926659444735995E-2</v>
      </c>
      <c r="D25" s="6">
        <v>10</v>
      </c>
      <c r="E25" s="6">
        <f t="shared" si="0"/>
        <v>0.16926659444735995</v>
      </c>
      <c r="F25" s="7">
        <f t="shared" si="1"/>
        <v>3.3488493334291367E-2</v>
      </c>
    </row>
    <row r="26" spans="2:12" x14ac:dyDescent="0.25">
      <c r="B26" s="5">
        <v>19</v>
      </c>
      <c r="C26" s="6">
        <f t="shared" si="2"/>
        <v>1.0155995666841597E-2</v>
      </c>
      <c r="D26" s="6">
        <v>10</v>
      </c>
      <c r="E26" s="6">
        <f t="shared" si="0"/>
        <v>0.10155995666841597</v>
      </c>
      <c r="F26" s="7">
        <f t="shared" si="1"/>
        <v>1.8266450909613468E-2</v>
      </c>
    </row>
    <row r="27" spans="2:12" x14ac:dyDescent="0.25">
      <c r="B27" s="8">
        <v>20</v>
      </c>
      <c r="C27" s="6">
        <f t="shared" si="2"/>
        <v>6.0935974001049579E-3</v>
      </c>
      <c r="D27" s="6">
        <v>10</v>
      </c>
      <c r="E27" s="6">
        <f t="shared" si="0"/>
        <v>6.0935974001049581E-2</v>
      </c>
      <c r="F27" s="7">
        <f t="shared" si="1"/>
        <v>9.9635186779709808E-3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7"/>
  <sheetViews>
    <sheetView showGridLines="0" tabSelected="1" topLeftCell="A4" workbookViewId="0">
      <selection activeCell="J19" sqref="J19"/>
    </sheetView>
  </sheetViews>
  <sheetFormatPr defaultRowHeight="15" x14ac:dyDescent="0.25"/>
  <cols>
    <col min="2" max="2" width="14" bestFit="1" customWidth="1"/>
    <col min="3" max="3" width="10.42578125" bestFit="1" customWidth="1"/>
    <col min="4" max="4" width="19.5703125" bestFit="1" customWidth="1"/>
    <col min="5" max="5" width="12" bestFit="1" customWidth="1"/>
    <col min="6" max="6" width="16.85546875" bestFit="1" customWidth="1"/>
    <col min="8" max="8" width="22" bestFit="1" customWidth="1"/>
    <col min="9" max="13" width="12" bestFit="1" customWidth="1"/>
  </cols>
  <sheetData>
    <row r="3" spans="2:13" x14ac:dyDescent="0.25">
      <c r="B3" s="1" t="s">
        <v>0</v>
      </c>
      <c r="C3" s="3">
        <v>0.1</v>
      </c>
    </row>
    <row r="4" spans="2:13" x14ac:dyDescent="0.25">
      <c r="B4" s="2" t="s">
        <v>1</v>
      </c>
      <c r="C4" s="4">
        <v>0.6</v>
      </c>
    </row>
    <row r="7" spans="2:13" x14ac:dyDescent="0.25">
      <c r="B7" s="12" t="s">
        <v>2</v>
      </c>
      <c r="C7" s="13" t="s">
        <v>3</v>
      </c>
      <c r="D7" s="13" t="s">
        <v>4</v>
      </c>
      <c r="E7" s="13" t="s">
        <v>5</v>
      </c>
      <c r="F7" s="14" t="s">
        <v>6</v>
      </c>
      <c r="H7" s="10" t="s">
        <v>7</v>
      </c>
    </row>
    <row r="8" spans="2:13" x14ac:dyDescent="0.25">
      <c r="B8" s="5">
        <v>1</v>
      </c>
      <c r="C8" s="6">
        <v>100</v>
      </c>
      <c r="D8" s="6">
        <v>10</v>
      </c>
      <c r="E8" s="6">
        <f>C8*D8</f>
        <v>1000</v>
      </c>
      <c r="F8" s="7">
        <f>E8/(1+$C$3)^(B8-1)</f>
        <v>1000</v>
      </c>
      <c r="H8" s="17">
        <f>SUM(F8:F27)</f>
        <v>2199.9880437775869</v>
      </c>
    </row>
    <row r="9" spans="2:13" x14ac:dyDescent="0.25">
      <c r="B9" s="5">
        <v>2</v>
      </c>
      <c r="C9" s="6">
        <f>C8*$C$4</f>
        <v>60</v>
      </c>
      <c r="D9" s="6">
        <v>10</v>
      </c>
      <c r="E9" s="6">
        <f t="shared" ref="E9:E17" si="0">C9*D9</f>
        <v>600</v>
      </c>
      <c r="F9" s="7">
        <f t="shared" ref="F9:F27" si="1">E9/(1+$C$3)^(B9-1)</f>
        <v>545.45454545454538</v>
      </c>
      <c r="H9" s="16"/>
    </row>
    <row r="10" spans="2:13" x14ac:dyDescent="0.25">
      <c r="B10" s="5">
        <v>3</v>
      </c>
      <c r="C10" s="6">
        <f t="shared" ref="C10:C17" si="2">C9*$C$4</f>
        <v>36</v>
      </c>
      <c r="D10" s="6">
        <v>10</v>
      </c>
      <c r="E10" s="6">
        <f t="shared" si="0"/>
        <v>360</v>
      </c>
      <c r="F10" s="7">
        <f t="shared" si="1"/>
        <v>297.52066115702473</v>
      </c>
      <c r="H10" s="18" t="s">
        <v>8</v>
      </c>
    </row>
    <row r="11" spans="2:13" x14ac:dyDescent="0.25">
      <c r="B11" s="5">
        <v>4</v>
      </c>
      <c r="C11" s="6">
        <f t="shared" si="2"/>
        <v>21.599999999999998</v>
      </c>
      <c r="D11" s="6">
        <v>10</v>
      </c>
      <c r="E11" s="6">
        <f t="shared" si="0"/>
        <v>215.99999999999997</v>
      </c>
      <c r="F11" s="7">
        <f t="shared" si="1"/>
        <v>162.28399699474073</v>
      </c>
      <c r="H11" s="17">
        <f>NPV(C3,E8:E27)</f>
        <v>1999.989130706897</v>
      </c>
    </row>
    <row r="12" spans="2:13" x14ac:dyDescent="0.25">
      <c r="B12" s="5">
        <v>5</v>
      </c>
      <c r="C12" s="6">
        <f t="shared" si="2"/>
        <v>12.959999999999999</v>
      </c>
      <c r="D12" s="6">
        <v>10</v>
      </c>
      <c r="E12" s="6">
        <f t="shared" si="0"/>
        <v>129.6</v>
      </c>
      <c r="F12" s="7">
        <f t="shared" si="1"/>
        <v>88.518543815313137</v>
      </c>
    </row>
    <row r="13" spans="2:13" x14ac:dyDescent="0.25">
      <c r="B13" s="5">
        <v>6</v>
      </c>
      <c r="C13" s="6">
        <f t="shared" si="2"/>
        <v>7.7759999999999989</v>
      </c>
      <c r="D13" s="6">
        <v>10</v>
      </c>
      <c r="E13" s="6">
        <f t="shared" si="0"/>
        <v>77.759999999999991</v>
      </c>
      <c r="F13" s="7">
        <f t="shared" si="1"/>
        <v>48.282842081079885</v>
      </c>
    </row>
    <row r="14" spans="2:13" x14ac:dyDescent="0.25">
      <c r="B14" s="5">
        <v>7</v>
      </c>
      <c r="C14" s="6">
        <f t="shared" si="2"/>
        <v>4.6655999999999995</v>
      </c>
      <c r="D14" s="6">
        <v>10</v>
      </c>
      <c r="E14" s="6">
        <f t="shared" si="0"/>
        <v>46.655999999999992</v>
      </c>
      <c r="F14" s="7">
        <f t="shared" si="1"/>
        <v>26.336095680589022</v>
      </c>
    </row>
    <row r="15" spans="2:13" x14ac:dyDescent="0.25">
      <c r="B15" s="5">
        <v>8</v>
      </c>
      <c r="C15" s="6">
        <f t="shared" si="2"/>
        <v>2.7993599999999996</v>
      </c>
      <c r="D15" s="6">
        <v>10</v>
      </c>
      <c r="E15" s="6">
        <f t="shared" si="0"/>
        <v>27.993599999999997</v>
      </c>
      <c r="F15" s="7">
        <f t="shared" si="1"/>
        <v>14.365143098503102</v>
      </c>
    </row>
    <row r="16" spans="2:13" x14ac:dyDescent="0.25">
      <c r="B16" s="5">
        <v>9</v>
      </c>
      <c r="C16" s="6">
        <f t="shared" si="2"/>
        <v>1.6796159999999998</v>
      </c>
      <c r="D16" s="6">
        <v>10</v>
      </c>
      <c r="E16" s="6">
        <f t="shared" si="0"/>
        <v>16.796159999999997</v>
      </c>
      <c r="F16" s="7">
        <f t="shared" si="1"/>
        <v>7.8355325991835105</v>
      </c>
      <c r="I16" s="23">
        <f>H8</f>
        <v>2199.9880437775869</v>
      </c>
      <c r="J16" s="25">
        <v>0.1</v>
      </c>
      <c r="K16" s="25">
        <v>0.12</v>
      </c>
      <c r="L16" s="25">
        <v>0.14000000000000001</v>
      </c>
      <c r="M16" s="26">
        <v>0.16</v>
      </c>
    </row>
    <row r="17" spans="2:13" x14ac:dyDescent="0.25">
      <c r="B17" s="5">
        <v>10</v>
      </c>
      <c r="C17" s="6">
        <f t="shared" si="2"/>
        <v>1.0077695999999998</v>
      </c>
      <c r="D17" s="6">
        <v>10</v>
      </c>
      <c r="E17" s="6">
        <f t="shared" si="0"/>
        <v>10.077695999999998</v>
      </c>
      <c r="F17" s="7">
        <f t="shared" si="1"/>
        <v>4.2739268722819146</v>
      </c>
      <c r="I17" s="27">
        <v>0.6</v>
      </c>
      <c r="J17" s="19">
        <f t="dataTable" ref="J17:M20" dt2D="1" dtr="1" r1="C3" r2="C4"/>
        <v>2199.9880437775869</v>
      </c>
      <c r="K17" s="19">
        <v>2153.8379902928395</v>
      </c>
      <c r="L17" s="19">
        <v>2111.1054949562777</v>
      </c>
      <c r="M17" s="20">
        <v>2071.4246797659298</v>
      </c>
    </row>
    <row r="18" spans="2:13" x14ac:dyDescent="0.25">
      <c r="B18" s="5">
        <v>11</v>
      </c>
      <c r="C18" s="6">
        <f t="shared" ref="C18:C27" si="3">C17*$C$4</f>
        <v>0.60466175999999983</v>
      </c>
      <c r="D18" s="6">
        <v>10</v>
      </c>
      <c r="E18" s="6">
        <f t="shared" ref="E18:E27" si="4">C18*D18</f>
        <v>6.0466175999999985</v>
      </c>
      <c r="F18" s="7">
        <f t="shared" si="1"/>
        <v>2.3312328394264985</v>
      </c>
      <c r="I18" s="27">
        <v>0.7</v>
      </c>
      <c r="J18" s="19">
        <v>2749.6738331713555</v>
      </c>
      <c r="K18" s="19">
        <v>2666.4460851699855</v>
      </c>
      <c r="L18" s="19">
        <v>2590.7586673194032</v>
      </c>
      <c r="M18" s="20">
        <v>2521.6357350453504</v>
      </c>
    </row>
    <row r="19" spans="2:13" x14ac:dyDescent="0.25">
      <c r="B19" s="5">
        <v>12</v>
      </c>
      <c r="C19" s="6">
        <f t="shared" si="3"/>
        <v>0.3627970559999999</v>
      </c>
      <c r="D19" s="6">
        <v>10</v>
      </c>
      <c r="E19" s="6">
        <f t="shared" si="4"/>
        <v>3.6279705599999987</v>
      </c>
      <c r="F19" s="7">
        <f t="shared" si="1"/>
        <v>1.2715815487780897</v>
      </c>
      <c r="I19" s="27">
        <v>0.8</v>
      </c>
      <c r="J19" s="19">
        <v>3660.382937373367</v>
      </c>
      <c r="K19" s="19">
        <v>3495.8168125028892</v>
      </c>
      <c r="L19" s="19">
        <v>3350.1284425710605</v>
      </c>
      <c r="M19" s="20">
        <v>3220.3132683082872</v>
      </c>
    </row>
    <row r="20" spans="2:13" x14ac:dyDescent="0.25">
      <c r="B20" s="5">
        <v>13</v>
      </c>
      <c r="C20" s="6">
        <f t="shared" si="3"/>
        <v>0.21767823359999994</v>
      </c>
      <c r="D20" s="6">
        <v>10</v>
      </c>
      <c r="E20" s="6">
        <f t="shared" si="4"/>
        <v>2.1767823359999996</v>
      </c>
      <c r="F20" s="7">
        <f t="shared" si="1"/>
        <v>0.69358993569714</v>
      </c>
      <c r="I20" s="28">
        <v>0.9</v>
      </c>
      <c r="J20" s="21">
        <v>5400.6062273824073</v>
      </c>
      <c r="K20" s="21">
        <v>5026.7460295017036</v>
      </c>
      <c r="L20" s="21">
        <v>4707.980897523863</v>
      </c>
      <c r="M20" s="22">
        <v>4433.6660179276669</v>
      </c>
    </row>
    <row r="21" spans="2:13" x14ac:dyDescent="0.25">
      <c r="B21" s="5">
        <v>14</v>
      </c>
      <c r="C21" s="6">
        <f t="shared" si="3"/>
        <v>0.13060694015999996</v>
      </c>
      <c r="D21" s="6">
        <v>10</v>
      </c>
      <c r="E21" s="6">
        <f t="shared" si="4"/>
        <v>1.3060694015999996</v>
      </c>
      <c r="F21" s="7">
        <f t="shared" si="1"/>
        <v>0.37832178310753084</v>
      </c>
    </row>
    <row r="22" spans="2:13" x14ac:dyDescent="0.25">
      <c r="B22" s="5">
        <v>15</v>
      </c>
      <c r="C22" s="6">
        <f t="shared" si="3"/>
        <v>7.8364164095999972E-2</v>
      </c>
      <c r="D22" s="6">
        <v>10</v>
      </c>
      <c r="E22" s="6">
        <f t="shared" si="4"/>
        <v>0.78364164095999977</v>
      </c>
      <c r="F22" s="7">
        <f t="shared" si="1"/>
        <v>0.20635733624047134</v>
      </c>
    </row>
    <row r="23" spans="2:13" x14ac:dyDescent="0.25">
      <c r="B23" s="5">
        <v>16</v>
      </c>
      <c r="C23" s="6">
        <f t="shared" si="3"/>
        <v>4.7018498457599985E-2</v>
      </c>
      <c r="D23" s="6">
        <v>10</v>
      </c>
      <c r="E23" s="6">
        <f t="shared" si="4"/>
        <v>0.47018498457599983</v>
      </c>
      <c r="F23" s="7">
        <f t="shared" si="1"/>
        <v>0.11255854704025708</v>
      </c>
    </row>
    <row r="24" spans="2:13" x14ac:dyDescent="0.25">
      <c r="B24" s="5">
        <v>17</v>
      </c>
      <c r="C24" s="6">
        <f t="shared" si="3"/>
        <v>2.821109907455999E-2</v>
      </c>
      <c r="D24" s="6">
        <v>10</v>
      </c>
      <c r="E24" s="6">
        <f t="shared" si="4"/>
        <v>0.28211099074559992</v>
      </c>
      <c r="F24" s="7">
        <f t="shared" si="1"/>
        <v>6.1395571112867503E-2</v>
      </c>
    </row>
    <row r="25" spans="2:13" x14ac:dyDescent="0.25">
      <c r="B25" s="5">
        <v>18</v>
      </c>
      <c r="C25" s="6">
        <f t="shared" si="3"/>
        <v>1.6926659444735995E-2</v>
      </c>
      <c r="D25" s="6">
        <v>10</v>
      </c>
      <c r="E25" s="6">
        <f t="shared" si="4"/>
        <v>0.16926659444735995</v>
      </c>
      <c r="F25" s="7">
        <f t="shared" si="1"/>
        <v>3.3488493334291367E-2</v>
      </c>
    </row>
    <row r="26" spans="2:13" x14ac:dyDescent="0.25">
      <c r="B26" s="5">
        <v>19</v>
      </c>
      <c r="C26" s="6">
        <f t="shared" si="3"/>
        <v>1.0155995666841597E-2</v>
      </c>
      <c r="D26" s="6">
        <v>10</v>
      </c>
      <c r="E26" s="6">
        <f t="shared" si="4"/>
        <v>0.10155995666841597</v>
      </c>
      <c r="F26" s="7">
        <f t="shared" si="1"/>
        <v>1.8266450909613468E-2</v>
      </c>
    </row>
    <row r="27" spans="2:13" x14ac:dyDescent="0.25">
      <c r="B27" s="8">
        <v>20</v>
      </c>
      <c r="C27" s="9">
        <f t="shared" si="3"/>
        <v>6.0935974001049579E-3</v>
      </c>
      <c r="D27" s="6">
        <v>10</v>
      </c>
      <c r="E27" s="9">
        <f t="shared" si="4"/>
        <v>6.0935974001049581E-2</v>
      </c>
      <c r="F27" s="7">
        <f t="shared" si="1"/>
        <v>9.9635186779709808E-3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2019-07-02T07:09:39Z</dcterms:modified>
</cp:coreProperties>
</file>